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gm434\Felles\CA\STAT\2021 Statistikk\Månedsstatistikk\"/>
    </mc:Choice>
  </mc:AlternateContent>
  <xr:revisionPtr revIDLastSave="0" documentId="8_{7B8B0A3F-2532-45D1-AB5D-E1A8C2C5A2F1}" xr6:coauthVersionLast="45" xr6:coauthVersionMax="45" xr10:uidLastSave="{00000000-0000-0000-0000-000000000000}"/>
  <bookViews>
    <workbookView xWindow="6615" yWindow="2715" windowWidth="30975" windowHeight="16725" activeTab="1" xr2:uid="{00000000-000D-0000-FFFF-FFFF00000000}"/>
  </bookViews>
  <sheets>
    <sheet name="Key figures July - 2021" sheetId="1" r:id="rId1"/>
    <sheet name="Key figures July - 2021 vs 2019" sheetId="6" r:id="rId2"/>
    <sheet name="PAX July - 2021 (monthly)" sheetId="2" r:id="rId3"/>
    <sheet name="PAX July - 2021 (ytd)" sheetId="3" r:id="rId4"/>
    <sheet name="Mvt July - 2021 (monthly)" sheetId="4" r:id="rId5"/>
    <sheet name="Mvt July - 2021 (ytd)" sheetId="5" r:id="rId6"/>
  </sheets>
  <definedNames>
    <definedName name="_xlnm.Print_Titles" localSheetId="0">'Key figures July - 2021'!$1:$2</definedName>
    <definedName name="_xlnm.Print_Titles" localSheetId="1">'Key figures July - 2021 vs 2019'!$1:$2</definedName>
    <definedName name="_xlnm.Print_Titles" localSheetId="4">'Mvt July - 2021 (monthly)'!$1:$3</definedName>
    <definedName name="_xlnm.Print_Titles" localSheetId="5">'Mvt July - 2021 (ytd)'!$1:$3</definedName>
    <definedName name="_xlnm.Print_Titles" localSheetId="2">'PAX July - 2021 (monthly)'!$1:$3</definedName>
    <definedName name="_xlnm.Print_Titles" localSheetId="3">'PAX July - 2021 (ytd)'!$1:$3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0" i="6" l="1"/>
  <c r="G27" i="6"/>
  <c r="G26" i="6"/>
  <c r="G25" i="6"/>
  <c r="G24" i="6"/>
  <c r="G22" i="6"/>
  <c r="G21" i="6"/>
  <c r="G20" i="6"/>
  <c r="D30" i="6"/>
  <c r="F23" i="6"/>
  <c r="E23" i="6"/>
  <c r="F19" i="6"/>
  <c r="E19" i="6"/>
  <c r="G19" i="6" s="1"/>
  <c r="D20" i="6"/>
  <c r="D21" i="6"/>
  <c r="D22" i="6"/>
  <c r="D24" i="6"/>
  <c r="D25" i="6"/>
  <c r="D26" i="6"/>
  <c r="D27" i="6"/>
  <c r="C23" i="6"/>
  <c r="B23" i="6"/>
  <c r="D23" i="6" s="1"/>
  <c r="C19" i="6"/>
  <c r="B19" i="6"/>
  <c r="D19" i="6" s="1"/>
  <c r="C13" i="6"/>
  <c r="B13" i="6"/>
  <c r="D13" i="6" s="1"/>
  <c r="D12" i="6"/>
  <c r="D11" i="6"/>
  <c r="D10" i="6"/>
  <c r="D9" i="6"/>
  <c r="D8" i="6"/>
  <c r="D7" i="6"/>
  <c r="D6" i="6"/>
  <c r="G7" i="6"/>
  <c r="G8" i="6"/>
  <c r="G9" i="6"/>
  <c r="G10" i="6"/>
  <c r="G11" i="6"/>
  <c r="G12" i="6"/>
  <c r="G14" i="6"/>
  <c r="G6" i="6"/>
  <c r="F13" i="6"/>
  <c r="G13" i="6" s="1"/>
  <c r="E13" i="6"/>
  <c r="C28" i="6" l="1"/>
  <c r="C31" i="6" s="1"/>
  <c r="F28" i="6"/>
  <c r="F31" i="6" s="1"/>
  <c r="G23" i="6"/>
  <c r="E28" i="6"/>
  <c r="B28" i="6"/>
  <c r="D28" i="6" l="1"/>
  <c r="B31" i="6"/>
  <c r="D31" i="6" s="1"/>
  <c r="G28" i="6"/>
  <c r="E31" i="6"/>
  <c r="G31" i="6" s="1"/>
</calcChain>
</file>

<file path=xl/sharedStrings.xml><?xml version="1.0" encoding="utf-8"?>
<sst xmlns="http://schemas.openxmlformats.org/spreadsheetml/2006/main" count="624" uniqueCount="166">
  <si>
    <t>Monthly report, July - 2021</t>
  </si>
  <si>
    <t/>
  </si>
  <si>
    <t>TERMINAL PASSENGERS -   transfer and infants included</t>
  </si>
  <si>
    <t xml:space="preserve">July </t>
  </si>
  <si>
    <t>Year to Date</t>
  </si>
  <si>
    <t>2021</t>
  </si>
  <si>
    <t>2020</t>
  </si>
  <si>
    <t>Change</t>
  </si>
  <si>
    <t>Domestic</t>
  </si>
  <si>
    <t>Scheduled</t>
  </si>
  <si>
    <t>Charter</t>
  </si>
  <si>
    <t>International</t>
  </si>
  <si>
    <t>Offshore</t>
  </si>
  <si>
    <t>SUM</t>
  </si>
  <si>
    <t>MOVEMENTS -  departures and arrivals</t>
  </si>
  <si>
    <t>Freight</t>
  </si>
  <si>
    <t>Sum movements</t>
  </si>
  <si>
    <t>Other civil flights</t>
  </si>
  <si>
    <t>Sum all categories</t>
  </si>
  <si>
    <t>AES</t>
  </si>
  <si>
    <r>
      <rPr>
        <sz val="10"/>
        <color rgb="FF000000"/>
        <rFont val="Arial"/>
        <family val="2"/>
      </rPr>
      <t>Ålesund/Vigra</t>
    </r>
  </si>
  <si>
    <t>HOV</t>
  </si>
  <si>
    <r>
      <rPr>
        <sz val="10"/>
        <color rgb="FF000000"/>
        <rFont val="Arial"/>
        <family val="2"/>
      </rPr>
      <t>Ørsta-Volda/Hovden</t>
    </r>
  </si>
  <si>
    <t>VRY</t>
  </si>
  <si>
    <r>
      <rPr>
        <sz val="10"/>
        <color rgb="FF000000"/>
        <rFont val="Arial"/>
        <family val="2"/>
      </rPr>
      <t>Værøy</t>
    </r>
  </si>
  <si>
    <t>VAW</t>
  </si>
  <si>
    <r>
      <rPr>
        <sz val="10"/>
        <color rgb="FF000000"/>
        <rFont val="Arial"/>
        <family val="2"/>
      </rPr>
      <t>Vardø/Svartnes</t>
    </r>
  </si>
  <si>
    <t>VDS</t>
  </si>
  <si>
    <r>
      <rPr>
        <sz val="10"/>
        <color rgb="FF000000"/>
        <rFont val="Arial"/>
        <family val="2"/>
      </rPr>
      <t>Vadsø</t>
    </r>
  </si>
  <si>
    <t>TRD</t>
  </si>
  <si>
    <r>
      <rPr>
        <sz val="10"/>
        <color rgb="FF000000"/>
        <rFont val="Arial"/>
        <family val="2"/>
      </rPr>
      <t>Trondheim/Værnes</t>
    </r>
  </si>
  <si>
    <t>TOS</t>
  </si>
  <si>
    <r>
      <rPr>
        <sz val="10"/>
        <color rgb="FF000000"/>
        <rFont val="Arial"/>
        <family val="2"/>
      </rPr>
      <t>Tromsø/Langnes</t>
    </r>
  </si>
  <si>
    <t>SOJ</t>
  </si>
  <si>
    <r>
      <rPr>
        <sz val="10"/>
        <color rgb="FF000000"/>
        <rFont val="Arial"/>
        <family val="2"/>
      </rPr>
      <t>Sørkjosen</t>
    </r>
  </si>
  <si>
    <t>SVJ</t>
  </si>
  <si>
    <r>
      <rPr>
        <sz val="10"/>
        <color rgb="FF000000"/>
        <rFont val="Arial"/>
        <family val="2"/>
      </rPr>
      <t>Svolvær/Helle</t>
    </r>
  </si>
  <si>
    <t>LYR</t>
  </si>
  <si>
    <r>
      <rPr>
        <sz val="10"/>
        <color rgb="FF000000"/>
        <rFont val="Arial"/>
        <family val="2"/>
      </rPr>
      <t>Svalbard/Longyear</t>
    </r>
  </si>
  <si>
    <t>SKN</t>
  </si>
  <si>
    <r>
      <rPr>
        <sz val="10"/>
        <color rgb="FF000000"/>
        <rFont val="Arial"/>
        <family val="2"/>
      </rPr>
      <t>Stokmarknes/Skagen</t>
    </r>
  </si>
  <si>
    <t>SVG</t>
  </si>
  <si>
    <r>
      <rPr>
        <sz val="10"/>
        <color rgb="FF000000"/>
        <rFont val="Arial"/>
        <family val="2"/>
      </rPr>
      <t>Stavanger/Sola</t>
    </r>
  </si>
  <si>
    <t>SOG</t>
  </si>
  <si>
    <r>
      <rPr>
        <sz val="10"/>
        <color rgb="FF000000"/>
        <rFont val="Arial"/>
        <family val="2"/>
      </rPr>
      <t>Sogndal/Haukåsen</t>
    </r>
  </si>
  <si>
    <t>SSJ</t>
  </si>
  <si>
    <r>
      <rPr>
        <sz val="10"/>
        <color rgb="FF000000"/>
        <rFont val="Arial"/>
        <family val="2"/>
      </rPr>
      <t>Sandnessjøen/Stokka</t>
    </r>
  </si>
  <si>
    <t>SDN</t>
  </si>
  <si>
    <r>
      <rPr>
        <sz val="10"/>
        <color rgb="FF000000"/>
        <rFont val="Arial"/>
        <family val="2"/>
      </rPr>
      <t>Sandane/Anda</t>
    </r>
  </si>
  <si>
    <t>RET</t>
  </si>
  <si>
    <r>
      <rPr>
        <sz val="10"/>
        <color rgb="FF000000"/>
        <rFont val="Arial"/>
        <family val="2"/>
      </rPr>
      <t>Røst</t>
    </r>
  </si>
  <si>
    <t>RVK</t>
  </si>
  <si>
    <r>
      <rPr>
        <sz val="10"/>
        <color rgb="FF000000"/>
        <rFont val="Arial"/>
        <family val="2"/>
      </rPr>
      <t>Rørvik/Ryum</t>
    </r>
  </si>
  <si>
    <t>RRS</t>
  </si>
  <si>
    <r>
      <rPr>
        <sz val="10"/>
        <color rgb="FF000000"/>
        <rFont val="Arial"/>
        <family val="2"/>
      </rPr>
      <t>Røros</t>
    </r>
  </si>
  <si>
    <t>OSL</t>
  </si>
  <si>
    <r>
      <rPr>
        <sz val="10"/>
        <color rgb="FF000000"/>
        <rFont val="Arial"/>
        <family val="2"/>
      </rPr>
      <t>Oslo/Gardermoen</t>
    </r>
  </si>
  <si>
    <t>OSY</t>
  </si>
  <si>
    <r>
      <rPr>
        <sz val="10"/>
        <color rgb="FF000000"/>
        <rFont val="Arial"/>
        <family val="2"/>
      </rPr>
      <t>Namsos</t>
    </r>
  </si>
  <si>
    <t>MJF</t>
  </si>
  <si>
    <r>
      <rPr>
        <sz val="10"/>
        <color rgb="FF000000"/>
        <rFont val="Arial"/>
        <family val="2"/>
      </rPr>
      <t>Mosjøen/Kjærstad</t>
    </r>
  </si>
  <si>
    <t>MOL</t>
  </si>
  <si>
    <r>
      <rPr>
        <sz val="10"/>
        <color rgb="FF000000"/>
        <rFont val="Arial"/>
        <family val="2"/>
      </rPr>
      <t>Molde/Årø</t>
    </r>
  </si>
  <si>
    <t>MQN</t>
  </si>
  <si>
    <r>
      <rPr>
        <sz val="10"/>
        <color rgb="FF000000"/>
        <rFont val="Arial"/>
        <family val="2"/>
      </rPr>
      <t>Mo i Rana/Røssvoll</t>
    </r>
  </si>
  <si>
    <t>MEH</t>
  </si>
  <si>
    <r>
      <rPr>
        <sz val="10"/>
        <color rgb="FF000000"/>
        <rFont val="Arial"/>
        <family val="2"/>
      </rPr>
      <t>Mehamn</t>
    </r>
  </si>
  <si>
    <t>LKN</t>
  </si>
  <si>
    <r>
      <rPr>
        <sz val="10"/>
        <color rgb="FF000000"/>
        <rFont val="Arial"/>
        <family val="2"/>
      </rPr>
      <t>Leknes</t>
    </r>
  </si>
  <si>
    <t>LKL</t>
  </si>
  <si>
    <r>
      <rPr>
        <sz val="10"/>
        <color rgb="FF000000"/>
        <rFont val="Arial"/>
        <family val="2"/>
      </rPr>
      <t>Lakselv/Banak</t>
    </r>
  </si>
  <si>
    <t>KSU</t>
  </si>
  <si>
    <r>
      <rPr>
        <sz val="10"/>
        <color rgb="FF000000"/>
        <rFont val="Arial"/>
        <family val="2"/>
      </rPr>
      <t>Kristiansund/Kvernberget</t>
    </r>
  </si>
  <si>
    <t>KRS</t>
  </si>
  <si>
    <r>
      <rPr>
        <sz val="10"/>
        <color rgb="FF000000"/>
        <rFont val="Arial"/>
        <family val="2"/>
      </rPr>
      <t>Kristiansand/Kjevik</t>
    </r>
  </si>
  <si>
    <t>KKN</t>
  </si>
  <si>
    <r>
      <rPr>
        <sz val="10"/>
        <color rgb="FF000000"/>
        <rFont val="Arial"/>
        <family val="2"/>
      </rPr>
      <t>Kirkenes/Høybuktmoen</t>
    </r>
  </si>
  <si>
    <t>HVG</t>
  </si>
  <si>
    <r>
      <rPr>
        <sz val="10"/>
        <color rgb="FF000000"/>
        <rFont val="Arial"/>
        <family val="2"/>
      </rPr>
      <t>Honningsvåg/Valan</t>
    </r>
  </si>
  <si>
    <t>HAA</t>
  </si>
  <si>
    <r>
      <rPr>
        <sz val="10"/>
        <color rgb="FF000000"/>
        <rFont val="Arial"/>
        <family val="2"/>
      </rPr>
      <t>Hasvik</t>
    </r>
  </si>
  <si>
    <t>EVE</t>
  </si>
  <si>
    <r>
      <rPr>
        <sz val="10"/>
        <color rgb="FF000000"/>
        <rFont val="Arial"/>
        <family val="2"/>
      </rPr>
      <t>Harstad/Narvik/Evenes</t>
    </r>
  </si>
  <si>
    <t>HFT</t>
  </si>
  <si>
    <r>
      <rPr>
        <sz val="10"/>
        <color rgb="FF000000"/>
        <rFont val="Arial"/>
        <family val="2"/>
      </rPr>
      <t>Hammerfest</t>
    </r>
  </si>
  <si>
    <t>FDE</t>
  </si>
  <si>
    <r>
      <rPr>
        <sz val="10"/>
        <color rgb="FF000000"/>
        <rFont val="Arial"/>
        <family val="2"/>
      </rPr>
      <t>Førde/Bringeland</t>
    </r>
  </si>
  <si>
    <t>FRO</t>
  </si>
  <si>
    <r>
      <rPr>
        <sz val="10"/>
        <color rgb="FF000000"/>
        <rFont val="Arial"/>
        <family val="2"/>
      </rPr>
      <t>Florø</t>
    </r>
  </si>
  <si>
    <t>BJF</t>
  </si>
  <si>
    <r>
      <rPr>
        <sz val="10"/>
        <color rgb="FF000000"/>
        <rFont val="Arial"/>
        <family val="2"/>
      </rPr>
      <t>Båtsfjord</t>
    </r>
  </si>
  <si>
    <t>BNN</t>
  </si>
  <si>
    <r>
      <rPr>
        <sz val="10"/>
        <color rgb="FF000000"/>
        <rFont val="Arial"/>
        <family val="2"/>
      </rPr>
      <t>Brønnøysund/Brønnøy</t>
    </r>
  </si>
  <si>
    <t>BOO</t>
  </si>
  <si>
    <r>
      <rPr>
        <sz val="10"/>
        <color rgb="FF000000"/>
        <rFont val="Arial"/>
        <family val="2"/>
      </rPr>
      <t>Bodø</t>
    </r>
  </si>
  <si>
    <t>BVG</t>
  </si>
  <si>
    <r>
      <rPr>
        <sz val="10"/>
        <color rgb="FF000000"/>
        <rFont val="Arial"/>
        <family val="2"/>
      </rPr>
      <t>Berlevåg</t>
    </r>
  </si>
  <si>
    <t>BGO</t>
  </si>
  <si>
    <r>
      <rPr>
        <sz val="10"/>
        <color rgb="FF000000"/>
        <rFont val="Arial"/>
        <family val="2"/>
      </rPr>
      <t>Bergen/Flesland</t>
    </r>
  </si>
  <si>
    <t>BDU</t>
  </si>
  <si>
    <r>
      <rPr>
        <sz val="10"/>
        <color rgb="FF000000"/>
        <rFont val="Arial"/>
        <family val="2"/>
      </rPr>
      <t>Bardufoss</t>
    </r>
  </si>
  <si>
    <t>ANX</t>
  </si>
  <si>
    <r>
      <rPr>
        <sz val="10"/>
        <color rgb="FF000000"/>
        <rFont val="Arial"/>
        <family val="2"/>
      </rPr>
      <t>Andenes/Andøya</t>
    </r>
  </si>
  <si>
    <t>ALF</t>
  </si>
  <si>
    <r>
      <rPr>
        <sz val="10"/>
        <color rgb="FF000000"/>
        <rFont val="Arial"/>
        <family val="2"/>
      </rPr>
      <t>Alta</t>
    </r>
  </si>
  <si>
    <t>Sum</t>
  </si>
  <si>
    <t>Transfer</t>
  </si>
  <si>
    <t>Arr/dep</t>
  </si>
  <si>
    <t>IATA</t>
  </si>
  <si>
    <t>Airport</t>
  </si>
  <si>
    <t>TOTAL</t>
  </si>
  <si>
    <t>Transit</t>
  </si>
  <si>
    <t>Terminal pass</t>
  </si>
  <si>
    <t>TERMINAL PASSENGERS incl. infants</t>
  </si>
  <si>
    <t>Passengers incl. infants monthly, July - 2021</t>
  </si>
  <si>
    <t>Passengers incl. infants ytd, July - 2021</t>
  </si>
  <si>
    <t>Ålesund/Vigra</t>
  </si>
  <si>
    <t>Ørsta-Volda/Hovden</t>
  </si>
  <si>
    <t>Værøy</t>
  </si>
  <si>
    <t>Vardø/Svartnes</t>
  </si>
  <si>
    <t>Vadsø</t>
  </si>
  <si>
    <t>Trondheim/Værnes</t>
  </si>
  <si>
    <t>Tromsø/Langnes</t>
  </si>
  <si>
    <t>Sørkjosen</t>
  </si>
  <si>
    <t>Svolvær/Helle</t>
  </si>
  <si>
    <t>Svalbard/Longyear</t>
  </si>
  <si>
    <t>Stokmarknes/Skagen</t>
  </si>
  <si>
    <t>Stavanger/Sola</t>
  </si>
  <si>
    <t>Sogndal/Haukåsen</t>
  </si>
  <si>
    <t>Sandnessjøen/Stokka</t>
  </si>
  <si>
    <t>Sandane/Anda</t>
  </si>
  <si>
    <t>Røst</t>
  </si>
  <si>
    <t>Rørvik/Ryum</t>
  </si>
  <si>
    <t>Røros</t>
  </si>
  <si>
    <t>Oslo/Gardermoen</t>
  </si>
  <si>
    <t>Namsos</t>
  </si>
  <si>
    <t>Mosjøen/Kjærstad</t>
  </si>
  <si>
    <t>Molde/Årø</t>
  </si>
  <si>
    <t>Mo i Rana/Røssvoll</t>
  </si>
  <si>
    <t>Mehamn</t>
  </si>
  <si>
    <t>Leknes</t>
  </si>
  <si>
    <t>Lakselv/Banak</t>
  </si>
  <si>
    <t>Kristiansund/Kvernberget</t>
  </si>
  <si>
    <t>Kristiansand/Kjevik</t>
  </si>
  <si>
    <t>Kirkenes/Høybuktmoen</t>
  </si>
  <si>
    <t>Honningsvåg/Valan</t>
  </si>
  <si>
    <t>Hasvik</t>
  </si>
  <si>
    <t>Harstad/Narvik/Evenes</t>
  </si>
  <si>
    <t>Hammerfest</t>
  </si>
  <si>
    <t>Førde/Bringeland</t>
  </si>
  <si>
    <t>Florø</t>
  </si>
  <si>
    <t>Båtsfjord</t>
  </si>
  <si>
    <t>Brønnøysund/Brønnøy</t>
  </si>
  <si>
    <t>Bodø</t>
  </si>
  <si>
    <t>Berlevåg</t>
  </si>
  <si>
    <t>Bergen/Flesland</t>
  </si>
  <si>
    <t>Bardufoss</t>
  </si>
  <si>
    <t>Andenes/Andøya</t>
  </si>
  <si>
    <t>Alta</t>
  </si>
  <si>
    <t>Number</t>
  </si>
  <si>
    <t xml:space="preserve">Total
</t>
  </si>
  <si>
    <t>Other</t>
  </si>
  <si>
    <t>Total</t>
  </si>
  <si>
    <t>Commercial</t>
  </si>
  <si>
    <t>Flight movements Monthly, July - 2021</t>
  </si>
  <si>
    <t>Flight movements YTD, July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</si>
</sst>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4]#,##0;\-#,##0"/>
    <numFmt numFmtId="165" formatCode="[$-10414]0.0%"/>
  </numFmts>
  <fonts count="16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b/>
      <sz val="18"/>
      <color rgb="FF000000"/>
      <name val="Arial"/>
    </font>
    <font>
      <b/>
      <sz val="11"/>
      <color rgb="FF000000"/>
      <name val="Arial"/>
    </font>
    <font>
      <b/>
      <sz val="8"/>
      <color rgb="FF000000"/>
      <name val="Arial"/>
    </font>
    <font>
      <b/>
      <sz val="10"/>
      <color rgb="FF000000"/>
      <name val="Arial"/>
    </font>
    <font>
      <sz val="11"/>
      <color rgb="FF000000"/>
      <name val="Arial"/>
    </font>
    <font>
      <sz val="10"/>
      <color rgb="FF000000"/>
      <name val="Arial"/>
    </font>
    <font>
      <sz val="11"/>
      <name val="Calibri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b/>
      <sz val="1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2D3D4"/>
        <bgColor rgb="FFD2D3D4"/>
      </patternFill>
    </fill>
    <fill>
      <patternFill patternType="solid">
        <fgColor rgb="FFE6E7E8"/>
        <bgColor rgb="FFE6E7E8"/>
      </patternFill>
    </fill>
    <fill>
      <patternFill patternType="solid">
        <fgColor rgb="FF84236B"/>
        <bgColor rgb="FF84236B"/>
      </patternFill>
    </fill>
  </fills>
  <borders count="23">
    <border>
      <left/>
      <right/>
      <top/>
      <bottom/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0" fontId="1" fillId="0" borderId="0"/>
  </cellStyleXfs>
  <cellXfs count="81">
    <xf numFmtId="0" fontId="2" fillId="0" borderId="0" xfId="0" applyFont="1" applyFill="1" applyBorder="1"/>
    <xf numFmtId="0" fontId="4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 readingOrder="1"/>
    </xf>
    <xf numFmtId="0" fontId="4" fillId="2" borderId="1" xfId="0" applyNumberFormat="1" applyFont="1" applyFill="1" applyBorder="1" applyAlignment="1">
      <alignment vertical="top" wrapText="1" readingOrder="1"/>
    </xf>
    <xf numFmtId="0" fontId="4" fillId="2" borderId="2" xfId="0" applyNumberFormat="1" applyFont="1" applyFill="1" applyBorder="1" applyAlignment="1">
      <alignment vertical="top" wrapText="1" readingOrder="1"/>
    </xf>
    <xf numFmtId="0" fontId="4" fillId="2" borderId="3" xfId="0" applyNumberFormat="1" applyFont="1" applyFill="1" applyBorder="1" applyAlignment="1">
      <alignment vertical="top" wrapText="1" readingOrder="1"/>
    </xf>
    <xf numFmtId="0" fontId="5" fillId="2" borderId="1" xfId="0" applyNumberFormat="1" applyFont="1" applyFill="1" applyBorder="1" applyAlignment="1">
      <alignment vertical="top" wrapText="1" readingOrder="1"/>
    </xf>
    <xf numFmtId="0" fontId="5" fillId="2" borderId="2" xfId="0" applyNumberFormat="1" applyFont="1" applyFill="1" applyBorder="1" applyAlignment="1">
      <alignment vertical="top" wrapText="1" readingOrder="1"/>
    </xf>
    <xf numFmtId="0" fontId="4" fillId="3" borderId="4" xfId="0" applyNumberFormat="1" applyFont="1" applyFill="1" applyBorder="1" applyAlignment="1">
      <alignment horizontal="right" vertical="top" wrapText="1" readingOrder="1"/>
    </xf>
    <xf numFmtId="0" fontId="4" fillId="3" borderId="0" xfId="0" applyNumberFormat="1" applyFont="1" applyFill="1" applyBorder="1" applyAlignment="1">
      <alignment horizontal="right" vertical="top" wrapText="1" readingOrder="1"/>
    </xf>
    <xf numFmtId="0" fontId="4" fillId="2" borderId="4" xfId="0" applyNumberFormat="1" applyFont="1" applyFill="1" applyBorder="1" applyAlignment="1">
      <alignment vertical="top" wrapText="1" readingOrder="1"/>
    </xf>
    <xf numFmtId="164" fontId="6" fillId="0" borderId="4" xfId="0" applyNumberFormat="1" applyFont="1" applyFill="1" applyBorder="1" applyAlignment="1">
      <alignment vertical="top" wrapText="1" readingOrder="1"/>
    </xf>
    <xf numFmtId="165" fontId="6" fillId="0" borderId="4" xfId="0" applyNumberFormat="1" applyFont="1" applyFill="1" applyBorder="1" applyAlignment="1">
      <alignment vertical="top" wrapText="1" readingOrder="1"/>
    </xf>
    <xf numFmtId="0" fontId="7" fillId="2" borderId="4" xfId="0" applyNumberFormat="1" applyFont="1" applyFill="1" applyBorder="1" applyAlignment="1">
      <alignment vertical="top" wrapText="1" readingOrder="1"/>
    </xf>
    <xf numFmtId="164" fontId="8" fillId="0" borderId="4" xfId="0" applyNumberFormat="1" applyFont="1" applyFill="1" applyBorder="1" applyAlignment="1">
      <alignment vertical="top" wrapText="1" readingOrder="1"/>
    </xf>
    <xf numFmtId="165" fontId="8" fillId="0" borderId="4" xfId="0" applyNumberFormat="1" applyFont="1" applyFill="1" applyBorder="1" applyAlignment="1">
      <alignment vertical="top" wrapText="1" readingOrder="1"/>
    </xf>
    <xf numFmtId="0" fontId="4" fillId="2" borderId="5" xfId="0" applyNumberFormat="1" applyFont="1" applyFill="1" applyBorder="1" applyAlignment="1">
      <alignment vertical="top" wrapText="1" readingOrder="1"/>
    </xf>
    <xf numFmtId="0" fontId="4" fillId="2" borderId="3" xfId="0" applyNumberFormat="1" applyFont="1" applyFill="1" applyBorder="1" applyAlignment="1">
      <alignment horizontal="right" vertical="top" wrapText="1" readingOrder="1"/>
    </xf>
    <xf numFmtId="0" fontId="2" fillId="0" borderId="0" xfId="0" applyFont="1" applyFill="1" applyBorder="1"/>
    <xf numFmtId="0" fontId="4" fillId="0" borderId="0" xfId="0" applyNumberFormat="1" applyFont="1" applyFill="1" applyBorder="1" applyAlignment="1">
      <alignment vertical="top" wrapText="1" readingOrder="1"/>
    </xf>
    <xf numFmtId="0" fontId="9" fillId="0" borderId="0" xfId="0" applyFont="1"/>
    <xf numFmtId="164" fontId="10" fillId="0" borderId="7" xfId="0" applyNumberFormat="1" applyFont="1" applyBorder="1" applyAlignment="1">
      <alignment horizontal="right" vertical="top" wrapText="1" readingOrder="1"/>
    </xf>
    <xf numFmtId="165" fontId="10" fillId="0" borderId="7" xfId="0" applyNumberFormat="1" applyFont="1" applyBorder="1" applyAlignment="1">
      <alignment horizontal="right" vertical="top" wrapText="1" readingOrder="1"/>
    </xf>
    <xf numFmtId="0" fontId="10" fillId="0" borderId="7" xfId="0" applyFont="1" applyBorder="1" applyAlignment="1">
      <alignment horizontal="right" vertical="top" wrapText="1" readingOrder="1"/>
    </xf>
    <xf numFmtId="0" fontId="10" fillId="0" borderId="7" xfId="0" applyFont="1" applyBorder="1" applyAlignment="1">
      <alignment vertical="top" wrapText="1" readingOrder="1"/>
    </xf>
    <xf numFmtId="0" fontId="10" fillId="4" borderId="7" xfId="0" applyFont="1" applyFill="1" applyBorder="1" applyAlignment="1">
      <alignment horizontal="center" wrapText="1" readingOrder="1"/>
    </xf>
    <xf numFmtId="0" fontId="10" fillId="4" borderId="8" xfId="0" applyFont="1" applyFill="1" applyBorder="1" applyAlignment="1">
      <alignment horizontal="center" wrapText="1" readingOrder="1"/>
    </xf>
    <xf numFmtId="0" fontId="10" fillId="4" borderId="9" xfId="0" applyFont="1" applyFill="1" applyBorder="1" applyAlignment="1">
      <alignment horizontal="center" wrapText="1" readingOrder="1"/>
    </xf>
    <xf numFmtId="0" fontId="11" fillId="4" borderId="10" xfId="0" applyFont="1" applyFill="1" applyBorder="1" applyAlignment="1">
      <alignment horizontal="center" vertical="top" wrapText="1" readingOrder="1"/>
    </xf>
    <xf numFmtId="0" fontId="12" fillId="4" borderId="10" xfId="0" applyFont="1" applyFill="1" applyBorder="1" applyAlignment="1">
      <alignment horizontal="center" vertical="top" wrapText="1" readingOrder="1"/>
    </xf>
    <xf numFmtId="0" fontId="13" fillId="2" borderId="13" xfId="0" applyFont="1" applyFill="1" applyBorder="1" applyAlignment="1">
      <alignment horizontal="center" vertical="top" wrapText="1" readingOrder="1"/>
    </xf>
    <xf numFmtId="0" fontId="13" fillId="2" borderId="14" xfId="0" applyFont="1" applyFill="1" applyBorder="1" applyAlignment="1">
      <alignment horizontal="center" vertical="top" wrapText="1" readingOrder="1"/>
    </xf>
    <xf numFmtId="0" fontId="13" fillId="2" borderId="7" xfId="0" applyFont="1" applyFill="1" applyBorder="1" applyAlignment="1">
      <alignment horizontal="center" vertical="top" wrapText="1" readingOrder="1"/>
    </xf>
    <xf numFmtId="0" fontId="11" fillId="2" borderId="10" xfId="0" applyFont="1" applyFill="1" applyBorder="1" applyAlignment="1">
      <alignment horizontal="center" vertical="top" wrapText="1" readingOrder="1"/>
    </xf>
    <xf numFmtId="0" fontId="12" fillId="2" borderId="10" xfId="0" applyFont="1" applyFill="1" applyBorder="1" applyAlignment="1">
      <alignment horizontal="center" vertical="top" wrapText="1" readingOrder="1"/>
    </xf>
    <xf numFmtId="0" fontId="13" fillId="2" borderId="8" xfId="0" applyFont="1" applyFill="1" applyBorder="1" applyAlignment="1">
      <alignment horizontal="center" wrapText="1" readingOrder="1"/>
    </xf>
    <xf numFmtId="0" fontId="10" fillId="2" borderId="10" xfId="0" applyFont="1" applyFill="1" applyBorder="1" applyAlignment="1">
      <alignment vertical="top" wrapText="1" readingOrder="1"/>
    </xf>
    <xf numFmtId="0" fontId="13" fillId="2" borderId="20" xfId="0" applyFont="1" applyFill="1" applyBorder="1" applyAlignment="1">
      <alignment horizontal="center" wrapText="1" readingOrder="1"/>
    </xf>
    <xf numFmtId="0" fontId="13" fillId="2" borderId="6" xfId="0" applyFont="1" applyFill="1" applyBorder="1" applyAlignment="1">
      <alignment horizontal="center" wrapText="1" readingOrder="1"/>
    </xf>
    <xf numFmtId="0" fontId="13" fillId="2" borderId="16" xfId="0" applyFont="1" applyFill="1" applyBorder="1" applyAlignment="1">
      <alignment horizontal="center" wrapText="1" readingOrder="1"/>
    </xf>
    <xf numFmtId="0" fontId="10" fillId="2" borderId="9" xfId="0" applyFont="1" applyFill="1" applyBorder="1" applyAlignment="1">
      <alignment vertical="top" wrapText="1" readingOrder="1"/>
    </xf>
    <xf numFmtId="0" fontId="13" fillId="4" borderId="18" xfId="0" applyFont="1" applyFill="1" applyBorder="1" applyAlignment="1">
      <alignment horizontal="center" wrapText="1" readingOrder="1"/>
    </xf>
    <xf numFmtId="0" fontId="13" fillId="4" borderId="16" xfId="0" applyFont="1" applyFill="1" applyBorder="1" applyAlignment="1">
      <alignment horizontal="center" wrapText="1" readingOrder="1"/>
    </xf>
    <xf numFmtId="0" fontId="13" fillId="4" borderId="18" xfId="0" applyFont="1" applyFill="1" applyBorder="1" applyAlignment="1">
      <alignment horizontal="center" vertical="top" wrapText="1" readingOrder="1"/>
    </xf>
    <xf numFmtId="0" fontId="13" fillId="4" borderId="9" xfId="0" applyFont="1" applyFill="1" applyBorder="1" applyAlignment="1">
      <alignment horizontal="center" vertical="top" wrapText="1" readingOrder="1"/>
    </xf>
    <xf numFmtId="0" fontId="13" fillId="2" borderId="7" xfId="0" applyFont="1" applyFill="1" applyBorder="1" applyAlignment="1">
      <alignment horizontal="center" wrapText="1" readingOrder="1"/>
    </xf>
    <xf numFmtId="0" fontId="13" fillId="2" borderId="9" xfId="0" applyFont="1" applyFill="1" applyBorder="1" applyAlignment="1">
      <alignment horizontal="center" wrapText="1" readingOrder="1"/>
    </xf>
    <xf numFmtId="0" fontId="13" fillId="2" borderId="8" xfId="0" applyFont="1" applyFill="1" applyBorder="1" applyAlignment="1">
      <alignment horizontal="center" vertical="top" wrapText="1" readingOrder="1"/>
    </xf>
    <xf numFmtId="0" fontId="13" fillId="2" borderId="8" xfId="0" applyFont="1" applyFill="1" applyBorder="1" applyAlignment="1">
      <alignment horizontal="center" vertical="center" wrapText="1" readingOrder="1"/>
    </xf>
    <xf numFmtId="0" fontId="10" fillId="2" borderId="20" xfId="0" applyFont="1" applyFill="1" applyBorder="1" applyAlignment="1">
      <alignment vertical="top" wrapText="1" readingOrder="1"/>
    </xf>
    <xf numFmtId="0" fontId="3" fillId="0" borderId="0" xfId="0" applyNumberFormat="1" applyFont="1" applyFill="1" applyBorder="1" applyAlignment="1">
      <alignment horizontal="center" vertical="top" wrapText="1" readingOrder="1"/>
    </xf>
    <xf numFmtId="0" fontId="2" fillId="0" borderId="0" xfId="0" applyFont="1" applyFill="1" applyBorder="1"/>
    <xf numFmtId="0" fontId="4" fillId="0" borderId="0" xfId="0" applyNumberFormat="1" applyFont="1" applyFill="1" applyBorder="1" applyAlignment="1">
      <alignment vertical="top" wrapText="1" readingOrder="1"/>
    </xf>
    <xf numFmtId="0" fontId="4" fillId="2" borderId="1" xfId="0" applyNumberFormat="1" applyFont="1" applyFill="1" applyBorder="1" applyAlignment="1">
      <alignment horizontal="center" vertical="top" wrapText="1" readingOrder="1"/>
    </xf>
    <xf numFmtId="0" fontId="4" fillId="2" borderId="2" xfId="0" applyNumberFormat="1" applyFont="1" applyFill="1" applyBorder="1" applyAlignment="1">
      <alignment horizontal="center" vertical="top" wrapText="1" readingOrder="1"/>
    </xf>
    <xf numFmtId="0" fontId="4" fillId="2" borderId="21" xfId="0" applyNumberFormat="1" applyFont="1" applyFill="1" applyBorder="1" applyAlignment="1">
      <alignment horizontal="center" vertical="top" wrapText="1" readingOrder="1"/>
    </xf>
    <xf numFmtId="0" fontId="4" fillId="2" borderId="5" xfId="0" applyNumberFormat="1" applyFont="1" applyFill="1" applyBorder="1" applyAlignment="1">
      <alignment horizontal="center" vertical="top" wrapText="1" readingOrder="1"/>
    </xf>
    <xf numFmtId="0" fontId="4" fillId="2" borderId="22" xfId="0" applyNumberFormat="1" applyFont="1" applyFill="1" applyBorder="1" applyAlignment="1">
      <alignment horizontal="center" vertical="top" wrapText="1" readingOrder="1"/>
    </xf>
    <xf numFmtId="165" fontId="10" fillId="0" borderId="7" xfId="0" applyNumberFormat="1" applyFont="1" applyBorder="1" applyAlignment="1">
      <alignment horizontal="right" vertical="top" wrapText="1" readingOrder="1"/>
    </xf>
    <xf numFmtId="0" fontId="9" fillId="0" borderId="6" xfId="0" applyFont="1" applyBorder="1" applyAlignment="1">
      <alignment vertical="top" wrapText="1"/>
    </xf>
    <xf numFmtId="0" fontId="15" fillId="0" borderId="0" xfId="0" applyFont="1" applyAlignment="1">
      <alignment horizontal="center" vertical="top" wrapText="1" readingOrder="1"/>
    </xf>
    <xf numFmtId="0" fontId="9" fillId="0" borderId="0" xfId="0" applyFont="1"/>
    <xf numFmtId="0" fontId="14" fillId="2" borderId="17" xfId="0" applyFont="1" applyFill="1" applyBorder="1" applyAlignment="1">
      <alignment horizontal="center" wrapText="1" readingOrder="1"/>
    </xf>
    <xf numFmtId="0" fontId="9" fillId="0" borderId="16" xfId="0" applyFont="1" applyBorder="1" applyAlignment="1">
      <alignment vertical="top" wrapText="1"/>
    </xf>
    <xf numFmtId="0" fontId="13" fillId="2" borderId="20" xfId="0" applyFont="1" applyFill="1" applyBorder="1" applyAlignment="1">
      <alignment horizontal="center" wrapText="1" readingOrder="1"/>
    </xf>
    <xf numFmtId="0" fontId="9" fillId="0" borderId="18" xfId="0" applyFont="1" applyBorder="1" applyAlignment="1">
      <alignment vertical="top" wrapText="1"/>
    </xf>
    <xf numFmtId="0" fontId="9" fillId="0" borderId="19" xfId="0" applyFont="1" applyBorder="1" applyAlignment="1">
      <alignment vertical="top" wrapText="1"/>
    </xf>
    <xf numFmtId="0" fontId="13" fillId="2" borderId="9" xfId="0" applyFont="1" applyFill="1" applyBorder="1" applyAlignment="1">
      <alignment horizontal="center" wrapText="1" readingOrder="1"/>
    </xf>
    <xf numFmtId="0" fontId="13" fillId="2" borderId="17" xfId="0" applyFont="1" applyFill="1" applyBorder="1" applyAlignment="1">
      <alignment horizontal="center" wrapText="1" readingOrder="1"/>
    </xf>
    <xf numFmtId="0" fontId="13" fillId="2" borderId="7" xfId="0" applyFont="1" applyFill="1" applyBorder="1" applyAlignment="1">
      <alignment horizontal="center" wrapText="1" readingOrder="1"/>
    </xf>
    <xf numFmtId="0" fontId="14" fillId="2" borderId="8" xfId="0" applyFont="1" applyFill="1" applyBorder="1" applyAlignment="1">
      <alignment horizontal="center" wrapText="1" readingOrder="1"/>
    </xf>
    <xf numFmtId="0" fontId="9" fillId="0" borderId="15" xfId="0" applyFont="1" applyBorder="1" applyAlignment="1">
      <alignment vertical="top" wrapText="1"/>
    </xf>
    <xf numFmtId="0" fontId="13" fillId="2" borderId="13" xfId="0" applyFont="1" applyFill="1" applyBorder="1" applyAlignment="1">
      <alignment horizontal="center" vertical="top" wrapText="1" readingOrder="1"/>
    </xf>
    <xf numFmtId="0" fontId="9" fillId="0" borderId="12" xfId="0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0" fontId="10" fillId="4" borderId="7" xfId="0" applyFont="1" applyFill="1" applyBorder="1" applyAlignment="1">
      <alignment horizontal="center" wrapText="1" readingOrder="1"/>
    </xf>
    <xf numFmtId="0" fontId="13" fillId="2" borderId="9" xfId="0" applyFont="1" applyFill="1" applyBorder="1" applyAlignment="1">
      <alignment horizontal="center" vertical="center" wrapText="1" readingOrder="1"/>
    </xf>
    <xf numFmtId="0" fontId="13" fillId="4" borderId="19" xfId="0" applyFont="1" applyFill="1" applyBorder="1" applyAlignment="1">
      <alignment horizontal="center" wrapText="1" readingOrder="1"/>
    </xf>
    <xf numFmtId="0" fontId="13" fillId="2" borderId="20" xfId="0" applyFont="1" applyFill="1" applyBorder="1" applyAlignment="1">
      <alignment horizontal="center" vertical="center" wrapText="1" readingOrder="1"/>
    </xf>
    <xf numFmtId="0" fontId="13" fillId="2" borderId="18" xfId="0" applyFont="1" applyFill="1" applyBorder="1" applyAlignment="1">
      <alignment horizontal="center" vertical="center" wrapText="1" readingOrder="1"/>
    </xf>
    <xf numFmtId="0" fontId="13" fillId="2" borderId="7" xfId="0" applyFont="1" applyFill="1" applyBorder="1" applyAlignment="1">
      <alignment horizontal="center" vertical="center" wrapText="1" readingOrder="1"/>
    </xf>
  </cellXfs>
  <cellStyles count="2">
    <cellStyle name="Normal" xfId="0" builtinId="0"/>
    <cellStyle name="Normal 3" xfId="1" xr:uid="{F8DA27D9-0332-43E0-8339-FA7F585309E9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D2D3D4"/>
      <rgbColor rgb="00E6E7E8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showGridLines="0" workbookViewId="0">
      <pane ySplit="2" topLeftCell="A3" activePane="bottomLeft" state="frozen"/>
      <selection pane="bottomLeft" activeCell="A6" sqref="A6:G31"/>
    </sheetView>
  </sheetViews>
  <sheetFormatPr defaultColWidth="9.140625" defaultRowHeight="15"/>
  <cols>
    <col min="1" max="1" width="22.7109375" customWidth="1"/>
    <col min="2" max="2" width="13.42578125" customWidth="1"/>
    <col min="3" max="3" width="13.5703125" customWidth="1"/>
    <col min="4" max="4" width="9.140625" customWidth="1"/>
    <col min="5" max="6" width="13.42578125" customWidth="1"/>
    <col min="7" max="7" width="9.140625" customWidth="1"/>
    <col min="8" max="8" width="0" hidden="1" customWidth="1"/>
    <col min="9" max="9" width="18.28515625" customWidth="1"/>
  </cols>
  <sheetData>
    <row r="1" spans="1:7" ht="25.5" customHeight="1">
      <c r="A1" s="50" t="s">
        <v>0</v>
      </c>
      <c r="B1" s="51"/>
      <c r="C1" s="51"/>
      <c r="D1" s="51"/>
      <c r="E1" s="51"/>
      <c r="F1" s="51"/>
      <c r="G1" s="51"/>
    </row>
    <row r="2" spans="1:7" ht="19.149999999999999" customHeight="1"/>
    <row r="3" spans="1:7">
      <c r="A3" s="1" t="s">
        <v>1</v>
      </c>
      <c r="B3" s="52" t="s">
        <v>2</v>
      </c>
      <c r="C3" s="51"/>
      <c r="D3" s="51"/>
      <c r="E3" s="51"/>
      <c r="F3" s="51"/>
      <c r="G3" s="51"/>
    </row>
    <row r="4" spans="1:7" ht="30">
      <c r="A4" s="2" t="s">
        <v>1</v>
      </c>
      <c r="B4" s="3" t="s">
        <v>3</v>
      </c>
      <c r="C4" s="3" t="s">
        <v>1</v>
      </c>
      <c r="D4" s="4" t="s">
        <v>1</v>
      </c>
      <c r="E4" s="5" t="s">
        <v>4</v>
      </c>
      <c r="F4" s="6" t="s">
        <v>1</v>
      </c>
      <c r="G4" s="7" t="s">
        <v>1</v>
      </c>
    </row>
    <row r="5" spans="1:7">
      <c r="A5" s="2" t="s">
        <v>1</v>
      </c>
      <c r="B5" s="8" t="s">
        <v>5</v>
      </c>
      <c r="C5" s="9" t="s">
        <v>6</v>
      </c>
      <c r="D5" s="9" t="s">
        <v>7</v>
      </c>
      <c r="E5" s="8" t="s">
        <v>5</v>
      </c>
      <c r="F5" s="8" t="s">
        <v>6</v>
      </c>
      <c r="G5" s="8" t="s">
        <v>7</v>
      </c>
    </row>
    <row r="6" spans="1:7">
      <c r="A6" s="10" t="s">
        <v>8</v>
      </c>
      <c r="B6" s="11">
        <v>1847844</v>
      </c>
      <c r="C6" s="11">
        <v>1425348</v>
      </c>
      <c r="D6" s="12">
        <v>0.29641603313717102</v>
      </c>
      <c r="E6" s="11">
        <v>6945936</v>
      </c>
      <c r="F6" s="11">
        <v>9083255</v>
      </c>
      <c r="G6" s="12">
        <v>-0.23530320353221401</v>
      </c>
    </row>
    <row r="7" spans="1:7">
      <c r="A7" s="13" t="s">
        <v>9</v>
      </c>
      <c r="B7" s="14">
        <v>1843994</v>
      </c>
      <c r="C7" s="14">
        <v>1422516</v>
      </c>
      <c r="D7" s="15">
        <v>0.296290516240239</v>
      </c>
      <c r="E7" s="14">
        <v>6924600</v>
      </c>
      <c r="F7" s="14">
        <v>9043792</v>
      </c>
      <c r="G7" s="15">
        <v>-0.23432560147336401</v>
      </c>
    </row>
    <row r="8" spans="1:7">
      <c r="A8" s="13" t="s">
        <v>10</v>
      </c>
      <c r="B8" s="14">
        <v>3850</v>
      </c>
      <c r="C8" s="14">
        <v>2832</v>
      </c>
      <c r="D8" s="15">
        <v>0.35946327683615797</v>
      </c>
      <c r="E8" s="14">
        <v>21336</v>
      </c>
      <c r="F8" s="14">
        <v>39463</v>
      </c>
      <c r="G8" s="15">
        <v>-0.45934166180979702</v>
      </c>
    </row>
    <row r="9" spans="1:7">
      <c r="A9" s="10" t="s">
        <v>11</v>
      </c>
      <c r="B9" s="11">
        <v>473393</v>
      </c>
      <c r="C9" s="11">
        <v>337678</v>
      </c>
      <c r="D9" s="12">
        <v>0.40190655002694903</v>
      </c>
      <c r="E9" s="11">
        <v>1007576</v>
      </c>
      <c r="F9" s="11">
        <v>4129366</v>
      </c>
      <c r="G9" s="12">
        <v>-0.75599740977186303</v>
      </c>
    </row>
    <row r="10" spans="1:7">
      <c r="A10" s="13" t="s">
        <v>9</v>
      </c>
      <c r="B10" s="14">
        <v>461443</v>
      </c>
      <c r="C10" s="14">
        <v>333741</v>
      </c>
      <c r="D10" s="15">
        <v>0.38263803368480298</v>
      </c>
      <c r="E10" s="14">
        <v>986181</v>
      </c>
      <c r="F10" s="14">
        <v>3882494</v>
      </c>
      <c r="G10" s="15">
        <v>-0.74599291074242502</v>
      </c>
    </row>
    <row r="11" spans="1:7">
      <c r="A11" s="13" t="s">
        <v>10</v>
      </c>
      <c r="B11" s="14">
        <v>11950</v>
      </c>
      <c r="C11" s="14">
        <v>3937</v>
      </c>
      <c r="D11" s="15">
        <v>2.03530607061214</v>
      </c>
      <c r="E11" s="14">
        <v>21395</v>
      </c>
      <c r="F11" s="14">
        <v>246872</v>
      </c>
      <c r="G11" s="15">
        <v>-0.91333565572442399</v>
      </c>
    </row>
    <row r="12" spans="1:7">
      <c r="A12" s="10" t="s">
        <v>12</v>
      </c>
      <c r="B12" s="11">
        <v>43867</v>
      </c>
      <c r="C12" s="11">
        <v>44900</v>
      </c>
      <c r="D12" s="12">
        <v>-2.3006681514476601E-2</v>
      </c>
      <c r="E12" s="11">
        <v>310589</v>
      </c>
      <c r="F12" s="11">
        <v>295320</v>
      </c>
      <c r="G12" s="12">
        <v>5.1703237166463502E-2</v>
      </c>
    </row>
    <row r="13" spans="1:7">
      <c r="A13" s="10" t="s">
        <v>13</v>
      </c>
      <c r="B13" s="11">
        <v>2365104</v>
      </c>
      <c r="C13" s="11">
        <v>1807926</v>
      </c>
      <c r="D13" s="12">
        <v>0.30818628638561502</v>
      </c>
      <c r="E13" s="11">
        <v>8264101</v>
      </c>
      <c r="F13" s="11">
        <v>13507941</v>
      </c>
      <c r="G13" s="12">
        <v>-0.388204242230552</v>
      </c>
    </row>
    <row r="14" spans="1:7" ht="0" hidden="1" customHeight="1"/>
    <row r="15" spans="1:7" ht="16.899999999999999" customHeight="1"/>
    <row r="16" spans="1:7">
      <c r="A16" s="1" t="s">
        <v>1</v>
      </c>
      <c r="B16" s="52" t="s">
        <v>14</v>
      </c>
      <c r="C16" s="51"/>
      <c r="D16" s="51"/>
      <c r="E16" s="51"/>
      <c r="F16" s="51"/>
      <c r="G16" s="51"/>
    </row>
    <row r="17" spans="1:7" ht="30">
      <c r="A17" s="2" t="s">
        <v>1</v>
      </c>
      <c r="B17" s="16" t="s">
        <v>3</v>
      </c>
      <c r="C17" s="3" t="s">
        <v>1</v>
      </c>
      <c r="D17" s="4" t="s">
        <v>1</v>
      </c>
      <c r="E17" s="17" t="s">
        <v>4</v>
      </c>
      <c r="F17" s="6" t="s">
        <v>1</v>
      </c>
      <c r="G17" s="7" t="s">
        <v>1</v>
      </c>
    </row>
    <row r="18" spans="1:7">
      <c r="A18" s="2" t="s">
        <v>1</v>
      </c>
      <c r="B18" s="8" t="s">
        <v>5</v>
      </c>
      <c r="C18" s="9" t="s">
        <v>6</v>
      </c>
      <c r="D18" s="9" t="s">
        <v>7</v>
      </c>
      <c r="E18" s="8" t="s">
        <v>5</v>
      </c>
      <c r="F18" s="8" t="s">
        <v>6</v>
      </c>
      <c r="G18" s="8" t="s">
        <v>7</v>
      </c>
    </row>
    <row r="19" spans="1:7">
      <c r="A19" s="10" t="s">
        <v>8</v>
      </c>
      <c r="B19" s="11">
        <v>31208</v>
      </c>
      <c r="C19" s="11">
        <v>27132</v>
      </c>
      <c r="D19" s="12">
        <v>0.15022851245761501</v>
      </c>
      <c r="E19" s="11">
        <v>177765</v>
      </c>
      <c r="F19" s="11">
        <v>178216</v>
      </c>
      <c r="G19" s="12">
        <v>-2.53063697984468E-3</v>
      </c>
    </row>
    <row r="20" spans="1:7">
      <c r="A20" s="13" t="s">
        <v>9</v>
      </c>
      <c r="B20" s="14">
        <v>29865</v>
      </c>
      <c r="C20" s="14">
        <v>25861</v>
      </c>
      <c r="D20" s="15">
        <v>0.15482773287962601</v>
      </c>
      <c r="E20" s="14">
        <v>169169</v>
      </c>
      <c r="F20" s="14">
        <v>170243</v>
      </c>
      <c r="G20" s="15">
        <v>-6.3086294296975497E-3</v>
      </c>
    </row>
    <row r="21" spans="1:7">
      <c r="A21" s="13" t="s">
        <v>10</v>
      </c>
      <c r="B21" s="14">
        <v>596</v>
      </c>
      <c r="C21" s="14">
        <v>479</v>
      </c>
      <c r="D21" s="15">
        <v>0.24425887265135701</v>
      </c>
      <c r="E21" s="14">
        <v>3943</v>
      </c>
      <c r="F21" s="14">
        <v>3192</v>
      </c>
      <c r="G21" s="15">
        <v>0.235275689223058</v>
      </c>
    </row>
    <row r="22" spans="1:7">
      <c r="A22" s="13" t="s">
        <v>15</v>
      </c>
      <c r="B22" s="14">
        <v>747</v>
      </c>
      <c r="C22" s="14">
        <v>792</v>
      </c>
      <c r="D22" s="15">
        <v>-5.6818181818181802E-2</v>
      </c>
      <c r="E22" s="14">
        <v>4653</v>
      </c>
      <c r="F22" s="14">
        <v>4781</v>
      </c>
      <c r="G22" s="15">
        <v>-2.67726417067559E-2</v>
      </c>
    </row>
    <row r="23" spans="1:7">
      <c r="A23" s="10" t="s">
        <v>11</v>
      </c>
      <c r="B23" s="11">
        <v>6047</v>
      </c>
      <c r="C23" s="11">
        <v>4822</v>
      </c>
      <c r="D23" s="12">
        <v>0.25404396515968503</v>
      </c>
      <c r="E23" s="11">
        <v>20411</v>
      </c>
      <c r="F23" s="11">
        <v>45433</v>
      </c>
      <c r="G23" s="12">
        <v>-0.55074505315519595</v>
      </c>
    </row>
    <row r="24" spans="1:7">
      <c r="A24" s="13" t="s">
        <v>9</v>
      </c>
      <c r="B24" s="14">
        <v>4979</v>
      </c>
      <c r="C24" s="14">
        <v>3943</v>
      </c>
      <c r="D24" s="15">
        <v>0.26274410347451199</v>
      </c>
      <c r="E24" s="14">
        <v>14444</v>
      </c>
      <c r="F24" s="14">
        <v>38663</v>
      </c>
      <c r="G24" s="15">
        <v>-0.62641284949434906</v>
      </c>
    </row>
    <row r="25" spans="1:7">
      <c r="A25" s="13" t="s">
        <v>10</v>
      </c>
      <c r="B25" s="14">
        <v>467</v>
      </c>
      <c r="C25" s="14">
        <v>315</v>
      </c>
      <c r="D25" s="15">
        <v>0.48253968253968299</v>
      </c>
      <c r="E25" s="14">
        <v>1711</v>
      </c>
      <c r="F25" s="14">
        <v>3109</v>
      </c>
      <c r="G25" s="15">
        <v>-0.44966227082663202</v>
      </c>
    </row>
    <row r="26" spans="1:7">
      <c r="A26" s="13" t="s">
        <v>15</v>
      </c>
      <c r="B26" s="14">
        <v>601</v>
      </c>
      <c r="C26" s="14">
        <v>564</v>
      </c>
      <c r="D26" s="15">
        <v>6.5602836879432594E-2</v>
      </c>
      <c r="E26" s="14">
        <v>4256</v>
      </c>
      <c r="F26" s="14">
        <v>3661</v>
      </c>
      <c r="G26" s="15">
        <v>0.16252390057361399</v>
      </c>
    </row>
    <row r="27" spans="1:7">
      <c r="A27" s="10" t="s">
        <v>12</v>
      </c>
      <c r="B27" s="11">
        <v>3241</v>
      </c>
      <c r="C27" s="11">
        <v>3421</v>
      </c>
      <c r="D27" s="12">
        <v>-5.2616194095293799E-2</v>
      </c>
      <c r="E27" s="11">
        <v>22898</v>
      </c>
      <c r="F27" s="11">
        <v>24887</v>
      </c>
      <c r="G27" s="12">
        <v>-7.9921244022983895E-2</v>
      </c>
    </row>
    <row r="28" spans="1:7">
      <c r="A28" s="10" t="s">
        <v>16</v>
      </c>
      <c r="B28" s="11">
        <v>40496</v>
      </c>
      <c r="C28" s="11">
        <v>35375</v>
      </c>
      <c r="D28" s="12">
        <v>0.14476325088339201</v>
      </c>
      <c r="E28" s="11">
        <v>221074</v>
      </c>
      <c r="F28" s="11">
        <v>248536</v>
      </c>
      <c r="G28" s="12">
        <v>-0.11049505906588999</v>
      </c>
    </row>
    <row r="29" spans="1:7" ht="0.2" customHeight="1"/>
    <row r="30" spans="1:7">
      <c r="A30" s="13" t="s">
        <v>17</v>
      </c>
      <c r="B30" s="14">
        <v>10355</v>
      </c>
      <c r="C30" s="14">
        <v>9473</v>
      </c>
      <c r="D30" s="15">
        <v>9.3106724374538194E-2</v>
      </c>
      <c r="E30" s="14">
        <v>60191</v>
      </c>
      <c r="F30" s="14">
        <v>50336</v>
      </c>
      <c r="G30" s="15">
        <v>0.195784329307057</v>
      </c>
    </row>
    <row r="31" spans="1:7">
      <c r="A31" s="10" t="s">
        <v>18</v>
      </c>
      <c r="B31" s="11">
        <v>50851</v>
      </c>
      <c r="C31" s="11">
        <v>44848</v>
      </c>
      <c r="D31" s="12">
        <v>0.133852122725651</v>
      </c>
      <c r="E31" s="11">
        <v>281265</v>
      </c>
      <c r="F31" s="11">
        <v>298872</v>
      </c>
      <c r="G31" s="12">
        <v>-5.8911507267325101E-2</v>
      </c>
    </row>
    <row r="32" spans="1:7" ht="0" hidden="1" customHeight="1"/>
  </sheetData>
  <mergeCells count="3">
    <mergeCell ref="A1:G1"/>
    <mergeCell ref="B3:G3"/>
    <mergeCell ref="B16:G16"/>
  </mergeCells>
  <pageMargins left="0.7" right="0.7" top="0.75" bottom="0.75" header="0.3" footer="0.3"/>
  <pageSetup paperSize="9" orientation="landscape" horizontalDpi="300" verticalDpi="300" r:id="rId1"/>
  <headerFooter alignWithMargins="0">
    <oddFooter>&amp;L&amp;"Arial,Regular"&amp;7 Rapportdato 09.08.2021 09:21:30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C92F5-558E-4601-8AEA-0031629AA596}">
  <dimension ref="A1:G32"/>
  <sheetViews>
    <sheetView showGridLines="0" tabSelected="1" workbookViewId="0">
      <pane ySplit="2" topLeftCell="A3" activePane="bottomLeft" state="frozen"/>
      <selection pane="bottomLeft" activeCell="I22" sqref="I22"/>
    </sheetView>
  </sheetViews>
  <sheetFormatPr defaultColWidth="9.140625" defaultRowHeight="15"/>
  <cols>
    <col min="1" max="1" width="22.7109375" style="18" customWidth="1"/>
    <col min="2" max="3" width="9.140625" style="18" bestFit="1" customWidth="1"/>
    <col min="4" max="4" width="9.140625" style="18" customWidth="1"/>
    <col min="5" max="5" width="9.140625" style="18" bestFit="1" customWidth="1"/>
    <col min="6" max="6" width="10.140625" style="18" bestFit="1" customWidth="1"/>
    <col min="7" max="7" width="8.85546875" style="18" bestFit="1" customWidth="1"/>
    <col min="8" max="8" width="0" style="18" hidden="1" customWidth="1"/>
    <col min="9" max="9" width="18.28515625" style="18" customWidth="1"/>
    <col min="10" max="16384" width="9.140625" style="18"/>
  </cols>
  <sheetData>
    <row r="1" spans="1:7" ht="25.5" customHeight="1">
      <c r="A1" s="50" t="s">
        <v>0</v>
      </c>
      <c r="B1" s="51"/>
      <c r="C1" s="51"/>
      <c r="D1" s="51"/>
      <c r="E1" s="51"/>
      <c r="F1" s="51"/>
      <c r="G1" s="51"/>
    </row>
    <row r="2" spans="1:7" ht="19.149999999999999" customHeight="1"/>
    <row r="3" spans="1:7">
      <c r="A3" s="19" t="s">
        <v>1</v>
      </c>
      <c r="B3" s="52" t="s">
        <v>2</v>
      </c>
      <c r="C3" s="51"/>
      <c r="D3" s="51"/>
      <c r="E3" s="51"/>
      <c r="F3" s="51"/>
      <c r="G3" s="51"/>
    </row>
    <row r="4" spans="1:7">
      <c r="A4" s="2" t="s">
        <v>1</v>
      </c>
      <c r="B4" s="53" t="s">
        <v>3</v>
      </c>
      <c r="C4" s="53"/>
      <c r="D4" s="54"/>
      <c r="E4" s="55" t="s">
        <v>4</v>
      </c>
      <c r="F4" s="56"/>
      <c r="G4" s="57"/>
    </row>
    <row r="5" spans="1:7">
      <c r="A5" s="2" t="s">
        <v>1</v>
      </c>
      <c r="B5" s="8" t="s">
        <v>5</v>
      </c>
      <c r="C5" s="9">
        <v>2019</v>
      </c>
      <c r="D5" s="9" t="s">
        <v>7</v>
      </c>
      <c r="E5" s="8" t="s">
        <v>5</v>
      </c>
      <c r="F5" s="8">
        <v>2019</v>
      </c>
      <c r="G5" s="8" t="s">
        <v>7</v>
      </c>
    </row>
    <row r="6" spans="1:7">
      <c r="A6" s="10" t="s">
        <v>8</v>
      </c>
      <c r="B6" s="11">
        <v>1847844</v>
      </c>
      <c r="C6" s="11">
        <v>2301488</v>
      </c>
      <c r="D6" s="12">
        <f>B6/C6-1</f>
        <v>-0.19710900078557869</v>
      </c>
      <c r="E6" s="11">
        <v>6945936</v>
      </c>
      <c r="F6" s="11">
        <v>17562640</v>
      </c>
      <c r="G6" s="12">
        <f>E6/F6-1</f>
        <v>-0.60450501746889995</v>
      </c>
    </row>
    <row r="7" spans="1:7">
      <c r="A7" s="13" t="s">
        <v>9</v>
      </c>
      <c r="B7" s="14">
        <v>1843994</v>
      </c>
      <c r="C7" s="14">
        <v>2295898</v>
      </c>
      <c r="D7" s="15">
        <f t="shared" ref="D7:D13" si="0">B7/C7-1</f>
        <v>-0.19683104388783823</v>
      </c>
      <c r="E7" s="14">
        <v>6924600</v>
      </c>
      <c r="F7" s="14">
        <v>17526807</v>
      </c>
      <c r="G7" s="15">
        <f t="shared" ref="G7:G14" si="1">E7/F7-1</f>
        <v>-0.60491377579498651</v>
      </c>
    </row>
    <row r="8" spans="1:7">
      <c r="A8" s="13" t="s">
        <v>10</v>
      </c>
      <c r="B8" s="14">
        <v>3850</v>
      </c>
      <c r="C8" s="14">
        <v>5590</v>
      </c>
      <c r="D8" s="15">
        <f t="shared" si="0"/>
        <v>-0.31127012522361364</v>
      </c>
      <c r="E8" s="14">
        <v>21336</v>
      </c>
      <c r="F8" s="14">
        <v>35833</v>
      </c>
      <c r="G8" s="15">
        <f t="shared" si="1"/>
        <v>-0.40457120531353785</v>
      </c>
    </row>
    <row r="9" spans="1:7">
      <c r="A9" s="10" t="s">
        <v>11</v>
      </c>
      <c r="B9" s="11">
        <v>473393</v>
      </c>
      <c r="C9" s="11">
        <v>2742041</v>
      </c>
      <c r="D9" s="12">
        <f t="shared" si="0"/>
        <v>-0.82735743192753142</v>
      </c>
      <c r="E9" s="11">
        <v>1007576</v>
      </c>
      <c r="F9" s="11">
        <v>13321548</v>
      </c>
      <c r="G9" s="12">
        <f t="shared" si="1"/>
        <v>-0.92436494617592491</v>
      </c>
    </row>
    <row r="10" spans="1:7">
      <c r="A10" s="13" t="s">
        <v>9</v>
      </c>
      <c r="B10" s="14">
        <v>461443</v>
      </c>
      <c r="C10" s="14">
        <v>2375086</v>
      </c>
      <c r="D10" s="15">
        <f t="shared" si="0"/>
        <v>-0.80571524567952491</v>
      </c>
      <c r="E10" s="14">
        <v>986181</v>
      </c>
      <c r="F10" s="14">
        <v>12223223</v>
      </c>
      <c r="G10" s="15">
        <f t="shared" si="1"/>
        <v>-0.9193190699376097</v>
      </c>
    </row>
    <row r="11" spans="1:7">
      <c r="A11" s="13" t="s">
        <v>10</v>
      </c>
      <c r="B11" s="14">
        <v>11950</v>
      </c>
      <c r="C11" s="14">
        <v>366955</v>
      </c>
      <c r="D11" s="15">
        <f t="shared" si="0"/>
        <v>-0.96743469907754354</v>
      </c>
      <c r="E11" s="14">
        <v>21395</v>
      </c>
      <c r="F11" s="14">
        <v>1098325</v>
      </c>
      <c r="G11" s="15">
        <f t="shared" si="1"/>
        <v>-0.98052033778708492</v>
      </c>
    </row>
    <row r="12" spans="1:7">
      <c r="A12" s="10" t="s">
        <v>12</v>
      </c>
      <c r="B12" s="11">
        <v>43867</v>
      </c>
      <c r="C12" s="11">
        <v>52495</v>
      </c>
      <c r="D12" s="12">
        <f t="shared" si="0"/>
        <v>-0.16435851033431759</v>
      </c>
      <c r="E12" s="11">
        <v>310589</v>
      </c>
      <c r="F12" s="11">
        <v>340014</v>
      </c>
      <c r="G12" s="12">
        <f t="shared" si="1"/>
        <v>-8.6540554212473642E-2</v>
      </c>
    </row>
    <row r="13" spans="1:7">
      <c r="A13" s="10" t="s">
        <v>13</v>
      </c>
      <c r="B13" s="11">
        <f>B6+B9+B12</f>
        <v>2365104</v>
      </c>
      <c r="C13" s="11">
        <f>C6+C9+C12</f>
        <v>5096024</v>
      </c>
      <c r="D13" s="12">
        <f t="shared" si="0"/>
        <v>-0.53589229564067986</v>
      </c>
      <c r="E13" s="11">
        <f>E6+E9+E12</f>
        <v>8264101</v>
      </c>
      <c r="F13" s="11">
        <f>F6+F9+F12</f>
        <v>31224202</v>
      </c>
      <c r="G13" s="12">
        <f t="shared" si="1"/>
        <v>-0.73533027361275716</v>
      </c>
    </row>
    <row r="14" spans="1:7" ht="0" hidden="1" customHeight="1">
      <c r="G14" s="12" t="e">
        <f t="shared" si="1"/>
        <v>#DIV/0!</v>
      </c>
    </row>
    <row r="15" spans="1:7" ht="16.899999999999999" customHeight="1"/>
    <row r="16" spans="1:7">
      <c r="A16" s="19" t="s">
        <v>1</v>
      </c>
      <c r="B16" s="52" t="s">
        <v>14</v>
      </c>
      <c r="C16" s="51"/>
      <c r="D16" s="51"/>
      <c r="E16" s="51"/>
      <c r="F16" s="51"/>
      <c r="G16" s="51"/>
    </row>
    <row r="17" spans="1:7">
      <c r="A17" s="2" t="s">
        <v>1</v>
      </c>
      <c r="B17" s="53" t="s">
        <v>3</v>
      </c>
      <c r="C17" s="53"/>
      <c r="D17" s="54"/>
      <c r="E17" s="55" t="s">
        <v>4</v>
      </c>
      <c r="F17" s="56"/>
      <c r="G17" s="57"/>
    </row>
    <row r="18" spans="1:7">
      <c r="A18" s="2" t="s">
        <v>1</v>
      </c>
      <c r="B18" s="8" t="s">
        <v>5</v>
      </c>
      <c r="C18" s="9">
        <v>2019</v>
      </c>
      <c r="D18" s="9" t="s">
        <v>7</v>
      </c>
      <c r="E18" s="8" t="s">
        <v>5</v>
      </c>
      <c r="F18" s="9">
        <v>2019</v>
      </c>
      <c r="G18" s="9" t="s">
        <v>7</v>
      </c>
    </row>
    <row r="19" spans="1:7">
      <c r="A19" s="10" t="s">
        <v>8</v>
      </c>
      <c r="B19" s="11">
        <f>SUM(B20:B22)</f>
        <v>31208</v>
      </c>
      <c r="C19" s="11">
        <f>SUM(C20:C22)</f>
        <v>32968</v>
      </c>
      <c r="D19" s="12">
        <f>B19/C19-1</f>
        <v>-5.3385100703712718E-2</v>
      </c>
      <c r="E19" s="11">
        <f>SUM(E20:E22)</f>
        <v>177765</v>
      </c>
      <c r="F19" s="11">
        <f>SUM(F20:F22)</f>
        <v>251440</v>
      </c>
      <c r="G19" s="12">
        <f>E19/F19-1</f>
        <v>-0.29301224944320714</v>
      </c>
    </row>
    <row r="20" spans="1:7">
      <c r="A20" s="13" t="s">
        <v>9</v>
      </c>
      <c r="B20" s="14">
        <v>29865</v>
      </c>
      <c r="C20" s="14">
        <v>31090</v>
      </c>
      <c r="D20" s="15">
        <f t="shared" ref="D20:D31" si="2">B20/C20-1</f>
        <v>-3.9401736892891615E-2</v>
      </c>
      <c r="E20" s="14">
        <v>169169</v>
      </c>
      <c r="F20" s="14">
        <v>243963</v>
      </c>
      <c r="G20" s="15">
        <f t="shared" ref="G20:G31" si="3">E20/F20-1</f>
        <v>-0.30657927636567839</v>
      </c>
    </row>
    <row r="21" spans="1:7">
      <c r="A21" s="13" t="s">
        <v>10</v>
      </c>
      <c r="B21" s="14">
        <v>596</v>
      </c>
      <c r="C21" s="14">
        <v>1099</v>
      </c>
      <c r="D21" s="15">
        <f t="shared" si="2"/>
        <v>-0.45768880800727929</v>
      </c>
      <c r="E21" s="14">
        <v>3943</v>
      </c>
      <c r="F21" s="14">
        <v>3903</v>
      </c>
      <c r="G21" s="15">
        <f t="shared" si="3"/>
        <v>1.0248526774276234E-2</v>
      </c>
    </row>
    <row r="22" spans="1:7">
      <c r="A22" s="13" t="s">
        <v>15</v>
      </c>
      <c r="B22" s="14">
        <v>747</v>
      </c>
      <c r="C22" s="14">
        <v>779</v>
      </c>
      <c r="D22" s="15">
        <f t="shared" si="2"/>
        <v>-4.1078305519897329E-2</v>
      </c>
      <c r="E22" s="14">
        <v>4653</v>
      </c>
      <c r="F22" s="14">
        <v>3574</v>
      </c>
      <c r="G22" s="15">
        <f t="shared" si="3"/>
        <v>0.30190263010632346</v>
      </c>
    </row>
    <row r="23" spans="1:7">
      <c r="A23" s="10" t="s">
        <v>11</v>
      </c>
      <c r="B23" s="11">
        <f>SUM(B24:B26)</f>
        <v>6047</v>
      </c>
      <c r="C23" s="11">
        <f>SUM(C24:C26)</f>
        <v>20004</v>
      </c>
      <c r="D23" s="12">
        <f t="shared" si="2"/>
        <v>-0.69771045790841835</v>
      </c>
      <c r="E23" s="11">
        <f>SUM(E24:E26)</f>
        <v>20411</v>
      </c>
      <c r="F23" s="11">
        <f>SUM(F24:F26)</f>
        <v>111948</v>
      </c>
      <c r="G23" s="12">
        <f t="shared" si="3"/>
        <v>-0.81767427734305209</v>
      </c>
    </row>
    <row r="24" spans="1:7">
      <c r="A24" s="13" t="s">
        <v>9</v>
      </c>
      <c r="B24" s="14">
        <v>4979</v>
      </c>
      <c r="C24" s="14">
        <v>16855</v>
      </c>
      <c r="D24" s="15">
        <f t="shared" si="2"/>
        <v>-0.70459804212399879</v>
      </c>
      <c r="E24" s="14">
        <v>14444</v>
      </c>
      <c r="F24" s="14">
        <v>99142</v>
      </c>
      <c r="G24" s="15">
        <f t="shared" si="3"/>
        <v>-0.85430997962518407</v>
      </c>
    </row>
    <row r="25" spans="1:7">
      <c r="A25" s="13" t="s">
        <v>10</v>
      </c>
      <c r="B25" s="14">
        <v>467</v>
      </c>
      <c r="C25" s="14">
        <v>2545</v>
      </c>
      <c r="D25" s="15">
        <f t="shared" si="2"/>
        <v>-0.81650294695481329</v>
      </c>
      <c r="E25" s="14">
        <v>1711</v>
      </c>
      <c r="F25" s="14">
        <v>8952</v>
      </c>
      <c r="G25" s="15">
        <f t="shared" si="3"/>
        <v>-0.80886952636282394</v>
      </c>
    </row>
    <row r="26" spans="1:7">
      <c r="A26" s="13" t="s">
        <v>15</v>
      </c>
      <c r="B26" s="14">
        <v>601</v>
      </c>
      <c r="C26" s="14">
        <v>604</v>
      </c>
      <c r="D26" s="15">
        <f t="shared" si="2"/>
        <v>-4.9668874172185129E-3</v>
      </c>
      <c r="E26" s="14">
        <v>4256</v>
      </c>
      <c r="F26" s="14">
        <v>3854</v>
      </c>
      <c r="G26" s="15">
        <f t="shared" si="3"/>
        <v>0.10430721328489878</v>
      </c>
    </row>
    <row r="27" spans="1:7">
      <c r="A27" s="10" t="s">
        <v>12</v>
      </c>
      <c r="B27" s="11">
        <v>3241</v>
      </c>
      <c r="C27" s="11">
        <v>3719</v>
      </c>
      <c r="D27" s="12">
        <f t="shared" si="2"/>
        <v>-0.1285291745092767</v>
      </c>
      <c r="E27" s="11">
        <v>22898</v>
      </c>
      <c r="F27" s="11">
        <v>24236</v>
      </c>
      <c r="G27" s="12">
        <f t="shared" si="3"/>
        <v>-5.520712988942067E-2</v>
      </c>
    </row>
    <row r="28" spans="1:7">
      <c r="A28" s="10" t="s">
        <v>16</v>
      </c>
      <c r="B28" s="11">
        <f>B19+B23+B27</f>
        <v>40496</v>
      </c>
      <c r="C28" s="11">
        <f>C19+C23+C27</f>
        <v>56691</v>
      </c>
      <c r="D28" s="12">
        <f t="shared" si="2"/>
        <v>-0.28567144696689073</v>
      </c>
      <c r="E28" s="11">
        <f>E19+E23+E27</f>
        <v>221074</v>
      </c>
      <c r="F28" s="11">
        <f>F19+F23+F27</f>
        <v>387624</v>
      </c>
      <c r="G28" s="12">
        <f t="shared" si="3"/>
        <v>-0.42966895754648837</v>
      </c>
    </row>
    <row r="29" spans="1:7" hidden="1"/>
    <row r="30" spans="1:7">
      <c r="A30" s="13" t="s">
        <v>17</v>
      </c>
      <c r="B30" s="14">
        <v>10355</v>
      </c>
      <c r="C30" s="14">
        <v>10417</v>
      </c>
      <c r="D30" s="15">
        <f t="shared" si="2"/>
        <v>-5.9518095420946215E-3</v>
      </c>
      <c r="E30" s="14">
        <v>60191</v>
      </c>
      <c r="F30" s="14">
        <v>61602</v>
      </c>
      <c r="G30" s="15">
        <f t="shared" si="3"/>
        <v>-2.2905100483750496E-2</v>
      </c>
    </row>
    <row r="31" spans="1:7">
      <c r="A31" s="10" t="s">
        <v>18</v>
      </c>
      <c r="B31" s="11">
        <f>B28+B30</f>
        <v>50851</v>
      </c>
      <c r="C31" s="11">
        <f>C28+C30</f>
        <v>67108</v>
      </c>
      <c r="D31" s="12">
        <f t="shared" si="2"/>
        <v>-0.2422512964177147</v>
      </c>
      <c r="E31" s="11">
        <f>E28+E30</f>
        <v>281265</v>
      </c>
      <c r="F31" s="11">
        <f>F28+F30</f>
        <v>449226</v>
      </c>
      <c r="G31" s="12">
        <f t="shared" si="3"/>
        <v>-0.37388975704879057</v>
      </c>
    </row>
    <row r="32" spans="1:7" ht="0" hidden="1" customHeight="1"/>
  </sheetData>
  <mergeCells count="7">
    <mergeCell ref="B17:D17"/>
    <mergeCell ref="E17:G17"/>
    <mergeCell ref="A1:G1"/>
    <mergeCell ref="B3:G3"/>
    <mergeCell ref="B16:G16"/>
    <mergeCell ref="B4:D4"/>
    <mergeCell ref="E4:G4"/>
  </mergeCells>
  <pageMargins left="0.7" right="0.7" top="0.75" bottom="0.75" header="0.3" footer="0.3"/>
  <pageSetup paperSize="9" orientation="landscape" horizontalDpi="300" verticalDpi="300" r:id="rId1"/>
  <headerFooter alignWithMargins="0">
    <oddFooter>&amp;L&amp;"Arial,Regular"&amp;7 Rapportdato 09.08.2021 09:21:30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79EAE-B826-4387-99E8-29DB44C41170}">
  <sheetPr>
    <pageSetUpPr fitToPage="1"/>
  </sheetPr>
  <dimension ref="A1:R50"/>
  <sheetViews>
    <sheetView showGridLine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3" sqref="A3"/>
    </sheetView>
  </sheetViews>
  <sheetFormatPr defaultColWidth="9.140625" defaultRowHeight="15"/>
  <cols>
    <col min="1" max="1" width="28.28515625" style="20" customWidth="1"/>
    <col min="2" max="2" width="7" style="20" customWidth="1"/>
    <col min="3" max="3" width="11.28515625" style="20" customWidth="1"/>
    <col min="4" max="4" width="8.5703125" style="20" customWidth="1"/>
    <col min="5" max="5" width="11.28515625" style="20" customWidth="1"/>
    <col min="6" max="6" width="8.140625" style="20" customWidth="1"/>
    <col min="7" max="7" width="11.28515625" style="20" customWidth="1"/>
    <col min="8" max="8" width="8.5703125" style="20" customWidth="1"/>
    <col min="9" max="9" width="11.28515625" style="20" customWidth="1"/>
    <col min="10" max="10" width="8.140625" style="20" customWidth="1"/>
    <col min="11" max="11" width="8.5703125" style="20" customWidth="1"/>
    <col min="12" max="12" width="8.140625" style="20" customWidth="1"/>
    <col min="13" max="13" width="11.28515625" style="20" customWidth="1"/>
    <col min="14" max="14" width="8.140625" style="20" customWidth="1"/>
    <col min="15" max="15" width="8.5703125" style="20" customWidth="1"/>
    <col min="16" max="16" width="11.28515625" style="20" customWidth="1"/>
    <col min="17" max="17" width="5.42578125" style="20" customWidth="1"/>
    <col min="18" max="18" width="2.7109375" style="20" customWidth="1"/>
    <col min="19" max="19" width="4.7109375" style="20" customWidth="1"/>
    <col min="20" max="16384" width="9.140625" style="20"/>
  </cols>
  <sheetData>
    <row r="1" spans="1:18" ht="14.1" customHeight="1"/>
    <row r="2" spans="1:18" ht="27.2" customHeight="1">
      <c r="A2" s="60" t="s">
        <v>114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18" ht="12.2" customHeight="1"/>
    <row r="4" spans="1:18">
      <c r="A4" s="40" t="s">
        <v>1</v>
      </c>
      <c r="B4" s="40" t="s">
        <v>1</v>
      </c>
      <c r="C4" s="62" t="s">
        <v>113</v>
      </c>
      <c r="D4" s="63"/>
      <c r="E4" s="63"/>
      <c r="F4" s="63"/>
      <c r="G4" s="63"/>
      <c r="H4" s="63"/>
      <c r="I4" s="63"/>
      <c r="J4" s="63"/>
      <c r="K4" s="39" t="s">
        <v>1</v>
      </c>
      <c r="L4" s="39" t="s">
        <v>1</v>
      </c>
      <c r="M4" s="39" t="s">
        <v>1</v>
      </c>
      <c r="N4" s="38" t="s">
        <v>1</v>
      </c>
      <c r="O4" s="37" t="s">
        <v>1</v>
      </c>
      <c r="P4" s="64" t="s">
        <v>1</v>
      </c>
      <c r="Q4" s="65"/>
      <c r="R4" s="66"/>
    </row>
    <row r="5" spans="1:18" ht="15.75">
      <c r="A5" s="36" t="s">
        <v>1</v>
      </c>
      <c r="B5" s="36" t="s">
        <v>1</v>
      </c>
      <c r="C5" s="67" t="s">
        <v>8</v>
      </c>
      <c r="D5" s="65"/>
      <c r="E5" s="65"/>
      <c r="F5" s="65"/>
      <c r="G5" s="67" t="s">
        <v>11</v>
      </c>
      <c r="H5" s="65"/>
      <c r="I5" s="65"/>
      <c r="J5" s="65"/>
      <c r="K5" s="68" t="s">
        <v>12</v>
      </c>
      <c r="L5" s="63"/>
      <c r="M5" s="69" t="s">
        <v>112</v>
      </c>
      <c r="N5" s="59"/>
      <c r="O5" s="35" t="s">
        <v>111</v>
      </c>
      <c r="P5" s="70" t="s">
        <v>110</v>
      </c>
      <c r="Q5" s="61"/>
      <c r="R5" s="71"/>
    </row>
    <row r="6" spans="1:18">
      <c r="A6" s="34" t="s">
        <v>109</v>
      </c>
      <c r="B6" s="33" t="s">
        <v>108</v>
      </c>
      <c r="C6" s="32" t="s">
        <v>107</v>
      </c>
      <c r="D6" s="32" t="s">
        <v>106</v>
      </c>
      <c r="E6" s="32" t="s">
        <v>105</v>
      </c>
      <c r="F6" s="32" t="s">
        <v>7</v>
      </c>
      <c r="G6" s="32" t="s">
        <v>107</v>
      </c>
      <c r="H6" s="32" t="s">
        <v>106</v>
      </c>
      <c r="I6" s="32" t="s">
        <v>105</v>
      </c>
      <c r="J6" s="32" t="s">
        <v>7</v>
      </c>
      <c r="K6" s="31" t="s">
        <v>105</v>
      </c>
      <c r="L6" s="31" t="s">
        <v>7</v>
      </c>
      <c r="M6" s="30" t="s">
        <v>105</v>
      </c>
      <c r="N6" s="30" t="s">
        <v>7</v>
      </c>
      <c r="O6" s="30" t="s">
        <v>1</v>
      </c>
      <c r="P6" s="72" t="s">
        <v>1</v>
      </c>
      <c r="Q6" s="73"/>
      <c r="R6" s="74"/>
    </row>
    <row r="7" spans="1:18">
      <c r="A7" s="29" t="s">
        <v>1</v>
      </c>
      <c r="B7" s="28" t="s">
        <v>1</v>
      </c>
      <c r="C7" s="27" t="s">
        <v>1</v>
      </c>
      <c r="D7" s="25" t="s">
        <v>1</v>
      </c>
      <c r="E7" s="25" t="s">
        <v>1</v>
      </c>
      <c r="F7" s="25" t="s">
        <v>1</v>
      </c>
      <c r="G7" s="25" t="s">
        <v>1</v>
      </c>
      <c r="H7" s="25" t="s">
        <v>1</v>
      </c>
      <c r="I7" s="25" t="s">
        <v>1</v>
      </c>
      <c r="J7" s="26" t="s">
        <v>1</v>
      </c>
      <c r="K7" s="25" t="s">
        <v>1</v>
      </c>
      <c r="L7" s="25" t="s">
        <v>1</v>
      </c>
      <c r="M7" s="25" t="s">
        <v>1</v>
      </c>
      <c r="N7" s="25" t="s">
        <v>1</v>
      </c>
      <c r="O7" s="25" t="s">
        <v>1</v>
      </c>
      <c r="P7" s="25" t="s">
        <v>1</v>
      </c>
      <c r="Q7" s="75" t="s">
        <v>1</v>
      </c>
      <c r="R7" s="59"/>
    </row>
    <row r="8" spans="1:18">
      <c r="A8" s="24" t="s">
        <v>104</v>
      </c>
      <c r="B8" s="24" t="s">
        <v>103</v>
      </c>
      <c r="C8" s="21">
        <v>27364</v>
      </c>
      <c r="D8" s="21">
        <v>1098</v>
      </c>
      <c r="E8" s="21">
        <v>28462</v>
      </c>
      <c r="F8" s="22">
        <v>0.24271929441557899</v>
      </c>
      <c r="G8" s="23"/>
      <c r="H8" s="23"/>
      <c r="I8" s="23"/>
      <c r="J8" s="22">
        <v>-1</v>
      </c>
      <c r="K8" s="23"/>
      <c r="L8" s="22">
        <v>-1</v>
      </c>
      <c r="M8" s="21">
        <v>28462</v>
      </c>
      <c r="N8" s="22">
        <v>0.24114774114774101</v>
      </c>
      <c r="O8" s="21">
        <v>1248</v>
      </c>
      <c r="P8" s="21">
        <v>29710</v>
      </c>
      <c r="Q8" s="58">
        <v>0.27079857992215201</v>
      </c>
      <c r="R8" s="59"/>
    </row>
    <row r="9" spans="1:18">
      <c r="A9" s="24" t="s">
        <v>102</v>
      </c>
      <c r="B9" s="24" t="s">
        <v>101</v>
      </c>
      <c r="C9" s="21">
        <v>5382</v>
      </c>
      <c r="D9" s="21">
        <v>16</v>
      </c>
      <c r="E9" s="21">
        <v>5398</v>
      </c>
      <c r="F9" s="22">
        <v>2.8778349533066499E-2</v>
      </c>
      <c r="G9" s="23"/>
      <c r="H9" s="23"/>
      <c r="I9" s="23"/>
      <c r="J9" s="23"/>
      <c r="K9" s="23"/>
      <c r="L9" s="23"/>
      <c r="M9" s="21">
        <v>5398</v>
      </c>
      <c r="N9" s="22">
        <v>2.8778349533066499E-2</v>
      </c>
      <c r="O9" s="21">
        <v>1776</v>
      </c>
      <c r="P9" s="21">
        <v>7174</v>
      </c>
      <c r="Q9" s="58">
        <v>-4.1293598824001097E-2</v>
      </c>
      <c r="R9" s="59"/>
    </row>
    <row r="10" spans="1:18">
      <c r="A10" s="24" t="s">
        <v>100</v>
      </c>
      <c r="B10" s="24" t="s">
        <v>99</v>
      </c>
      <c r="C10" s="21">
        <v>14396</v>
      </c>
      <c r="D10" s="23"/>
      <c r="E10" s="21">
        <v>14396</v>
      </c>
      <c r="F10" s="22">
        <v>-5.4576856649395499E-3</v>
      </c>
      <c r="G10" s="23"/>
      <c r="H10" s="23"/>
      <c r="I10" s="23"/>
      <c r="J10" s="23"/>
      <c r="K10" s="23"/>
      <c r="L10" s="23"/>
      <c r="M10" s="21">
        <v>14396</v>
      </c>
      <c r="N10" s="22">
        <v>-5.4576856649395499E-3</v>
      </c>
      <c r="O10" s="21">
        <v>276</v>
      </c>
      <c r="P10" s="21">
        <v>14672</v>
      </c>
      <c r="Q10" s="58">
        <v>1.36096718480138E-2</v>
      </c>
      <c r="R10" s="59"/>
    </row>
    <row r="11" spans="1:18">
      <c r="A11" s="24" t="s">
        <v>98</v>
      </c>
      <c r="B11" s="24" t="s">
        <v>97</v>
      </c>
      <c r="C11" s="21">
        <v>169482</v>
      </c>
      <c r="D11" s="21">
        <v>50528</v>
      </c>
      <c r="E11" s="21">
        <v>220010</v>
      </c>
      <c r="F11" s="22">
        <v>0.31210601334708998</v>
      </c>
      <c r="G11" s="21">
        <v>41974</v>
      </c>
      <c r="H11" s="21">
        <v>3170</v>
      </c>
      <c r="I11" s="21">
        <v>45144</v>
      </c>
      <c r="J11" s="22">
        <v>0.31423580786026201</v>
      </c>
      <c r="K11" s="21">
        <v>14737</v>
      </c>
      <c r="L11" s="22">
        <v>-0.181550594246362</v>
      </c>
      <c r="M11" s="21">
        <v>279891</v>
      </c>
      <c r="N11" s="22">
        <v>0.27204101203001402</v>
      </c>
      <c r="O11" s="21">
        <v>5341</v>
      </c>
      <c r="P11" s="21">
        <v>285232</v>
      </c>
      <c r="Q11" s="58">
        <v>0.25384419260965502</v>
      </c>
      <c r="R11" s="59"/>
    </row>
    <row r="12" spans="1:18">
      <c r="A12" s="24" t="s">
        <v>96</v>
      </c>
      <c r="B12" s="24" t="s">
        <v>95</v>
      </c>
      <c r="C12" s="21">
        <v>551</v>
      </c>
      <c r="D12" s="23"/>
      <c r="E12" s="21">
        <v>551</v>
      </c>
      <c r="F12" s="22">
        <v>0.1875</v>
      </c>
      <c r="G12" s="23"/>
      <c r="H12" s="23"/>
      <c r="I12" s="23"/>
      <c r="J12" s="23"/>
      <c r="K12" s="23"/>
      <c r="L12" s="23"/>
      <c r="M12" s="21">
        <v>551</v>
      </c>
      <c r="N12" s="22">
        <v>0.1875</v>
      </c>
      <c r="O12" s="21">
        <v>766</v>
      </c>
      <c r="P12" s="21">
        <v>1317</v>
      </c>
      <c r="Q12" s="58">
        <v>0.28991185112634699</v>
      </c>
      <c r="R12" s="59"/>
    </row>
    <row r="13" spans="1:18">
      <c r="A13" s="24" t="s">
        <v>94</v>
      </c>
      <c r="B13" s="24" t="s">
        <v>93</v>
      </c>
      <c r="C13" s="21">
        <v>106678</v>
      </c>
      <c r="D13" s="21">
        <v>34942</v>
      </c>
      <c r="E13" s="21">
        <v>141620</v>
      </c>
      <c r="F13" s="22">
        <v>0.28909521208811201</v>
      </c>
      <c r="G13" s="21">
        <v>248</v>
      </c>
      <c r="H13" s="23"/>
      <c r="I13" s="21">
        <v>248</v>
      </c>
      <c r="J13" s="22">
        <v>-0.81395348837209303</v>
      </c>
      <c r="K13" s="23"/>
      <c r="L13" s="23"/>
      <c r="M13" s="21">
        <v>141868</v>
      </c>
      <c r="N13" s="22">
        <v>0.27587168256994599</v>
      </c>
      <c r="O13" s="21">
        <v>5613</v>
      </c>
      <c r="P13" s="21">
        <v>147481</v>
      </c>
      <c r="Q13" s="58">
        <v>0.228077041576804</v>
      </c>
      <c r="R13" s="59"/>
    </row>
    <row r="14" spans="1:18">
      <c r="A14" s="24" t="s">
        <v>92</v>
      </c>
      <c r="B14" s="24" t="s">
        <v>91</v>
      </c>
      <c r="C14" s="21">
        <v>6954</v>
      </c>
      <c r="D14" s="21">
        <v>46</v>
      </c>
      <c r="E14" s="21">
        <v>7000</v>
      </c>
      <c r="F14" s="22">
        <v>0.247994294883223</v>
      </c>
      <c r="G14" s="23"/>
      <c r="H14" s="23"/>
      <c r="I14" s="23"/>
      <c r="J14" s="23"/>
      <c r="K14" s="21">
        <v>1032</v>
      </c>
      <c r="L14" s="22">
        <v>0.15955056179775301</v>
      </c>
      <c r="M14" s="21">
        <v>8032</v>
      </c>
      <c r="N14" s="22">
        <v>0.23588244345283901</v>
      </c>
      <c r="O14" s="21">
        <v>2325</v>
      </c>
      <c r="P14" s="21">
        <v>10357</v>
      </c>
      <c r="Q14" s="58">
        <v>-6.2460396487734202E-2</v>
      </c>
      <c r="R14" s="59"/>
    </row>
    <row r="15" spans="1:18">
      <c r="A15" s="24" t="s">
        <v>90</v>
      </c>
      <c r="B15" s="24" t="s">
        <v>89</v>
      </c>
      <c r="C15" s="21">
        <v>1145</v>
      </c>
      <c r="D15" s="21">
        <v>66</v>
      </c>
      <c r="E15" s="21">
        <v>1211</v>
      </c>
      <c r="F15" s="22">
        <v>0.63870094722598103</v>
      </c>
      <c r="G15" s="23"/>
      <c r="H15" s="23"/>
      <c r="I15" s="23"/>
      <c r="J15" s="23"/>
      <c r="K15" s="23"/>
      <c r="L15" s="23"/>
      <c r="M15" s="21">
        <v>1211</v>
      </c>
      <c r="N15" s="22">
        <v>0.63870094722598103</v>
      </c>
      <c r="O15" s="21">
        <v>1584</v>
      </c>
      <c r="P15" s="21">
        <v>2795</v>
      </c>
      <c r="Q15" s="58">
        <v>0.64508534432018805</v>
      </c>
      <c r="R15" s="59"/>
    </row>
    <row r="16" spans="1:18">
      <c r="A16" s="24" t="s">
        <v>88</v>
      </c>
      <c r="B16" s="24" t="s">
        <v>87</v>
      </c>
      <c r="C16" s="21">
        <v>6053</v>
      </c>
      <c r="D16" s="21">
        <v>78</v>
      </c>
      <c r="E16" s="21">
        <v>6131</v>
      </c>
      <c r="F16" s="22">
        <v>-6.3209076175040502E-3</v>
      </c>
      <c r="G16" s="23"/>
      <c r="H16" s="23"/>
      <c r="I16" s="23"/>
      <c r="J16" s="23"/>
      <c r="K16" s="21">
        <v>3921</v>
      </c>
      <c r="L16" s="22">
        <v>0.294486629250578</v>
      </c>
      <c r="M16" s="21">
        <v>10052</v>
      </c>
      <c r="N16" s="22">
        <v>9.2727470377214904E-2</v>
      </c>
      <c r="O16" s="21">
        <v>0</v>
      </c>
      <c r="P16" s="21">
        <v>10052</v>
      </c>
      <c r="Q16" s="58">
        <v>9.0830168204015196E-2</v>
      </c>
      <c r="R16" s="59"/>
    </row>
    <row r="17" spans="1:18">
      <c r="A17" s="24" t="s">
        <v>86</v>
      </c>
      <c r="B17" s="24" t="s">
        <v>85</v>
      </c>
      <c r="C17" s="21">
        <v>3887</v>
      </c>
      <c r="D17" s="21">
        <v>10</v>
      </c>
      <c r="E17" s="21">
        <v>3897</v>
      </c>
      <c r="F17" s="22">
        <v>0.32415902140672798</v>
      </c>
      <c r="G17" s="23"/>
      <c r="H17" s="23"/>
      <c r="I17" s="23"/>
      <c r="J17" s="23"/>
      <c r="K17" s="23"/>
      <c r="L17" s="23"/>
      <c r="M17" s="21">
        <v>3897</v>
      </c>
      <c r="N17" s="22">
        <v>0.32415902140672798</v>
      </c>
      <c r="O17" s="21">
        <v>0</v>
      </c>
      <c r="P17" s="21">
        <v>3897</v>
      </c>
      <c r="Q17" s="58">
        <v>0.32415902140672798</v>
      </c>
      <c r="R17" s="59"/>
    </row>
    <row r="18" spans="1:18">
      <c r="A18" s="24" t="s">
        <v>84</v>
      </c>
      <c r="B18" s="24" t="s">
        <v>83</v>
      </c>
      <c r="C18" s="21">
        <v>7860</v>
      </c>
      <c r="D18" s="21">
        <v>534</v>
      </c>
      <c r="E18" s="21">
        <v>8394</v>
      </c>
      <c r="F18" s="22">
        <v>0.56897196261682204</v>
      </c>
      <c r="G18" s="23"/>
      <c r="H18" s="23"/>
      <c r="I18" s="23"/>
      <c r="J18" s="23"/>
      <c r="K18" s="21">
        <v>1030</v>
      </c>
      <c r="L18" s="22">
        <v>-0.15573770491803299</v>
      </c>
      <c r="M18" s="21">
        <v>9424</v>
      </c>
      <c r="N18" s="22">
        <v>0.43439878234398799</v>
      </c>
      <c r="O18" s="21">
        <v>4844</v>
      </c>
      <c r="P18" s="21">
        <v>14268</v>
      </c>
      <c r="Q18" s="58">
        <v>0.48532167395377901</v>
      </c>
      <c r="R18" s="59"/>
    </row>
    <row r="19" spans="1:18">
      <c r="A19" s="24" t="s">
        <v>82</v>
      </c>
      <c r="B19" s="24" t="s">
        <v>81</v>
      </c>
      <c r="C19" s="21">
        <v>91768</v>
      </c>
      <c r="D19" s="21">
        <v>584</v>
      </c>
      <c r="E19" s="21">
        <v>92352</v>
      </c>
      <c r="F19" s="22">
        <v>0.61561876771281598</v>
      </c>
      <c r="G19" s="23"/>
      <c r="H19" s="23"/>
      <c r="I19" s="23"/>
      <c r="J19" s="23"/>
      <c r="K19" s="23"/>
      <c r="L19" s="23"/>
      <c r="M19" s="21">
        <v>92352</v>
      </c>
      <c r="N19" s="22">
        <v>0.61561876771281598</v>
      </c>
      <c r="O19" s="21">
        <v>1770</v>
      </c>
      <c r="P19" s="21">
        <v>94122</v>
      </c>
      <c r="Q19" s="58">
        <v>0.64038481648018397</v>
      </c>
      <c r="R19" s="59"/>
    </row>
    <row r="20" spans="1:18">
      <c r="A20" s="24" t="s">
        <v>80</v>
      </c>
      <c r="B20" s="24" t="s">
        <v>79</v>
      </c>
      <c r="C20" s="21">
        <v>1116</v>
      </c>
      <c r="D20" s="21">
        <v>6</v>
      </c>
      <c r="E20" s="21">
        <v>1122</v>
      </c>
      <c r="F20" s="22">
        <v>0.224890829694323</v>
      </c>
      <c r="G20" s="23"/>
      <c r="H20" s="23"/>
      <c r="I20" s="23"/>
      <c r="J20" s="23"/>
      <c r="K20" s="23"/>
      <c r="L20" s="23"/>
      <c r="M20" s="21">
        <v>1122</v>
      </c>
      <c r="N20" s="22">
        <v>0.224890829694323</v>
      </c>
      <c r="O20" s="21">
        <v>1753</v>
      </c>
      <c r="P20" s="21">
        <v>2875</v>
      </c>
      <c r="Q20" s="58">
        <v>0.20595637583892601</v>
      </c>
      <c r="R20" s="59"/>
    </row>
    <row r="21" spans="1:18">
      <c r="A21" s="24" t="s">
        <v>78</v>
      </c>
      <c r="B21" s="24" t="s">
        <v>77</v>
      </c>
      <c r="C21" s="21">
        <v>1196</v>
      </c>
      <c r="D21" s="21">
        <v>14</v>
      </c>
      <c r="E21" s="21">
        <v>1210</v>
      </c>
      <c r="F21" s="22">
        <v>0.87596899224806202</v>
      </c>
      <c r="G21" s="23"/>
      <c r="H21" s="23"/>
      <c r="I21" s="23"/>
      <c r="J21" s="23"/>
      <c r="K21" s="23"/>
      <c r="L21" s="23"/>
      <c r="M21" s="21">
        <v>1210</v>
      </c>
      <c r="N21" s="22">
        <v>0.87596899224806202</v>
      </c>
      <c r="O21" s="21">
        <v>1200</v>
      </c>
      <c r="P21" s="21">
        <v>2410</v>
      </c>
      <c r="Q21" s="58">
        <v>0.86821705426356599</v>
      </c>
      <c r="R21" s="59"/>
    </row>
    <row r="22" spans="1:18">
      <c r="A22" s="24" t="s">
        <v>76</v>
      </c>
      <c r="B22" s="24" t="s">
        <v>75</v>
      </c>
      <c r="C22" s="21">
        <v>20191</v>
      </c>
      <c r="D22" s="21">
        <v>4544</v>
      </c>
      <c r="E22" s="21">
        <v>24735</v>
      </c>
      <c r="F22" s="22">
        <v>0.218232860520095</v>
      </c>
      <c r="G22" s="23"/>
      <c r="H22" s="23"/>
      <c r="I22" s="23"/>
      <c r="J22" s="23"/>
      <c r="K22" s="21">
        <v>471</v>
      </c>
      <c r="L22" s="23"/>
      <c r="M22" s="21">
        <v>25206</v>
      </c>
      <c r="N22" s="22">
        <v>0.24143026004728099</v>
      </c>
      <c r="O22" s="21">
        <v>324</v>
      </c>
      <c r="P22" s="21">
        <v>25530</v>
      </c>
      <c r="Q22" s="58">
        <v>0.23992229237493901</v>
      </c>
      <c r="R22" s="59"/>
    </row>
    <row r="23" spans="1:18">
      <c r="A23" s="24" t="s">
        <v>74</v>
      </c>
      <c r="B23" s="24" t="s">
        <v>73</v>
      </c>
      <c r="C23" s="21">
        <v>40464</v>
      </c>
      <c r="D23" s="21">
        <v>52</v>
      </c>
      <c r="E23" s="21">
        <v>40516</v>
      </c>
      <c r="F23" s="22">
        <v>0.27120983935742998</v>
      </c>
      <c r="G23" s="21">
        <v>2905</v>
      </c>
      <c r="H23" s="23"/>
      <c r="I23" s="21">
        <v>2905</v>
      </c>
      <c r="J23" s="22">
        <v>5.6173120728929398</v>
      </c>
      <c r="K23" s="23"/>
      <c r="L23" s="23"/>
      <c r="M23" s="21">
        <v>43421</v>
      </c>
      <c r="N23" s="22">
        <v>0.343845749125685</v>
      </c>
      <c r="O23" s="21">
        <v>99</v>
      </c>
      <c r="P23" s="21">
        <v>43520</v>
      </c>
      <c r="Q23" s="58">
        <v>0.34661798378612502</v>
      </c>
      <c r="R23" s="59"/>
    </row>
    <row r="24" spans="1:18">
      <c r="A24" s="24" t="s">
        <v>72</v>
      </c>
      <c r="B24" s="24" t="s">
        <v>71</v>
      </c>
      <c r="C24" s="21">
        <v>13946</v>
      </c>
      <c r="D24" s="21">
        <v>26</v>
      </c>
      <c r="E24" s="21">
        <v>13972</v>
      </c>
      <c r="F24" s="22">
        <v>-6.0137225884568803E-2</v>
      </c>
      <c r="G24" s="21">
        <v>2</v>
      </c>
      <c r="H24" s="23"/>
      <c r="I24" s="21">
        <v>2</v>
      </c>
      <c r="J24" s="23"/>
      <c r="K24" s="21">
        <v>3725</v>
      </c>
      <c r="L24" s="22">
        <v>-0.341407355021216</v>
      </c>
      <c r="M24" s="21">
        <v>17699</v>
      </c>
      <c r="N24" s="22">
        <v>-0.13755969203781299</v>
      </c>
      <c r="O24" s="21">
        <v>242</v>
      </c>
      <c r="P24" s="21">
        <v>17941</v>
      </c>
      <c r="Q24" s="58">
        <v>-0.13374535271112001</v>
      </c>
      <c r="R24" s="59"/>
    </row>
    <row r="25" spans="1:18">
      <c r="A25" s="24" t="s">
        <v>70</v>
      </c>
      <c r="B25" s="24" t="s">
        <v>69</v>
      </c>
      <c r="C25" s="21">
        <v>6352</v>
      </c>
      <c r="D25" s="21">
        <v>2</v>
      </c>
      <c r="E25" s="21">
        <v>6354</v>
      </c>
      <c r="F25" s="22">
        <v>9.9498183076656893E-2</v>
      </c>
      <c r="G25" s="23"/>
      <c r="H25" s="23"/>
      <c r="I25" s="23"/>
      <c r="J25" s="22">
        <v>-1</v>
      </c>
      <c r="K25" s="23"/>
      <c r="L25" s="23"/>
      <c r="M25" s="21">
        <v>6354</v>
      </c>
      <c r="N25" s="22">
        <v>9.7978227060653206E-2</v>
      </c>
      <c r="O25" s="21">
        <v>33</v>
      </c>
      <c r="P25" s="21">
        <v>6387</v>
      </c>
      <c r="Q25" s="58">
        <v>9.6480686695278997E-2</v>
      </c>
      <c r="R25" s="59"/>
    </row>
    <row r="26" spans="1:18">
      <c r="A26" s="24" t="s">
        <v>68</v>
      </c>
      <c r="B26" s="24" t="s">
        <v>67</v>
      </c>
      <c r="C26" s="21">
        <v>9832</v>
      </c>
      <c r="D26" s="21">
        <v>14</v>
      </c>
      <c r="E26" s="21">
        <v>9846</v>
      </c>
      <c r="F26" s="22">
        <v>7.2198627899379295E-2</v>
      </c>
      <c r="G26" s="23"/>
      <c r="H26" s="23"/>
      <c r="I26" s="23"/>
      <c r="J26" s="23"/>
      <c r="K26" s="23"/>
      <c r="L26" s="23"/>
      <c r="M26" s="21">
        <v>9846</v>
      </c>
      <c r="N26" s="22">
        <v>7.2198627899379295E-2</v>
      </c>
      <c r="O26" s="21">
        <v>169</v>
      </c>
      <c r="P26" s="21">
        <v>10015</v>
      </c>
      <c r="Q26" s="58">
        <v>-1.9866901546290901E-2</v>
      </c>
      <c r="R26" s="59"/>
    </row>
    <row r="27" spans="1:18">
      <c r="A27" s="24" t="s">
        <v>66</v>
      </c>
      <c r="B27" s="24" t="s">
        <v>65</v>
      </c>
      <c r="C27" s="21">
        <v>1341</v>
      </c>
      <c r="D27" s="21">
        <v>12</v>
      </c>
      <c r="E27" s="21">
        <v>1353</v>
      </c>
      <c r="F27" s="22">
        <v>0.53054298642533904</v>
      </c>
      <c r="G27" s="23"/>
      <c r="H27" s="23"/>
      <c r="I27" s="23"/>
      <c r="J27" s="23"/>
      <c r="K27" s="23"/>
      <c r="L27" s="23"/>
      <c r="M27" s="21">
        <v>1353</v>
      </c>
      <c r="N27" s="22">
        <v>0.53054298642533904</v>
      </c>
      <c r="O27" s="21">
        <v>1183</v>
      </c>
      <c r="P27" s="21">
        <v>2536</v>
      </c>
      <c r="Q27" s="58">
        <v>0.55678330263965603</v>
      </c>
      <c r="R27" s="59"/>
    </row>
    <row r="28" spans="1:18">
      <c r="A28" s="24" t="s">
        <v>64</v>
      </c>
      <c r="B28" s="24" t="s">
        <v>63</v>
      </c>
      <c r="C28" s="21">
        <v>5320</v>
      </c>
      <c r="D28" s="21">
        <v>38</v>
      </c>
      <c r="E28" s="21">
        <v>5358</v>
      </c>
      <c r="F28" s="22">
        <v>0.25274725274725302</v>
      </c>
      <c r="G28" s="23"/>
      <c r="H28" s="23"/>
      <c r="I28" s="23"/>
      <c r="J28" s="23"/>
      <c r="K28" s="23"/>
      <c r="L28" s="23"/>
      <c r="M28" s="21">
        <v>5358</v>
      </c>
      <c r="N28" s="22">
        <v>0.25274725274725302</v>
      </c>
      <c r="O28" s="21">
        <v>1491</v>
      </c>
      <c r="P28" s="21">
        <v>6849</v>
      </c>
      <c r="Q28" s="58">
        <v>1.6775534441805202E-2</v>
      </c>
      <c r="R28" s="59"/>
    </row>
    <row r="29" spans="1:18">
      <c r="A29" s="24" t="s">
        <v>62</v>
      </c>
      <c r="B29" s="24" t="s">
        <v>61</v>
      </c>
      <c r="C29" s="21">
        <v>19058</v>
      </c>
      <c r="D29" s="21">
        <v>2</v>
      </c>
      <c r="E29" s="21">
        <v>19060</v>
      </c>
      <c r="F29" s="22">
        <v>0.23230102799508601</v>
      </c>
      <c r="G29" s="21">
        <v>70</v>
      </c>
      <c r="H29" s="23"/>
      <c r="I29" s="21">
        <v>70</v>
      </c>
      <c r="J29" s="22">
        <v>-0.92178770949720701</v>
      </c>
      <c r="K29" s="23"/>
      <c r="L29" s="23"/>
      <c r="M29" s="21">
        <v>19130</v>
      </c>
      <c r="N29" s="22">
        <v>0.16917247280283601</v>
      </c>
      <c r="O29" s="21">
        <v>41</v>
      </c>
      <c r="P29" s="21">
        <v>19171</v>
      </c>
      <c r="Q29" s="58">
        <v>0.15655164092664101</v>
      </c>
      <c r="R29" s="59"/>
    </row>
    <row r="30" spans="1:18">
      <c r="A30" s="24" t="s">
        <v>60</v>
      </c>
      <c r="B30" s="24" t="s">
        <v>59</v>
      </c>
      <c r="C30" s="21">
        <v>3865</v>
      </c>
      <c r="D30" s="21">
        <v>86</v>
      </c>
      <c r="E30" s="21">
        <v>3951</v>
      </c>
      <c r="F30" s="22">
        <v>0.177645305514158</v>
      </c>
      <c r="G30" s="23"/>
      <c r="H30" s="23"/>
      <c r="I30" s="23"/>
      <c r="J30" s="23"/>
      <c r="K30" s="23"/>
      <c r="L30" s="23"/>
      <c r="M30" s="21">
        <v>3951</v>
      </c>
      <c r="N30" s="22">
        <v>0.177645305514158</v>
      </c>
      <c r="O30" s="21">
        <v>2081</v>
      </c>
      <c r="P30" s="21">
        <v>6032</v>
      </c>
      <c r="Q30" s="58">
        <v>2.7073046143368001E-2</v>
      </c>
      <c r="R30" s="59"/>
    </row>
    <row r="31" spans="1:18">
      <c r="A31" s="24" t="s">
        <v>58</v>
      </c>
      <c r="B31" s="24" t="s">
        <v>57</v>
      </c>
      <c r="C31" s="21">
        <v>1178</v>
      </c>
      <c r="D31" s="23"/>
      <c r="E31" s="21">
        <v>1178</v>
      </c>
      <c r="F31" s="22">
        <v>0.107142857142857</v>
      </c>
      <c r="G31" s="23"/>
      <c r="H31" s="23"/>
      <c r="I31" s="23"/>
      <c r="J31" s="23"/>
      <c r="K31" s="23"/>
      <c r="L31" s="23"/>
      <c r="M31" s="21">
        <v>1178</v>
      </c>
      <c r="N31" s="22">
        <v>0.107142857142857</v>
      </c>
      <c r="O31" s="21">
        <v>1857</v>
      </c>
      <c r="P31" s="21">
        <v>3035</v>
      </c>
      <c r="Q31" s="58">
        <v>0.46335583413693299</v>
      </c>
      <c r="R31" s="59"/>
    </row>
    <row r="32" spans="1:18">
      <c r="A32" s="24" t="s">
        <v>56</v>
      </c>
      <c r="B32" s="24" t="s">
        <v>55</v>
      </c>
      <c r="C32" s="21">
        <v>514956</v>
      </c>
      <c r="D32" s="21">
        <v>142314</v>
      </c>
      <c r="E32" s="21">
        <v>657270</v>
      </c>
      <c r="F32" s="22">
        <v>0.270187589741409</v>
      </c>
      <c r="G32" s="21">
        <v>303181</v>
      </c>
      <c r="H32" s="21">
        <v>62368</v>
      </c>
      <c r="I32" s="21">
        <v>365549</v>
      </c>
      <c r="J32" s="22">
        <v>0.42697260814065602</v>
      </c>
      <c r="K32" s="23"/>
      <c r="L32" s="23"/>
      <c r="M32" s="21">
        <v>1022819</v>
      </c>
      <c r="N32" s="22">
        <v>0.32210358957124202</v>
      </c>
      <c r="O32" s="21">
        <v>0</v>
      </c>
      <c r="P32" s="21">
        <v>1022819</v>
      </c>
      <c r="Q32" s="58">
        <v>0.32202669079393798</v>
      </c>
      <c r="R32" s="59"/>
    </row>
    <row r="33" spans="1:18">
      <c r="A33" s="24" t="s">
        <v>54</v>
      </c>
      <c r="B33" s="24" t="s">
        <v>53</v>
      </c>
      <c r="C33" s="21">
        <v>565</v>
      </c>
      <c r="D33" s="23"/>
      <c r="E33" s="21">
        <v>565</v>
      </c>
      <c r="F33" s="22">
        <v>-0.39829605963791298</v>
      </c>
      <c r="G33" s="23"/>
      <c r="H33" s="23"/>
      <c r="I33" s="23"/>
      <c r="J33" s="23"/>
      <c r="K33" s="23"/>
      <c r="L33" s="23"/>
      <c r="M33" s="21">
        <v>565</v>
      </c>
      <c r="N33" s="22">
        <v>-0.39829605963791298</v>
      </c>
      <c r="O33" s="21">
        <v>0</v>
      </c>
      <c r="P33" s="21">
        <v>565</v>
      </c>
      <c r="Q33" s="58">
        <v>-0.62080536912751705</v>
      </c>
      <c r="R33" s="59"/>
    </row>
    <row r="34" spans="1:18">
      <c r="A34" s="24" t="s">
        <v>52</v>
      </c>
      <c r="B34" s="24" t="s">
        <v>51</v>
      </c>
      <c r="C34" s="21">
        <v>2681</v>
      </c>
      <c r="D34" s="21">
        <v>8</v>
      </c>
      <c r="E34" s="21">
        <v>2689</v>
      </c>
      <c r="F34" s="22">
        <v>0.237459733087897</v>
      </c>
      <c r="G34" s="23"/>
      <c r="H34" s="23"/>
      <c r="I34" s="23"/>
      <c r="J34" s="23"/>
      <c r="K34" s="23"/>
      <c r="L34" s="23"/>
      <c r="M34" s="21">
        <v>2689</v>
      </c>
      <c r="N34" s="22">
        <v>0.237459733087897</v>
      </c>
      <c r="O34" s="21">
        <v>778</v>
      </c>
      <c r="P34" s="21">
        <v>3467</v>
      </c>
      <c r="Q34" s="58">
        <v>0.14233937397034599</v>
      </c>
      <c r="R34" s="59"/>
    </row>
    <row r="35" spans="1:18">
      <c r="A35" s="24" t="s">
        <v>50</v>
      </c>
      <c r="B35" s="24" t="s">
        <v>49</v>
      </c>
      <c r="C35" s="21">
        <v>620</v>
      </c>
      <c r="D35" s="23"/>
      <c r="E35" s="21">
        <v>620</v>
      </c>
      <c r="F35" s="22">
        <v>0.46919431279620899</v>
      </c>
      <c r="G35" s="23"/>
      <c r="H35" s="23"/>
      <c r="I35" s="23"/>
      <c r="J35" s="23"/>
      <c r="K35" s="23"/>
      <c r="L35" s="23"/>
      <c r="M35" s="21">
        <v>620</v>
      </c>
      <c r="N35" s="22">
        <v>0.46919431279620899</v>
      </c>
      <c r="O35" s="21">
        <v>554</v>
      </c>
      <c r="P35" s="21">
        <v>1174</v>
      </c>
      <c r="Q35" s="58">
        <v>0.19918283963227801</v>
      </c>
      <c r="R35" s="59"/>
    </row>
    <row r="36" spans="1:18">
      <c r="A36" s="24" t="s">
        <v>48</v>
      </c>
      <c r="B36" s="24" t="s">
        <v>47</v>
      </c>
      <c r="C36" s="21">
        <v>2548</v>
      </c>
      <c r="D36" s="21">
        <v>10</v>
      </c>
      <c r="E36" s="21">
        <v>2558</v>
      </c>
      <c r="F36" s="22">
        <v>0.20150305307656199</v>
      </c>
      <c r="G36" s="23"/>
      <c r="H36" s="23"/>
      <c r="I36" s="23"/>
      <c r="J36" s="23"/>
      <c r="K36" s="23"/>
      <c r="L36" s="23"/>
      <c r="M36" s="21">
        <v>2558</v>
      </c>
      <c r="N36" s="22">
        <v>0.20150305307656199</v>
      </c>
      <c r="O36" s="21">
        <v>915</v>
      </c>
      <c r="P36" s="21">
        <v>3473</v>
      </c>
      <c r="Q36" s="58">
        <v>0.24614280588446399</v>
      </c>
      <c r="R36" s="59"/>
    </row>
    <row r="37" spans="1:18">
      <c r="A37" s="24" t="s">
        <v>46</v>
      </c>
      <c r="B37" s="24" t="s">
        <v>45</v>
      </c>
      <c r="C37" s="21">
        <v>5592</v>
      </c>
      <c r="D37" s="21">
        <v>10</v>
      </c>
      <c r="E37" s="21">
        <v>5602</v>
      </c>
      <c r="F37" s="22">
        <v>0.21862083967805099</v>
      </c>
      <c r="G37" s="23"/>
      <c r="H37" s="23"/>
      <c r="I37" s="23"/>
      <c r="J37" s="23"/>
      <c r="K37" s="23"/>
      <c r="L37" s="23"/>
      <c r="M37" s="21">
        <v>5602</v>
      </c>
      <c r="N37" s="22">
        <v>0.21862083967805099</v>
      </c>
      <c r="O37" s="21">
        <v>1494</v>
      </c>
      <c r="P37" s="21">
        <v>7096</v>
      </c>
      <c r="Q37" s="58">
        <v>4.33759741214527E-2</v>
      </c>
      <c r="R37" s="59"/>
    </row>
    <row r="38" spans="1:18">
      <c r="A38" s="24" t="s">
        <v>44</v>
      </c>
      <c r="B38" s="24" t="s">
        <v>43</v>
      </c>
      <c r="C38" s="21">
        <v>1906</v>
      </c>
      <c r="D38" s="21">
        <v>1390</v>
      </c>
      <c r="E38" s="21">
        <v>3296</v>
      </c>
      <c r="F38" s="22">
        <v>4.6017137416693103E-2</v>
      </c>
      <c r="G38" s="23"/>
      <c r="H38" s="23"/>
      <c r="I38" s="23"/>
      <c r="J38" s="23"/>
      <c r="K38" s="23"/>
      <c r="L38" s="23"/>
      <c r="M38" s="21">
        <v>3296</v>
      </c>
      <c r="N38" s="22">
        <v>4.6017137416693103E-2</v>
      </c>
      <c r="O38" s="21">
        <v>2695</v>
      </c>
      <c r="P38" s="21">
        <v>5991</v>
      </c>
      <c r="Q38" s="58">
        <v>2.37525632262474E-2</v>
      </c>
      <c r="R38" s="59"/>
    </row>
    <row r="39" spans="1:18">
      <c r="A39" s="24" t="s">
        <v>42</v>
      </c>
      <c r="B39" s="24" t="s">
        <v>41</v>
      </c>
      <c r="C39" s="21">
        <v>113437</v>
      </c>
      <c r="D39" s="21">
        <v>1052</v>
      </c>
      <c r="E39" s="21">
        <v>114489</v>
      </c>
      <c r="F39" s="22">
        <v>0.286306541132059</v>
      </c>
      <c r="G39" s="21">
        <v>32640</v>
      </c>
      <c r="H39" s="21">
        <v>878</v>
      </c>
      <c r="I39" s="21">
        <v>33518</v>
      </c>
      <c r="J39" s="22">
        <v>0.30040737148399599</v>
      </c>
      <c r="K39" s="21">
        <v>18801</v>
      </c>
      <c r="L39" s="22">
        <v>0.169798407167745</v>
      </c>
      <c r="M39" s="21">
        <v>166808</v>
      </c>
      <c r="N39" s="22">
        <v>0.27477398301911299</v>
      </c>
      <c r="O39" s="21">
        <v>254</v>
      </c>
      <c r="P39" s="21">
        <v>167062</v>
      </c>
      <c r="Q39" s="58">
        <v>0.27567196090409302</v>
      </c>
      <c r="R39" s="59"/>
    </row>
    <row r="40" spans="1:18">
      <c r="A40" s="24" t="s">
        <v>40</v>
      </c>
      <c r="B40" s="24" t="s">
        <v>39</v>
      </c>
      <c r="C40" s="21">
        <v>4830</v>
      </c>
      <c r="D40" s="21">
        <v>16</v>
      </c>
      <c r="E40" s="21">
        <v>4846</v>
      </c>
      <c r="F40" s="22">
        <v>0.53987925007944104</v>
      </c>
      <c r="G40" s="23"/>
      <c r="H40" s="23"/>
      <c r="I40" s="23"/>
      <c r="J40" s="23"/>
      <c r="K40" s="23"/>
      <c r="L40" s="23"/>
      <c r="M40" s="21">
        <v>4846</v>
      </c>
      <c r="N40" s="22">
        <v>0.53987925007944104</v>
      </c>
      <c r="O40" s="21">
        <v>2346</v>
      </c>
      <c r="P40" s="21">
        <v>7192</v>
      </c>
      <c r="Q40" s="58">
        <v>1.28535112805847</v>
      </c>
      <c r="R40" s="59"/>
    </row>
    <row r="41" spans="1:18">
      <c r="A41" s="24" t="s">
        <v>38</v>
      </c>
      <c r="B41" s="24" t="s">
        <v>37</v>
      </c>
      <c r="C41" s="21">
        <v>8127</v>
      </c>
      <c r="D41" s="23"/>
      <c r="E41" s="21">
        <v>8127</v>
      </c>
      <c r="F41" s="22">
        <v>-5.0195886385896197E-3</v>
      </c>
      <c r="G41" s="23"/>
      <c r="H41" s="23"/>
      <c r="I41" s="23"/>
      <c r="J41" s="22">
        <v>-1</v>
      </c>
      <c r="K41" s="23"/>
      <c r="L41" s="23"/>
      <c r="M41" s="21">
        <v>8127</v>
      </c>
      <c r="N41" s="22">
        <v>-9.3856655290102398E-3</v>
      </c>
      <c r="O41" s="21">
        <v>0</v>
      </c>
      <c r="P41" s="21">
        <v>8127</v>
      </c>
      <c r="Q41" s="58">
        <v>-9.3856655290102398E-3</v>
      </c>
      <c r="R41" s="59"/>
    </row>
    <row r="42" spans="1:18">
      <c r="A42" s="24" t="s">
        <v>36</v>
      </c>
      <c r="B42" s="24" t="s">
        <v>35</v>
      </c>
      <c r="C42" s="21">
        <v>8251</v>
      </c>
      <c r="D42" s="21">
        <v>54</v>
      </c>
      <c r="E42" s="21">
        <v>8305</v>
      </c>
      <c r="F42" s="22">
        <v>0.28025281331894603</v>
      </c>
      <c r="G42" s="23"/>
      <c r="H42" s="23"/>
      <c r="I42" s="23"/>
      <c r="J42" s="23"/>
      <c r="K42" s="23"/>
      <c r="L42" s="23"/>
      <c r="M42" s="21">
        <v>8305</v>
      </c>
      <c r="N42" s="22">
        <v>0.28025281331894603</v>
      </c>
      <c r="O42" s="21">
        <v>1296</v>
      </c>
      <c r="P42" s="21">
        <v>9601</v>
      </c>
      <c r="Q42" s="58">
        <v>0.32647140093948601</v>
      </c>
      <c r="R42" s="59"/>
    </row>
    <row r="43" spans="1:18">
      <c r="A43" s="24" t="s">
        <v>34</v>
      </c>
      <c r="B43" s="24" t="s">
        <v>33</v>
      </c>
      <c r="C43" s="21">
        <v>913</v>
      </c>
      <c r="D43" s="21">
        <v>34</v>
      </c>
      <c r="E43" s="21">
        <v>947</v>
      </c>
      <c r="F43" s="22">
        <v>0.35092724679030002</v>
      </c>
      <c r="G43" s="23"/>
      <c r="H43" s="23"/>
      <c r="I43" s="23"/>
      <c r="J43" s="23"/>
      <c r="K43" s="23"/>
      <c r="L43" s="23"/>
      <c r="M43" s="21">
        <v>947</v>
      </c>
      <c r="N43" s="22">
        <v>0.35092724679030002</v>
      </c>
      <c r="O43" s="21">
        <v>1128</v>
      </c>
      <c r="P43" s="21">
        <v>2075</v>
      </c>
      <c r="Q43" s="58">
        <v>0.28962088253573598</v>
      </c>
      <c r="R43" s="59"/>
    </row>
    <row r="44" spans="1:18">
      <c r="A44" s="24" t="s">
        <v>32</v>
      </c>
      <c r="B44" s="24" t="s">
        <v>31</v>
      </c>
      <c r="C44" s="21">
        <v>126974</v>
      </c>
      <c r="D44" s="21">
        <v>35642</v>
      </c>
      <c r="E44" s="21">
        <v>162616</v>
      </c>
      <c r="F44" s="22">
        <v>0.44497463101680301</v>
      </c>
      <c r="G44" s="21">
        <v>704</v>
      </c>
      <c r="H44" s="21">
        <v>4</v>
      </c>
      <c r="I44" s="21">
        <v>708</v>
      </c>
      <c r="J44" s="22">
        <v>-0.71679999999999999</v>
      </c>
      <c r="K44" s="23"/>
      <c r="L44" s="23"/>
      <c r="M44" s="21">
        <v>163324</v>
      </c>
      <c r="N44" s="22">
        <v>0.41972722294178499</v>
      </c>
      <c r="O44" s="21">
        <v>3837</v>
      </c>
      <c r="P44" s="21">
        <v>167161</v>
      </c>
      <c r="Q44" s="58">
        <v>0.41090329006228998</v>
      </c>
      <c r="R44" s="59"/>
    </row>
    <row r="45" spans="1:18">
      <c r="A45" s="24" t="s">
        <v>30</v>
      </c>
      <c r="B45" s="24" t="s">
        <v>29</v>
      </c>
      <c r="C45" s="21">
        <v>137696</v>
      </c>
      <c r="D45" s="21">
        <v>25676</v>
      </c>
      <c r="E45" s="21">
        <v>163372</v>
      </c>
      <c r="F45" s="22">
        <v>0.30359707637802802</v>
      </c>
      <c r="G45" s="21">
        <v>15234</v>
      </c>
      <c r="H45" s="21">
        <v>540</v>
      </c>
      <c r="I45" s="21">
        <v>15774</v>
      </c>
      <c r="J45" s="22">
        <v>0.476137001684447</v>
      </c>
      <c r="K45" s="21">
        <v>2</v>
      </c>
      <c r="L45" s="23"/>
      <c r="M45" s="21">
        <v>179148</v>
      </c>
      <c r="N45" s="22">
        <v>0.317167855304757</v>
      </c>
      <c r="O45" s="21">
        <v>1976</v>
      </c>
      <c r="P45" s="21">
        <v>181124</v>
      </c>
      <c r="Q45" s="58">
        <v>0.30674496959028003</v>
      </c>
      <c r="R45" s="59"/>
    </row>
    <row r="46" spans="1:18">
      <c r="A46" s="24" t="s">
        <v>28</v>
      </c>
      <c r="B46" s="24" t="s">
        <v>27</v>
      </c>
      <c r="C46" s="21">
        <v>3841</v>
      </c>
      <c r="D46" s="21">
        <v>1372</v>
      </c>
      <c r="E46" s="21">
        <v>5213</v>
      </c>
      <c r="F46" s="22">
        <v>0.25948296690021699</v>
      </c>
      <c r="G46" s="23"/>
      <c r="H46" s="23"/>
      <c r="I46" s="23"/>
      <c r="J46" s="23"/>
      <c r="K46" s="23"/>
      <c r="L46" s="23"/>
      <c r="M46" s="21">
        <v>5213</v>
      </c>
      <c r="N46" s="22">
        <v>0.25948296690021699</v>
      </c>
      <c r="O46" s="21">
        <v>3740</v>
      </c>
      <c r="P46" s="21">
        <v>8953</v>
      </c>
      <c r="Q46" s="58">
        <v>0.25779713402641202</v>
      </c>
      <c r="R46" s="59"/>
    </row>
    <row r="47" spans="1:18">
      <c r="A47" s="24" t="s">
        <v>26</v>
      </c>
      <c r="B47" s="24" t="s">
        <v>25</v>
      </c>
      <c r="C47" s="21">
        <v>779</v>
      </c>
      <c r="D47" s="21">
        <v>14</v>
      </c>
      <c r="E47" s="21">
        <v>793</v>
      </c>
      <c r="F47" s="22">
        <v>0.30858085808580898</v>
      </c>
      <c r="G47" s="23"/>
      <c r="H47" s="23"/>
      <c r="I47" s="23"/>
      <c r="J47" s="23"/>
      <c r="K47" s="21">
        <v>148</v>
      </c>
      <c r="L47" s="23"/>
      <c r="M47" s="21">
        <v>941</v>
      </c>
      <c r="N47" s="22">
        <v>0.552805280528053</v>
      </c>
      <c r="O47" s="21">
        <v>1913</v>
      </c>
      <c r="P47" s="21">
        <v>2854</v>
      </c>
      <c r="Q47" s="58">
        <v>0.466598150051387</v>
      </c>
      <c r="R47" s="59"/>
    </row>
    <row r="48" spans="1:18">
      <c r="A48" s="24" t="s">
        <v>24</v>
      </c>
      <c r="B48" s="24" t="s">
        <v>23</v>
      </c>
      <c r="C48" s="21">
        <v>995</v>
      </c>
      <c r="D48" s="23"/>
      <c r="E48" s="21">
        <v>995</v>
      </c>
      <c r="F48" s="22">
        <v>0.26751592356687898</v>
      </c>
      <c r="G48" s="23"/>
      <c r="H48" s="23"/>
      <c r="I48" s="23"/>
      <c r="J48" s="23"/>
      <c r="K48" s="23"/>
      <c r="L48" s="23"/>
      <c r="M48" s="21">
        <v>995</v>
      </c>
      <c r="N48" s="22">
        <v>0.26751592356687898</v>
      </c>
      <c r="O48" s="21">
        <v>0</v>
      </c>
      <c r="P48" s="21">
        <v>995</v>
      </c>
      <c r="Q48" s="58">
        <v>0.26751592356687898</v>
      </c>
      <c r="R48" s="59"/>
    </row>
    <row r="49" spans="1:18">
      <c r="A49" s="24" t="s">
        <v>22</v>
      </c>
      <c r="B49" s="24" t="s">
        <v>21</v>
      </c>
      <c r="C49" s="21">
        <v>6816</v>
      </c>
      <c r="D49" s="21">
        <v>10</v>
      </c>
      <c r="E49" s="21">
        <v>6826</v>
      </c>
      <c r="F49" s="22">
        <v>0.21567230632235099</v>
      </c>
      <c r="G49" s="23"/>
      <c r="H49" s="23"/>
      <c r="I49" s="23"/>
      <c r="J49" s="23"/>
      <c r="K49" s="23"/>
      <c r="L49" s="23"/>
      <c r="M49" s="21">
        <v>6826</v>
      </c>
      <c r="N49" s="22">
        <v>0.21567230632235099</v>
      </c>
      <c r="O49" s="21">
        <v>90</v>
      </c>
      <c r="P49" s="21">
        <v>6916</v>
      </c>
      <c r="Q49" s="58">
        <v>0.217391304347826</v>
      </c>
      <c r="R49" s="59"/>
    </row>
    <row r="50" spans="1:18">
      <c r="A50" s="24" t="s">
        <v>20</v>
      </c>
      <c r="B50" s="24" t="s">
        <v>19</v>
      </c>
      <c r="C50" s="21">
        <v>40544</v>
      </c>
      <c r="D50" s="21">
        <v>94</v>
      </c>
      <c r="E50" s="21">
        <v>40638</v>
      </c>
      <c r="F50" s="22">
        <v>0.32156097560975599</v>
      </c>
      <c r="G50" s="21">
        <v>9473</v>
      </c>
      <c r="H50" s="21">
        <v>2</v>
      </c>
      <c r="I50" s="21">
        <v>9475</v>
      </c>
      <c r="J50" s="22">
        <v>0.72806857559730098</v>
      </c>
      <c r="K50" s="23"/>
      <c r="L50" s="23"/>
      <c r="M50" s="21">
        <v>50113</v>
      </c>
      <c r="N50" s="22">
        <v>0.38307620125300101</v>
      </c>
      <c r="O50" s="21">
        <v>1223</v>
      </c>
      <c r="P50" s="21">
        <v>51336</v>
      </c>
      <c r="Q50" s="58">
        <v>0.416829961637182</v>
      </c>
      <c r="R50" s="59"/>
    </row>
  </sheetData>
  <mergeCells count="53">
    <mergeCell ref="Q8:R8"/>
    <mergeCell ref="Q9:R9"/>
    <mergeCell ref="Q10:R10"/>
    <mergeCell ref="A2:Q2"/>
    <mergeCell ref="C4:J4"/>
    <mergeCell ref="P4:R4"/>
    <mergeCell ref="C5:F5"/>
    <mergeCell ref="G5:J5"/>
    <mergeCell ref="K5:L5"/>
    <mergeCell ref="M5:N5"/>
    <mergeCell ref="P5:R5"/>
    <mergeCell ref="P6:R6"/>
    <mergeCell ref="Q7:R7"/>
    <mergeCell ref="Q16:R16"/>
    <mergeCell ref="Q17:R17"/>
    <mergeCell ref="Q18:R18"/>
    <mergeCell ref="Q19:R19"/>
    <mergeCell ref="Q20:R20"/>
    <mergeCell ref="Q11:R11"/>
    <mergeCell ref="Q12:R12"/>
    <mergeCell ref="Q13:R13"/>
    <mergeCell ref="Q14:R14"/>
    <mergeCell ref="Q15:R15"/>
    <mergeCell ref="Q26:R26"/>
    <mergeCell ref="Q27:R27"/>
    <mergeCell ref="Q28:R28"/>
    <mergeCell ref="Q29:R29"/>
    <mergeCell ref="Q30:R30"/>
    <mergeCell ref="Q21:R21"/>
    <mergeCell ref="Q22:R22"/>
    <mergeCell ref="Q23:R23"/>
    <mergeCell ref="Q24:R24"/>
    <mergeCell ref="Q25:R25"/>
    <mergeCell ref="Q36:R36"/>
    <mergeCell ref="Q37:R37"/>
    <mergeCell ref="Q38:R38"/>
    <mergeCell ref="Q39:R39"/>
    <mergeCell ref="Q40:R40"/>
    <mergeCell ref="Q31:R31"/>
    <mergeCell ref="Q32:R32"/>
    <mergeCell ref="Q33:R33"/>
    <mergeCell ref="Q34:R34"/>
    <mergeCell ref="Q35:R35"/>
    <mergeCell ref="Q46:R46"/>
    <mergeCell ref="Q47:R47"/>
    <mergeCell ref="Q48:R48"/>
    <mergeCell ref="Q49:R49"/>
    <mergeCell ref="Q50:R50"/>
    <mergeCell ref="Q41:R41"/>
    <mergeCell ref="Q42:R42"/>
    <mergeCell ref="Q43:R43"/>
    <mergeCell ref="Q44:R44"/>
    <mergeCell ref="Q45:R45"/>
  </mergeCells>
  <pageMargins left="0.25" right="0.25" top="0.75" bottom="0.75" header="0.3" footer="0.3"/>
  <pageSetup paperSize="9" scale="80" fitToHeight="0" orientation="landscape" horizontalDpi="300" verticalDpi="300" r:id="rId1"/>
  <headerFooter alignWithMargins="0">
    <oddFooter>&amp;L&amp;"Arial,Regular"&amp;7 Rapportdato 09.08.2021 09:25:06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44C7D-D250-4620-8AD4-F53F3A9C2627}">
  <sheetPr>
    <pageSetUpPr fitToPage="1"/>
  </sheetPr>
  <dimension ref="A1:R50"/>
  <sheetViews>
    <sheetView showGridLine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3" sqref="A3"/>
    </sheetView>
  </sheetViews>
  <sheetFormatPr defaultColWidth="9.140625" defaultRowHeight="15"/>
  <cols>
    <col min="1" max="1" width="28.28515625" style="20" customWidth="1"/>
    <col min="2" max="2" width="7" style="20" customWidth="1"/>
    <col min="3" max="3" width="11.28515625" style="20" customWidth="1"/>
    <col min="4" max="4" width="8.5703125" style="20" customWidth="1"/>
    <col min="5" max="5" width="11.28515625" style="20" customWidth="1"/>
    <col min="6" max="6" width="8.140625" style="20" customWidth="1"/>
    <col min="7" max="7" width="11.28515625" style="20" customWidth="1"/>
    <col min="8" max="8" width="8.5703125" style="20" customWidth="1"/>
    <col min="9" max="9" width="11.28515625" style="20" customWidth="1"/>
    <col min="10" max="10" width="8.140625" style="20" customWidth="1"/>
    <col min="11" max="11" width="8.5703125" style="20" customWidth="1"/>
    <col min="12" max="12" width="8.140625" style="20" customWidth="1"/>
    <col min="13" max="13" width="11.28515625" style="20" customWidth="1"/>
    <col min="14" max="14" width="8.140625" style="20" customWidth="1"/>
    <col min="15" max="15" width="8.5703125" style="20" customWidth="1"/>
    <col min="16" max="16" width="11.28515625" style="20" customWidth="1"/>
    <col min="17" max="17" width="5.42578125" style="20" customWidth="1"/>
    <col min="18" max="18" width="2.7109375" style="20" customWidth="1"/>
    <col min="19" max="19" width="4.7109375" style="20" customWidth="1"/>
    <col min="20" max="16384" width="9.140625" style="20"/>
  </cols>
  <sheetData>
    <row r="1" spans="1:18" ht="14.1" customHeight="1"/>
    <row r="2" spans="1:18" ht="27.2" customHeight="1">
      <c r="A2" s="60" t="s">
        <v>115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18" ht="12.2" customHeight="1"/>
    <row r="4" spans="1:18">
      <c r="A4" s="40" t="s">
        <v>1</v>
      </c>
      <c r="B4" s="40" t="s">
        <v>1</v>
      </c>
      <c r="C4" s="62" t="s">
        <v>113</v>
      </c>
      <c r="D4" s="63"/>
      <c r="E4" s="63"/>
      <c r="F4" s="63"/>
      <c r="G4" s="63"/>
      <c r="H4" s="63"/>
      <c r="I4" s="63"/>
      <c r="J4" s="63"/>
      <c r="K4" s="39" t="s">
        <v>1</v>
      </c>
      <c r="L4" s="39" t="s">
        <v>1</v>
      </c>
      <c r="M4" s="39" t="s">
        <v>1</v>
      </c>
      <c r="N4" s="38" t="s">
        <v>1</v>
      </c>
      <c r="O4" s="37" t="s">
        <v>1</v>
      </c>
      <c r="P4" s="64" t="s">
        <v>1</v>
      </c>
      <c r="Q4" s="65"/>
      <c r="R4" s="66"/>
    </row>
    <row r="5" spans="1:18" ht="15.75">
      <c r="A5" s="36" t="s">
        <v>1</v>
      </c>
      <c r="B5" s="36" t="s">
        <v>1</v>
      </c>
      <c r="C5" s="67" t="s">
        <v>8</v>
      </c>
      <c r="D5" s="65"/>
      <c r="E5" s="65"/>
      <c r="F5" s="65"/>
      <c r="G5" s="67" t="s">
        <v>11</v>
      </c>
      <c r="H5" s="65"/>
      <c r="I5" s="65"/>
      <c r="J5" s="65"/>
      <c r="K5" s="68" t="s">
        <v>12</v>
      </c>
      <c r="L5" s="63"/>
      <c r="M5" s="69" t="s">
        <v>112</v>
      </c>
      <c r="N5" s="59"/>
      <c r="O5" s="35" t="s">
        <v>111</v>
      </c>
      <c r="P5" s="70" t="s">
        <v>110</v>
      </c>
      <c r="Q5" s="61"/>
      <c r="R5" s="71"/>
    </row>
    <row r="6" spans="1:18">
      <c r="A6" s="34" t="s">
        <v>109</v>
      </c>
      <c r="B6" s="33" t="s">
        <v>108</v>
      </c>
      <c r="C6" s="32" t="s">
        <v>107</v>
      </c>
      <c r="D6" s="32" t="s">
        <v>106</v>
      </c>
      <c r="E6" s="32" t="s">
        <v>105</v>
      </c>
      <c r="F6" s="32" t="s">
        <v>7</v>
      </c>
      <c r="G6" s="32" t="s">
        <v>107</v>
      </c>
      <c r="H6" s="32" t="s">
        <v>106</v>
      </c>
      <c r="I6" s="32" t="s">
        <v>105</v>
      </c>
      <c r="J6" s="32" t="s">
        <v>7</v>
      </c>
      <c r="K6" s="31" t="s">
        <v>105</v>
      </c>
      <c r="L6" s="31" t="s">
        <v>7</v>
      </c>
      <c r="M6" s="30" t="s">
        <v>105</v>
      </c>
      <c r="N6" s="30" t="s">
        <v>7</v>
      </c>
      <c r="O6" s="30" t="s">
        <v>1</v>
      </c>
      <c r="P6" s="72" t="s">
        <v>1</v>
      </c>
      <c r="Q6" s="73"/>
      <c r="R6" s="74"/>
    </row>
    <row r="7" spans="1:18">
      <c r="A7" s="29" t="s">
        <v>1</v>
      </c>
      <c r="B7" s="28" t="s">
        <v>1</v>
      </c>
      <c r="C7" s="27" t="s">
        <v>1</v>
      </c>
      <c r="D7" s="25" t="s">
        <v>1</v>
      </c>
      <c r="E7" s="25" t="s">
        <v>1</v>
      </c>
      <c r="F7" s="25" t="s">
        <v>1</v>
      </c>
      <c r="G7" s="25" t="s">
        <v>1</v>
      </c>
      <c r="H7" s="25" t="s">
        <v>1</v>
      </c>
      <c r="I7" s="25" t="s">
        <v>1</v>
      </c>
      <c r="J7" s="26" t="s">
        <v>1</v>
      </c>
      <c r="K7" s="25" t="s">
        <v>1</v>
      </c>
      <c r="L7" s="25" t="s">
        <v>1</v>
      </c>
      <c r="M7" s="25" t="s">
        <v>1</v>
      </c>
      <c r="N7" s="25" t="s">
        <v>1</v>
      </c>
      <c r="O7" s="25" t="s">
        <v>1</v>
      </c>
      <c r="P7" s="25" t="s">
        <v>1</v>
      </c>
      <c r="Q7" s="75" t="s">
        <v>1</v>
      </c>
      <c r="R7" s="59"/>
    </row>
    <row r="8" spans="1:18">
      <c r="A8" s="24" t="s">
        <v>104</v>
      </c>
      <c r="B8" s="24" t="s">
        <v>103</v>
      </c>
      <c r="C8" s="21">
        <v>95458</v>
      </c>
      <c r="D8" s="21">
        <v>6032</v>
      </c>
      <c r="E8" s="21">
        <v>101490</v>
      </c>
      <c r="F8" s="22">
        <v>-9.1722675162655795E-2</v>
      </c>
      <c r="G8" s="23"/>
      <c r="H8" s="23"/>
      <c r="I8" s="23"/>
      <c r="J8" s="22">
        <v>-1</v>
      </c>
      <c r="K8" s="21">
        <v>8</v>
      </c>
      <c r="L8" s="22">
        <v>-0.91304347826086996</v>
      </c>
      <c r="M8" s="21">
        <v>101498</v>
      </c>
      <c r="N8" s="22">
        <v>-9.3006630564938395E-2</v>
      </c>
      <c r="O8" s="21">
        <v>7190</v>
      </c>
      <c r="P8" s="21">
        <v>108688</v>
      </c>
      <c r="Q8" s="58">
        <v>-5.64458720375033E-2</v>
      </c>
      <c r="R8" s="59"/>
    </row>
    <row r="9" spans="1:18">
      <c r="A9" s="24" t="s">
        <v>102</v>
      </c>
      <c r="B9" s="24" t="s">
        <v>101</v>
      </c>
      <c r="C9" s="21">
        <v>17672</v>
      </c>
      <c r="D9" s="21">
        <v>88</v>
      </c>
      <c r="E9" s="21">
        <v>17760</v>
      </c>
      <c r="F9" s="22">
        <v>-6.2796833773087105E-2</v>
      </c>
      <c r="G9" s="23"/>
      <c r="H9" s="23"/>
      <c r="I9" s="23"/>
      <c r="J9" s="22">
        <v>-1</v>
      </c>
      <c r="K9" s="23"/>
      <c r="L9" s="23"/>
      <c r="M9" s="21">
        <v>17760</v>
      </c>
      <c r="N9" s="22">
        <v>-6.3142902357968003E-2</v>
      </c>
      <c r="O9" s="21">
        <v>8311</v>
      </c>
      <c r="P9" s="21">
        <v>26071</v>
      </c>
      <c r="Q9" s="58">
        <v>-4.7251863762607801E-2</v>
      </c>
      <c r="R9" s="59"/>
    </row>
    <row r="10" spans="1:18">
      <c r="A10" s="24" t="s">
        <v>100</v>
      </c>
      <c r="B10" s="24" t="s">
        <v>99</v>
      </c>
      <c r="C10" s="21">
        <v>64095</v>
      </c>
      <c r="D10" s="23"/>
      <c r="E10" s="21">
        <v>64095</v>
      </c>
      <c r="F10" s="22">
        <v>-0.22621418999674001</v>
      </c>
      <c r="G10" s="23"/>
      <c r="H10" s="23"/>
      <c r="I10" s="23"/>
      <c r="J10" s="22">
        <v>-1</v>
      </c>
      <c r="K10" s="23"/>
      <c r="L10" s="23"/>
      <c r="M10" s="21">
        <v>64095</v>
      </c>
      <c r="N10" s="22">
        <v>-0.246481936492635</v>
      </c>
      <c r="O10" s="21">
        <v>276</v>
      </c>
      <c r="P10" s="21">
        <v>64371</v>
      </c>
      <c r="Q10" s="58">
        <v>-0.24488838316890901</v>
      </c>
      <c r="R10" s="59"/>
    </row>
    <row r="11" spans="1:18">
      <c r="A11" s="24" t="s">
        <v>98</v>
      </c>
      <c r="B11" s="24" t="s">
        <v>97</v>
      </c>
      <c r="C11" s="21">
        <v>753768</v>
      </c>
      <c r="D11" s="21">
        <v>297512</v>
      </c>
      <c r="E11" s="21">
        <v>1051280</v>
      </c>
      <c r="F11" s="22">
        <v>-8.4663091621630299E-2</v>
      </c>
      <c r="G11" s="21">
        <v>94017</v>
      </c>
      <c r="H11" s="21">
        <v>15518</v>
      </c>
      <c r="I11" s="21">
        <v>109535</v>
      </c>
      <c r="J11" s="22">
        <v>-0.73484243295714802</v>
      </c>
      <c r="K11" s="21">
        <v>116143</v>
      </c>
      <c r="L11" s="22">
        <v>7.1191966840672199E-3</v>
      </c>
      <c r="M11" s="21">
        <v>1276958</v>
      </c>
      <c r="N11" s="22">
        <v>-0.238515790434084</v>
      </c>
      <c r="O11" s="21">
        <v>24143</v>
      </c>
      <c r="P11" s="21">
        <v>1301101</v>
      </c>
      <c r="Q11" s="58">
        <v>-0.23838867025725899</v>
      </c>
      <c r="R11" s="59"/>
    </row>
    <row r="12" spans="1:18">
      <c r="A12" s="24" t="s">
        <v>96</v>
      </c>
      <c r="B12" s="24" t="s">
        <v>95</v>
      </c>
      <c r="C12" s="21">
        <v>2336</v>
      </c>
      <c r="D12" s="21">
        <v>30</v>
      </c>
      <c r="E12" s="21">
        <v>2366</v>
      </c>
      <c r="F12" s="22">
        <v>0.27067669172932302</v>
      </c>
      <c r="G12" s="23"/>
      <c r="H12" s="23"/>
      <c r="I12" s="23"/>
      <c r="J12" s="23"/>
      <c r="K12" s="23"/>
      <c r="L12" s="23"/>
      <c r="M12" s="21">
        <v>2366</v>
      </c>
      <c r="N12" s="22">
        <v>0.27067669172932302</v>
      </c>
      <c r="O12" s="21">
        <v>3622</v>
      </c>
      <c r="P12" s="21">
        <v>5988</v>
      </c>
      <c r="Q12" s="58">
        <v>0.33660714285714299</v>
      </c>
      <c r="R12" s="59"/>
    </row>
    <row r="13" spans="1:18">
      <c r="A13" s="24" t="s">
        <v>94</v>
      </c>
      <c r="B13" s="24" t="s">
        <v>93</v>
      </c>
      <c r="C13" s="21">
        <v>333742</v>
      </c>
      <c r="D13" s="21">
        <v>142090</v>
      </c>
      <c r="E13" s="21">
        <v>475832</v>
      </c>
      <c r="F13" s="22">
        <v>-9.3889784951355595E-2</v>
      </c>
      <c r="G13" s="21">
        <v>691</v>
      </c>
      <c r="H13" s="23"/>
      <c r="I13" s="21">
        <v>691</v>
      </c>
      <c r="J13" s="22">
        <v>-0.95546532611497803</v>
      </c>
      <c r="K13" s="21">
        <v>0</v>
      </c>
      <c r="L13" s="23"/>
      <c r="M13" s="21">
        <v>476523</v>
      </c>
      <c r="N13" s="22">
        <v>-0.118615821978237</v>
      </c>
      <c r="O13" s="21">
        <v>41494</v>
      </c>
      <c r="P13" s="21">
        <v>518017</v>
      </c>
      <c r="Q13" s="58">
        <v>-0.127226930399474</v>
      </c>
      <c r="R13" s="59"/>
    </row>
    <row r="14" spans="1:18">
      <c r="A14" s="24" t="s">
        <v>92</v>
      </c>
      <c r="B14" s="24" t="s">
        <v>91</v>
      </c>
      <c r="C14" s="21">
        <v>33812</v>
      </c>
      <c r="D14" s="21">
        <v>366</v>
      </c>
      <c r="E14" s="21">
        <v>34178</v>
      </c>
      <c r="F14" s="22">
        <v>3.7591776798825299E-3</v>
      </c>
      <c r="G14" s="23"/>
      <c r="H14" s="23"/>
      <c r="I14" s="23"/>
      <c r="J14" s="23"/>
      <c r="K14" s="21">
        <v>10550</v>
      </c>
      <c r="L14" s="22">
        <v>0.111696522655427</v>
      </c>
      <c r="M14" s="21">
        <v>44728</v>
      </c>
      <c r="N14" s="22">
        <v>2.7285254937988099E-2</v>
      </c>
      <c r="O14" s="21">
        <v>9503</v>
      </c>
      <c r="P14" s="21">
        <v>54231</v>
      </c>
      <c r="Q14" s="58">
        <v>-5.1590563298997902E-2</v>
      </c>
      <c r="R14" s="59"/>
    </row>
    <row r="15" spans="1:18">
      <c r="A15" s="24" t="s">
        <v>90</v>
      </c>
      <c r="B15" s="24" t="s">
        <v>89</v>
      </c>
      <c r="C15" s="21">
        <v>6388</v>
      </c>
      <c r="D15" s="21">
        <v>168</v>
      </c>
      <c r="E15" s="21">
        <v>6556</v>
      </c>
      <c r="F15" s="22">
        <v>0.29284164859002199</v>
      </c>
      <c r="G15" s="23"/>
      <c r="H15" s="23"/>
      <c r="I15" s="23"/>
      <c r="J15" s="23"/>
      <c r="K15" s="23"/>
      <c r="L15" s="23"/>
      <c r="M15" s="21">
        <v>6556</v>
      </c>
      <c r="N15" s="22">
        <v>0.29284164859002199</v>
      </c>
      <c r="O15" s="21">
        <v>6892</v>
      </c>
      <c r="P15" s="21">
        <v>13448</v>
      </c>
      <c r="Q15" s="58">
        <v>0.28652061609107399</v>
      </c>
      <c r="R15" s="59"/>
    </row>
    <row r="16" spans="1:18">
      <c r="A16" s="24" t="s">
        <v>88</v>
      </c>
      <c r="B16" s="24" t="s">
        <v>87</v>
      </c>
      <c r="C16" s="21">
        <v>37668</v>
      </c>
      <c r="D16" s="21">
        <v>280</v>
      </c>
      <c r="E16" s="21">
        <v>37948</v>
      </c>
      <c r="F16" s="22">
        <v>-0.15919615359049899</v>
      </c>
      <c r="G16" s="23"/>
      <c r="H16" s="23"/>
      <c r="I16" s="23"/>
      <c r="J16" s="22">
        <v>-1</v>
      </c>
      <c r="K16" s="21">
        <v>24406</v>
      </c>
      <c r="L16" s="22">
        <v>0.15690178232840299</v>
      </c>
      <c r="M16" s="21">
        <v>62354</v>
      </c>
      <c r="N16" s="22">
        <v>-5.9077396671143402E-2</v>
      </c>
      <c r="O16" s="21">
        <v>28</v>
      </c>
      <c r="P16" s="21">
        <v>62382</v>
      </c>
      <c r="Q16" s="58">
        <v>-6.4246606165154097E-2</v>
      </c>
      <c r="R16" s="59"/>
    </row>
    <row r="17" spans="1:18">
      <c r="A17" s="24" t="s">
        <v>86</v>
      </c>
      <c r="B17" s="24" t="s">
        <v>85</v>
      </c>
      <c r="C17" s="21">
        <v>15408</v>
      </c>
      <c r="D17" s="21">
        <v>28</v>
      </c>
      <c r="E17" s="21">
        <v>15436</v>
      </c>
      <c r="F17" s="22">
        <v>-0.23379330884542801</v>
      </c>
      <c r="G17" s="23"/>
      <c r="H17" s="23"/>
      <c r="I17" s="23"/>
      <c r="J17" s="23"/>
      <c r="K17" s="23"/>
      <c r="L17" s="23"/>
      <c r="M17" s="21">
        <v>15436</v>
      </c>
      <c r="N17" s="22">
        <v>-0.23379330884542801</v>
      </c>
      <c r="O17" s="21">
        <v>5</v>
      </c>
      <c r="P17" s="21">
        <v>15441</v>
      </c>
      <c r="Q17" s="58">
        <v>-0.23887218415734199</v>
      </c>
      <c r="R17" s="59"/>
    </row>
    <row r="18" spans="1:18">
      <c r="A18" s="24" t="s">
        <v>84</v>
      </c>
      <c r="B18" s="24" t="s">
        <v>83</v>
      </c>
      <c r="C18" s="21">
        <v>46404</v>
      </c>
      <c r="D18" s="21">
        <v>2170</v>
      </c>
      <c r="E18" s="21">
        <v>48574</v>
      </c>
      <c r="F18" s="22">
        <v>0.37853331819729802</v>
      </c>
      <c r="G18" s="23"/>
      <c r="H18" s="23"/>
      <c r="I18" s="23"/>
      <c r="J18" s="23"/>
      <c r="K18" s="21">
        <v>10520</v>
      </c>
      <c r="L18" s="22">
        <v>0.70890188434048096</v>
      </c>
      <c r="M18" s="21">
        <v>59094</v>
      </c>
      <c r="N18" s="22">
        <v>0.42766718206416698</v>
      </c>
      <c r="O18" s="21">
        <v>20765</v>
      </c>
      <c r="P18" s="21">
        <v>79859</v>
      </c>
      <c r="Q18" s="58">
        <v>0.43879720380513099</v>
      </c>
      <c r="R18" s="59"/>
    </row>
    <row r="19" spans="1:18">
      <c r="A19" s="24" t="s">
        <v>82</v>
      </c>
      <c r="B19" s="24" t="s">
        <v>81</v>
      </c>
      <c r="C19" s="21">
        <v>223576</v>
      </c>
      <c r="D19" s="21">
        <v>1024</v>
      </c>
      <c r="E19" s="21">
        <v>224600</v>
      </c>
      <c r="F19" s="22">
        <v>-3.6593160068802498E-2</v>
      </c>
      <c r="G19" s="21">
        <v>1</v>
      </c>
      <c r="H19" s="23"/>
      <c r="I19" s="21">
        <v>1</v>
      </c>
      <c r="J19" s="22">
        <v>-0.99987106756059796</v>
      </c>
      <c r="K19" s="23"/>
      <c r="L19" s="23"/>
      <c r="M19" s="21">
        <v>224601</v>
      </c>
      <c r="N19" s="22">
        <v>-6.7608463719503298E-2</v>
      </c>
      <c r="O19" s="21">
        <v>8788</v>
      </c>
      <c r="P19" s="21">
        <v>233389</v>
      </c>
      <c r="Q19" s="58">
        <v>-4.7360730146290497E-2</v>
      </c>
      <c r="R19" s="59"/>
    </row>
    <row r="20" spans="1:18">
      <c r="A20" s="24" t="s">
        <v>80</v>
      </c>
      <c r="B20" s="24" t="s">
        <v>79</v>
      </c>
      <c r="C20" s="21">
        <v>4616</v>
      </c>
      <c r="D20" s="21">
        <v>78</v>
      </c>
      <c r="E20" s="21">
        <v>4694</v>
      </c>
      <c r="F20" s="22">
        <v>0.19714358581994401</v>
      </c>
      <c r="G20" s="23"/>
      <c r="H20" s="23"/>
      <c r="I20" s="23"/>
      <c r="J20" s="23"/>
      <c r="K20" s="23"/>
      <c r="L20" s="23"/>
      <c r="M20" s="21">
        <v>4694</v>
      </c>
      <c r="N20" s="22">
        <v>0.19714358581994401</v>
      </c>
      <c r="O20" s="21">
        <v>8165</v>
      </c>
      <c r="P20" s="21">
        <v>12859</v>
      </c>
      <c r="Q20" s="58">
        <v>0.20323757836623901</v>
      </c>
      <c r="R20" s="59"/>
    </row>
    <row r="21" spans="1:18">
      <c r="A21" s="24" t="s">
        <v>78</v>
      </c>
      <c r="B21" s="24" t="s">
        <v>77</v>
      </c>
      <c r="C21" s="21">
        <v>5257</v>
      </c>
      <c r="D21" s="21">
        <v>108</v>
      </c>
      <c r="E21" s="21">
        <v>5365</v>
      </c>
      <c r="F21" s="22">
        <v>0.331595929511045</v>
      </c>
      <c r="G21" s="23"/>
      <c r="H21" s="23"/>
      <c r="I21" s="23"/>
      <c r="J21" s="23"/>
      <c r="K21" s="23"/>
      <c r="L21" s="23"/>
      <c r="M21" s="21">
        <v>5365</v>
      </c>
      <c r="N21" s="22">
        <v>0.331595929511045</v>
      </c>
      <c r="O21" s="21">
        <v>5804</v>
      </c>
      <c r="P21" s="21">
        <v>11169</v>
      </c>
      <c r="Q21" s="58">
        <v>0.36174103877103098</v>
      </c>
      <c r="R21" s="59"/>
    </row>
    <row r="22" spans="1:18">
      <c r="A22" s="24" t="s">
        <v>76</v>
      </c>
      <c r="B22" s="24" t="s">
        <v>75</v>
      </c>
      <c r="C22" s="21">
        <v>67311</v>
      </c>
      <c r="D22" s="21">
        <v>19690</v>
      </c>
      <c r="E22" s="21">
        <v>87001</v>
      </c>
      <c r="F22" s="22">
        <v>-7.5175661454402395E-2</v>
      </c>
      <c r="G22" s="23"/>
      <c r="H22" s="23"/>
      <c r="I22" s="23"/>
      <c r="J22" s="23"/>
      <c r="K22" s="21">
        <v>1162</v>
      </c>
      <c r="L22" s="23"/>
      <c r="M22" s="21">
        <v>88163</v>
      </c>
      <c r="N22" s="22">
        <v>-6.2823551922443197E-2</v>
      </c>
      <c r="O22" s="21">
        <v>1516</v>
      </c>
      <c r="P22" s="21">
        <v>89679</v>
      </c>
      <c r="Q22" s="58">
        <v>-5.8537609574300598E-2</v>
      </c>
      <c r="R22" s="59"/>
    </row>
    <row r="23" spans="1:18">
      <c r="A23" s="24" t="s">
        <v>74</v>
      </c>
      <c r="B23" s="24" t="s">
        <v>73</v>
      </c>
      <c r="C23" s="21">
        <v>148899</v>
      </c>
      <c r="D23" s="21">
        <v>196</v>
      </c>
      <c r="E23" s="21">
        <v>149095</v>
      </c>
      <c r="F23" s="22">
        <v>-0.280592722693212</v>
      </c>
      <c r="G23" s="21">
        <v>4099</v>
      </c>
      <c r="H23" s="23"/>
      <c r="I23" s="21">
        <v>4099</v>
      </c>
      <c r="J23" s="22">
        <v>-0.91218373074533499</v>
      </c>
      <c r="K23" s="21">
        <v>28</v>
      </c>
      <c r="L23" s="23"/>
      <c r="M23" s="21">
        <v>153222</v>
      </c>
      <c r="N23" s="22">
        <v>-0.39658322962776299</v>
      </c>
      <c r="O23" s="21">
        <v>271</v>
      </c>
      <c r="P23" s="21">
        <v>153493</v>
      </c>
      <c r="Q23" s="58">
        <v>-0.39553264469481902</v>
      </c>
      <c r="R23" s="59"/>
    </row>
    <row r="24" spans="1:18">
      <c r="A24" s="24" t="s">
        <v>72</v>
      </c>
      <c r="B24" s="24" t="s">
        <v>71</v>
      </c>
      <c r="C24" s="21">
        <v>65066</v>
      </c>
      <c r="D24" s="21">
        <v>390</v>
      </c>
      <c r="E24" s="21">
        <v>65456</v>
      </c>
      <c r="F24" s="22">
        <v>-0.27746379371246899</v>
      </c>
      <c r="G24" s="21">
        <v>2</v>
      </c>
      <c r="H24" s="23"/>
      <c r="I24" s="21">
        <v>2</v>
      </c>
      <c r="J24" s="22">
        <v>-0.97560975609756095</v>
      </c>
      <c r="K24" s="21">
        <v>26035</v>
      </c>
      <c r="L24" s="22">
        <v>-0.27525540739915899</v>
      </c>
      <c r="M24" s="21">
        <v>91493</v>
      </c>
      <c r="N24" s="22">
        <v>-0.27728935124845</v>
      </c>
      <c r="O24" s="21">
        <v>1857</v>
      </c>
      <c r="P24" s="21">
        <v>93350</v>
      </c>
      <c r="Q24" s="58">
        <v>-0.27653605307210599</v>
      </c>
      <c r="R24" s="59"/>
    </row>
    <row r="25" spans="1:18">
      <c r="A25" s="24" t="s">
        <v>70</v>
      </c>
      <c r="B25" s="24" t="s">
        <v>69</v>
      </c>
      <c r="C25" s="21">
        <v>27463</v>
      </c>
      <c r="D25" s="21">
        <v>74</v>
      </c>
      <c r="E25" s="21">
        <v>27537</v>
      </c>
      <c r="F25" s="22">
        <v>0.13293014070599901</v>
      </c>
      <c r="G25" s="21">
        <v>8</v>
      </c>
      <c r="H25" s="23"/>
      <c r="I25" s="21">
        <v>8</v>
      </c>
      <c r="J25" s="22">
        <v>-0.92592592592592604</v>
      </c>
      <c r="K25" s="23"/>
      <c r="L25" s="22">
        <v>-1</v>
      </c>
      <c r="M25" s="21">
        <v>27545</v>
      </c>
      <c r="N25" s="22">
        <v>0.12783032387503601</v>
      </c>
      <c r="O25" s="21">
        <v>142</v>
      </c>
      <c r="P25" s="21">
        <v>27687</v>
      </c>
      <c r="Q25" s="58">
        <v>0.117267261208184</v>
      </c>
      <c r="R25" s="59"/>
    </row>
    <row r="26" spans="1:18">
      <c r="A26" s="24" t="s">
        <v>68</v>
      </c>
      <c r="B26" s="24" t="s">
        <v>67</v>
      </c>
      <c r="C26" s="21">
        <v>40753</v>
      </c>
      <c r="D26" s="21">
        <v>282</v>
      </c>
      <c r="E26" s="21">
        <v>41035</v>
      </c>
      <c r="F26" s="22">
        <v>-0.14073624256637901</v>
      </c>
      <c r="G26" s="23"/>
      <c r="H26" s="23"/>
      <c r="I26" s="23"/>
      <c r="J26" s="23"/>
      <c r="K26" s="23"/>
      <c r="L26" s="23"/>
      <c r="M26" s="21">
        <v>41035</v>
      </c>
      <c r="N26" s="22">
        <v>-0.14073624256637901</v>
      </c>
      <c r="O26" s="21">
        <v>1562</v>
      </c>
      <c r="P26" s="21">
        <v>42597</v>
      </c>
      <c r="Q26" s="58">
        <v>-0.176805936690759</v>
      </c>
      <c r="R26" s="59"/>
    </row>
    <row r="27" spans="1:18">
      <c r="A27" s="24" t="s">
        <v>66</v>
      </c>
      <c r="B27" s="24" t="s">
        <v>65</v>
      </c>
      <c r="C27" s="21">
        <v>6694</v>
      </c>
      <c r="D27" s="21">
        <v>140</v>
      </c>
      <c r="E27" s="21">
        <v>6834</v>
      </c>
      <c r="F27" s="22">
        <v>0.409944295440479</v>
      </c>
      <c r="G27" s="23"/>
      <c r="H27" s="23"/>
      <c r="I27" s="23"/>
      <c r="J27" s="23"/>
      <c r="K27" s="23"/>
      <c r="L27" s="23"/>
      <c r="M27" s="21">
        <v>6834</v>
      </c>
      <c r="N27" s="22">
        <v>0.409944295440479</v>
      </c>
      <c r="O27" s="21">
        <v>5413</v>
      </c>
      <c r="P27" s="21">
        <v>12247</v>
      </c>
      <c r="Q27" s="58">
        <v>0.38134446198962302</v>
      </c>
      <c r="R27" s="59"/>
    </row>
    <row r="28" spans="1:18">
      <c r="A28" s="24" t="s">
        <v>64</v>
      </c>
      <c r="B28" s="24" t="s">
        <v>63</v>
      </c>
      <c r="C28" s="21">
        <v>27199</v>
      </c>
      <c r="D28" s="21">
        <v>230</v>
      </c>
      <c r="E28" s="21">
        <v>27429</v>
      </c>
      <c r="F28" s="22">
        <v>5.6587057010785799E-2</v>
      </c>
      <c r="G28" s="23"/>
      <c r="H28" s="23"/>
      <c r="I28" s="23"/>
      <c r="J28" s="23"/>
      <c r="K28" s="23"/>
      <c r="L28" s="23"/>
      <c r="M28" s="21">
        <v>27429</v>
      </c>
      <c r="N28" s="22">
        <v>5.6587057010785799E-2</v>
      </c>
      <c r="O28" s="21">
        <v>7999</v>
      </c>
      <c r="P28" s="21">
        <v>35428</v>
      </c>
      <c r="Q28" s="58">
        <v>0.18670864875728499</v>
      </c>
      <c r="R28" s="59"/>
    </row>
    <row r="29" spans="1:18">
      <c r="A29" s="24" t="s">
        <v>62</v>
      </c>
      <c r="B29" s="24" t="s">
        <v>61</v>
      </c>
      <c r="C29" s="21">
        <v>71638</v>
      </c>
      <c r="D29" s="21">
        <v>420</v>
      </c>
      <c r="E29" s="21">
        <v>72058</v>
      </c>
      <c r="F29" s="22">
        <v>-0.32488241797365403</v>
      </c>
      <c r="G29" s="21">
        <v>70</v>
      </c>
      <c r="H29" s="23"/>
      <c r="I29" s="21">
        <v>70</v>
      </c>
      <c r="J29" s="22">
        <v>-0.99204635836836697</v>
      </c>
      <c r="K29" s="23"/>
      <c r="L29" s="23"/>
      <c r="M29" s="21">
        <v>72128</v>
      </c>
      <c r="N29" s="22">
        <v>-0.3757043320206</v>
      </c>
      <c r="O29" s="21">
        <v>402</v>
      </c>
      <c r="P29" s="21">
        <v>72530</v>
      </c>
      <c r="Q29" s="58">
        <v>-0.38168674287955101</v>
      </c>
      <c r="R29" s="59"/>
    </row>
    <row r="30" spans="1:18">
      <c r="A30" s="24" t="s">
        <v>60</v>
      </c>
      <c r="B30" s="24" t="s">
        <v>59</v>
      </c>
      <c r="C30" s="21">
        <v>19008</v>
      </c>
      <c r="D30" s="21">
        <v>222</v>
      </c>
      <c r="E30" s="21">
        <v>19230</v>
      </c>
      <c r="F30" s="22">
        <v>0.211033440392972</v>
      </c>
      <c r="G30" s="23"/>
      <c r="H30" s="23"/>
      <c r="I30" s="23"/>
      <c r="J30" s="23"/>
      <c r="K30" s="23"/>
      <c r="L30" s="23"/>
      <c r="M30" s="21">
        <v>19230</v>
      </c>
      <c r="N30" s="22">
        <v>0.211033440392972</v>
      </c>
      <c r="O30" s="21">
        <v>8835</v>
      </c>
      <c r="P30" s="21">
        <v>28065</v>
      </c>
      <c r="Q30" s="58">
        <v>0.34230916395638</v>
      </c>
      <c r="R30" s="59"/>
    </row>
    <row r="31" spans="1:18">
      <c r="A31" s="24" t="s">
        <v>58</v>
      </c>
      <c r="B31" s="24" t="s">
        <v>57</v>
      </c>
      <c r="C31" s="21">
        <v>5970</v>
      </c>
      <c r="D31" s="21">
        <v>48</v>
      </c>
      <c r="E31" s="21">
        <v>6018</v>
      </c>
      <c r="F31" s="22">
        <v>-0.15346743564495699</v>
      </c>
      <c r="G31" s="23"/>
      <c r="H31" s="23"/>
      <c r="I31" s="23"/>
      <c r="J31" s="23"/>
      <c r="K31" s="23"/>
      <c r="L31" s="23"/>
      <c r="M31" s="21">
        <v>6018</v>
      </c>
      <c r="N31" s="22">
        <v>-0.15346743564495699</v>
      </c>
      <c r="O31" s="21">
        <v>8244</v>
      </c>
      <c r="P31" s="21">
        <v>14262</v>
      </c>
      <c r="Q31" s="58">
        <v>0.13614275471998699</v>
      </c>
      <c r="R31" s="59"/>
    </row>
    <row r="32" spans="1:18">
      <c r="A32" s="24" t="s">
        <v>56</v>
      </c>
      <c r="B32" s="24" t="s">
        <v>55</v>
      </c>
      <c r="C32" s="21">
        <v>1696405</v>
      </c>
      <c r="D32" s="21">
        <v>468606</v>
      </c>
      <c r="E32" s="21">
        <v>2165011</v>
      </c>
      <c r="F32" s="22">
        <v>-0.35436810254669898</v>
      </c>
      <c r="G32" s="21">
        <v>622800</v>
      </c>
      <c r="H32" s="21">
        <v>146534</v>
      </c>
      <c r="I32" s="21">
        <v>769334</v>
      </c>
      <c r="J32" s="22">
        <v>-0.74993052126764304</v>
      </c>
      <c r="K32" s="23"/>
      <c r="L32" s="23"/>
      <c r="M32" s="21">
        <v>2934345</v>
      </c>
      <c r="N32" s="22">
        <v>-0.54363369198616096</v>
      </c>
      <c r="O32" s="21">
        <v>537</v>
      </c>
      <c r="P32" s="21">
        <v>2934882</v>
      </c>
      <c r="Q32" s="58">
        <v>-0.54401503832058995</v>
      </c>
      <c r="R32" s="59"/>
    </row>
    <row r="33" spans="1:18">
      <c r="A33" s="24" t="s">
        <v>54</v>
      </c>
      <c r="B33" s="24" t="s">
        <v>53</v>
      </c>
      <c r="C33" s="21">
        <v>1907</v>
      </c>
      <c r="D33" s="23"/>
      <c r="E33" s="21">
        <v>1907</v>
      </c>
      <c r="F33" s="22">
        <v>-0.75660497766432699</v>
      </c>
      <c r="G33" s="23"/>
      <c r="H33" s="23"/>
      <c r="I33" s="23"/>
      <c r="J33" s="23"/>
      <c r="K33" s="23"/>
      <c r="L33" s="23"/>
      <c r="M33" s="21">
        <v>1907</v>
      </c>
      <c r="N33" s="22">
        <v>-0.75660497766432699</v>
      </c>
      <c r="O33" s="21">
        <v>0</v>
      </c>
      <c r="P33" s="21">
        <v>1907</v>
      </c>
      <c r="Q33" s="58">
        <v>-0.79911513746971496</v>
      </c>
      <c r="R33" s="59"/>
    </row>
    <row r="34" spans="1:18">
      <c r="A34" s="24" t="s">
        <v>52</v>
      </c>
      <c r="B34" s="24" t="s">
        <v>51</v>
      </c>
      <c r="C34" s="21">
        <v>12764</v>
      </c>
      <c r="D34" s="21">
        <v>28</v>
      </c>
      <c r="E34" s="21">
        <v>12792</v>
      </c>
      <c r="F34" s="22">
        <v>3.6089753648203401E-3</v>
      </c>
      <c r="G34" s="23"/>
      <c r="H34" s="23"/>
      <c r="I34" s="23"/>
      <c r="J34" s="23"/>
      <c r="K34" s="23"/>
      <c r="L34" s="23"/>
      <c r="M34" s="21">
        <v>12792</v>
      </c>
      <c r="N34" s="22">
        <v>3.6089753648203401E-3</v>
      </c>
      <c r="O34" s="21">
        <v>3161</v>
      </c>
      <c r="P34" s="21">
        <v>15953</v>
      </c>
      <c r="Q34" s="58">
        <v>-3.1801905686714801E-2</v>
      </c>
      <c r="R34" s="59"/>
    </row>
    <row r="35" spans="1:18">
      <c r="A35" s="24" t="s">
        <v>50</v>
      </c>
      <c r="B35" s="24" t="s">
        <v>49</v>
      </c>
      <c r="C35" s="21">
        <v>2897</v>
      </c>
      <c r="D35" s="21">
        <v>10</v>
      </c>
      <c r="E35" s="21">
        <v>2907</v>
      </c>
      <c r="F35" s="22">
        <v>1.8213660245183901E-2</v>
      </c>
      <c r="G35" s="23"/>
      <c r="H35" s="23"/>
      <c r="I35" s="23"/>
      <c r="J35" s="22">
        <v>-1</v>
      </c>
      <c r="K35" s="23"/>
      <c r="L35" s="23"/>
      <c r="M35" s="21">
        <v>2907</v>
      </c>
      <c r="N35" s="22">
        <v>1.0778859527121E-2</v>
      </c>
      <c r="O35" s="21">
        <v>2139</v>
      </c>
      <c r="P35" s="21">
        <v>5046</v>
      </c>
      <c r="Q35" s="58">
        <v>-8.4376701143168198E-2</v>
      </c>
      <c r="R35" s="59"/>
    </row>
    <row r="36" spans="1:18">
      <c r="A36" s="24" t="s">
        <v>48</v>
      </c>
      <c r="B36" s="24" t="s">
        <v>47</v>
      </c>
      <c r="C36" s="21">
        <v>8860</v>
      </c>
      <c r="D36" s="21">
        <v>66</v>
      </c>
      <c r="E36" s="21">
        <v>8926</v>
      </c>
      <c r="F36" s="22">
        <v>-1.37016574585635E-2</v>
      </c>
      <c r="G36" s="23"/>
      <c r="H36" s="23"/>
      <c r="I36" s="23"/>
      <c r="J36" s="23"/>
      <c r="K36" s="23"/>
      <c r="L36" s="23"/>
      <c r="M36" s="21">
        <v>8926</v>
      </c>
      <c r="N36" s="22">
        <v>-1.37016574585635E-2</v>
      </c>
      <c r="O36" s="21">
        <v>2682</v>
      </c>
      <c r="P36" s="21">
        <v>11608</v>
      </c>
      <c r="Q36" s="58">
        <v>1.8988434317279499E-3</v>
      </c>
      <c r="R36" s="59"/>
    </row>
    <row r="37" spans="1:18">
      <c r="A37" s="24" t="s">
        <v>46</v>
      </c>
      <c r="B37" s="24" t="s">
        <v>45</v>
      </c>
      <c r="C37" s="21">
        <v>21355</v>
      </c>
      <c r="D37" s="21">
        <v>128</v>
      </c>
      <c r="E37" s="21">
        <v>21483</v>
      </c>
      <c r="F37" s="22">
        <v>-9.3926613243357202E-2</v>
      </c>
      <c r="G37" s="23"/>
      <c r="H37" s="23"/>
      <c r="I37" s="23"/>
      <c r="J37" s="22">
        <v>-1</v>
      </c>
      <c r="K37" s="23"/>
      <c r="L37" s="23"/>
      <c r="M37" s="21">
        <v>21483</v>
      </c>
      <c r="N37" s="22">
        <v>-9.4804702313234707E-2</v>
      </c>
      <c r="O37" s="21">
        <v>6726</v>
      </c>
      <c r="P37" s="21">
        <v>28209</v>
      </c>
      <c r="Q37" s="58">
        <v>-6.5029332803022796E-2</v>
      </c>
      <c r="R37" s="59"/>
    </row>
    <row r="38" spans="1:18">
      <c r="A38" s="24" t="s">
        <v>44</v>
      </c>
      <c r="B38" s="24" t="s">
        <v>43</v>
      </c>
      <c r="C38" s="21">
        <v>9629</v>
      </c>
      <c r="D38" s="21">
        <v>7902</v>
      </c>
      <c r="E38" s="21">
        <v>17531</v>
      </c>
      <c r="F38" s="22">
        <v>-0.14699299338263899</v>
      </c>
      <c r="G38" s="23"/>
      <c r="H38" s="23"/>
      <c r="I38" s="23"/>
      <c r="J38" s="23"/>
      <c r="K38" s="23"/>
      <c r="L38" s="23"/>
      <c r="M38" s="21">
        <v>17531</v>
      </c>
      <c r="N38" s="22">
        <v>-0.14699299338263899</v>
      </c>
      <c r="O38" s="21">
        <v>10296</v>
      </c>
      <c r="P38" s="21">
        <v>27827</v>
      </c>
      <c r="Q38" s="58">
        <v>-0.14016005932700901</v>
      </c>
      <c r="R38" s="59"/>
    </row>
    <row r="39" spans="1:18">
      <c r="A39" s="24" t="s">
        <v>42</v>
      </c>
      <c r="B39" s="24" t="s">
        <v>41</v>
      </c>
      <c r="C39" s="21">
        <v>496244</v>
      </c>
      <c r="D39" s="21">
        <v>4950</v>
      </c>
      <c r="E39" s="21">
        <v>501194</v>
      </c>
      <c r="F39" s="22">
        <v>-0.28383362221342601</v>
      </c>
      <c r="G39" s="21">
        <v>74684</v>
      </c>
      <c r="H39" s="21">
        <v>4418</v>
      </c>
      <c r="I39" s="21">
        <v>79102</v>
      </c>
      <c r="J39" s="22">
        <v>-0.71643455037550896</v>
      </c>
      <c r="K39" s="21">
        <v>121307</v>
      </c>
      <c r="L39" s="22">
        <v>0.13138407013616901</v>
      </c>
      <c r="M39" s="21">
        <v>701603</v>
      </c>
      <c r="N39" s="22">
        <v>-0.35395910143977399</v>
      </c>
      <c r="O39" s="21">
        <v>1036</v>
      </c>
      <c r="P39" s="21">
        <v>702639</v>
      </c>
      <c r="Q39" s="58">
        <v>-0.356786233462836</v>
      </c>
      <c r="R39" s="59"/>
    </row>
    <row r="40" spans="1:18">
      <c r="A40" s="24" t="s">
        <v>40</v>
      </c>
      <c r="B40" s="24" t="s">
        <v>39</v>
      </c>
      <c r="C40" s="21">
        <v>29936</v>
      </c>
      <c r="D40" s="21">
        <v>136</v>
      </c>
      <c r="E40" s="21">
        <v>30072</v>
      </c>
      <c r="F40" s="22">
        <v>0.17758546422837501</v>
      </c>
      <c r="G40" s="23"/>
      <c r="H40" s="23"/>
      <c r="I40" s="23"/>
      <c r="J40" s="23"/>
      <c r="K40" s="23"/>
      <c r="L40" s="23"/>
      <c r="M40" s="21">
        <v>30072</v>
      </c>
      <c r="N40" s="22">
        <v>0.17758546422837501</v>
      </c>
      <c r="O40" s="21">
        <v>9872</v>
      </c>
      <c r="P40" s="21">
        <v>39944</v>
      </c>
      <c r="Q40" s="58">
        <v>0.48756144793683898</v>
      </c>
      <c r="R40" s="59"/>
    </row>
    <row r="41" spans="1:18">
      <c r="A41" s="24" t="s">
        <v>38</v>
      </c>
      <c r="B41" s="24" t="s">
        <v>37</v>
      </c>
      <c r="C41" s="21">
        <v>38707</v>
      </c>
      <c r="D41" s="21">
        <v>2</v>
      </c>
      <c r="E41" s="21">
        <v>38709</v>
      </c>
      <c r="F41" s="22">
        <v>-5.1923877635994001E-2</v>
      </c>
      <c r="G41" s="23"/>
      <c r="H41" s="23"/>
      <c r="I41" s="23"/>
      <c r="J41" s="22">
        <v>-1</v>
      </c>
      <c r="K41" s="23"/>
      <c r="L41" s="23"/>
      <c r="M41" s="21">
        <v>38709</v>
      </c>
      <c r="N41" s="22">
        <v>-6.2940279358009193E-2</v>
      </c>
      <c r="O41" s="21">
        <v>0</v>
      </c>
      <c r="P41" s="21">
        <v>38709</v>
      </c>
      <c r="Q41" s="58">
        <v>-6.2940279358009193E-2</v>
      </c>
      <c r="R41" s="59"/>
    </row>
    <row r="42" spans="1:18">
      <c r="A42" s="24" t="s">
        <v>36</v>
      </c>
      <c r="B42" s="24" t="s">
        <v>35</v>
      </c>
      <c r="C42" s="21">
        <v>29302</v>
      </c>
      <c r="D42" s="21">
        <v>204</v>
      </c>
      <c r="E42" s="21">
        <v>29506</v>
      </c>
      <c r="F42" s="22">
        <v>0.159690288094957</v>
      </c>
      <c r="G42" s="23"/>
      <c r="H42" s="23"/>
      <c r="I42" s="23"/>
      <c r="J42" s="23"/>
      <c r="K42" s="23"/>
      <c r="L42" s="23"/>
      <c r="M42" s="21">
        <v>29506</v>
      </c>
      <c r="N42" s="22">
        <v>0.159690288094957</v>
      </c>
      <c r="O42" s="21">
        <v>4026</v>
      </c>
      <c r="P42" s="21">
        <v>33532</v>
      </c>
      <c r="Q42" s="58">
        <v>0.20831681741198499</v>
      </c>
      <c r="R42" s="59"/>
    </row>
    <row r="43" spans="1:18">
      <c r="A43" s="24" t="s">
        <v>34</v>
      </c>
      <c r="B43" s="24" t="s">
        <v>33</v>
      </c>
      <c r="C43" s="21">
        <v>4021</v>
      </c>
      <c r="D43" s="21">
        <v>50</v>
      </c>
      <c r="E43" s="21">
        <v>4071</v>
      </c>
      <c r="F43" s="22">
        <v>0.254932182490752</v>
      </c>
      <c r="G43" s="23"/>
      <c r="H43" s="23"/>
      <c r="I43" s="23"/>
      <c r="J43" s="23"/>
      <c r="K43" s="23"/>
      <c r="L43" s="23"/>
      <c r="M43" s="21">
        <v>4071</v>
      </c>
      <c r="N43" s="22">
        <v>0.254932182490752</v>
      </c>
      <c r="O43" s="21">
        <v>5429</v>
      </c>
      <c r="P43" s="21">
        <v>9500</v>
      </c>
      <c r="Q43" s="58">
        <v>0.57154673283705504</v>
      </c>
      <c r="R43" s="59"/>
    </row>
    <row r="44" spans="1:18">
      <c r="A44" s="24" t="s">
        <v>32</v>
      </c>
      <c r="B44" s="24" t="s">
        <v>31</v>
      </c>
      <c r="C44" s="21">
        <v>434247</v>
      </c>
      <c r="D44" s="21">
        <v>163418</v>
      </c>
      <c r="E44" s="21">
        <v>597665</v>
      </c>
      <c r="F44" s="22">
        <v>-0.12625908220399701</v>
      </c>
      <c r="G44" s="21">
        <v>1237</v>
      </c>
      <c r="H44" s="21">
        <v>8</v>
      </c>
      <c r="I44" s="21">
        <v>1245</v>
      </c>
      <c r="J44" s="22">
        <v>-0.98580047673901405</v>
      </c>
      <c r="K44" s="23"/>
      <c r="L44" s="22">
        <v>-1</v>
      </c>
      <c r="M44" s="21">
        <v>598910</v>
      </c>
      <c r="N44" s="22">
        <v>-0.223929373439365</v>
      </c>
      <c r="O44" s="21">
        <v>18547</v>
      </c>
      <c r="P44" s="21">
        <v>617457</v>
      </c>
      <c r="Q44" s="58">
        <v>-0.22345444095516101</v>
      </c>
      <c r="R44" s="59"/>
    </row>
    <row r="45" spans="1:18">
      <c r="A45" s="24" t="s">
        <v>30</v>
      </c>
      <c r="B45" s="24" t="s">
        <v>29</v>
      </c>
      <c r="C45" s="21">
        <v>574002</v>
      </c>
      <c r="D45" s="21">
        <v>123400</v>
      </c>
      <c r="E45" s="21">
        <v>697402</v>
      </c>
      <c r="F45" s="22">
        <v>-0.29038625709840599</v>
      </c>
      <c r="G45" s="21">
        <v>25874</v>
      </c>
      <c r="H45" s="21">
        <v>868</v>
      </c>
      <c r="I45" s="21">
        <v>26742</v>
      </c>
      <c r="J45" s="22">
        <v>-0.81130664258195595</v>
      </c>
      <c r="K45" s="21">
        <v>7</v>
      </c>
      <c r="L45" s="23"/>
      <c r="M45" s="21">
        <v>724151</v>
      </c>
      <c r="N45" s="22">
        <v>-0.35603145539446901</v>
      </c>
      <c r="O45" s="21">
        <v>16041</v>
      </c>
      <c r="P45" s="21">
        <v>740192</v>
      </c>
      <c r="Q45" s="58">
        <v>-0.34531334993211599</v>
      </c>
      <c r="R45" s="59"/>
    </row>
    <row r="46" spans="1:18">
      <c r="A46" s="24" t="s">
        <v>28</v>
      </c>
      <c r="B46" s="24" t="s">
        <v>27</v>
      </c>
      <c r="C46" s="21">
        <v>19731</v>
      </c>
      <c r="D46" s="21">
        <v>5684</v>
      </c>
      <c r="E46" s="21">
        <v>25415</v>
      </c>
      <c r="F46" s="22">
        <v>-1.69419409739682E-2</v>
      </c>
      <c r="G46" s="23"/>
      <c r="H46" s="23"/>
      <c r="I46" s="23"/>
      <c r="J46" s="23"/>
      <c r="K46" s="23"/>
      <c r="L46" s="23"/>
      <c r="M46" s="21">
        <v>25415</v>
      </c>
      <c r="N46" s="22">
        <v>-1.69419409739682E-2</v>
      </c>
      <c r="O46" s="21">
        <v>16134</v>
      </c>
      <c r="P46" s="21">
        <v>41549</v>
      </c>
      <c r="Q46" s="58">
        <v>4.93496653617881E-2</v>
      </c>
      <c r="R46" s="59"/>
    </row>
    <row r="47" spans="1:18">
      <c r="A47" s="24" t="s">
        <v>26</v>
      </c>
      <c r="B47" s="24" t="s">
        <v>25</v>
      </c>
      <c r="C47" s="21">
        <v>3503</v>
      </c>
      <c r="D47" s="21">
        <v>72</v>
      </c>
      <c r="E47" s="21">
        <v>3575</v>
      </c>
      <c r="F47" s="22">
        <v>0.32211538461538503</v>
      </c>
      <c r="G47" s="23"/>
      <c r="H47" s="23"/>
      <c r="I47" s="23"/>
      <c r="J47" s="23"/>
      <c r="K47" s="21">
        <v>423</v>
      </c>
      <c r="L47" s="23"/>
      <c r="M47" s="21">
        <v>3998</v>
      </c>
      <c r="N47" s="22">
        <v>0.47855029585798797</v>
      </c>
      <c r="O47" s="21">
        <v>8100</v>
      </c>
      <c r="P47" s="21">
        <v>12098</v>
      </c>
      <c r="Q47" s="58">
        <v>0.50829073681585801</v>
      </c>
      <c r="R47" s="59"/>
    </row>
    <row r="48" spans="1:18">
      <c r="A48" s="24" t="s">
        <v>24</v>
      </c>
      <c r="B48" s="24" t="s">
        <v>23</v>
      </c>
      <c r="C48" s="21">
        <v>3948</v>
      </c>
      <c r="D48" s="23"/>
      <c r="E48" s="21">
        <v>3948</v>
      </c>
      <c r="F48" s="22">
        <v>0.156414762741652</v>
      </c>
      <c r="G48" s="23"/>
      <c r="H48" s="23"/>
      <c r="I48" s="23"/>
      <c r="J48" s="23"/>
      <c r="K48" s="23"/>
      <c r="L48" s="23"/>
      <c r="M48" s="21">
        <v>3948</v>
      </c>
      <c r="N48" s="22">
        <v>0.156414762741652</v>
      </c>
      <c r="O48" s="21">
        <v>0</v>
      </c>
      <c r="P48" s="21">
        <v>3948</v>
      </c>
      <c r="Q48" s="58">
        <v>0.156414762741652</v>
      </c>
      <c r="R48" s="59"/>
    </row>
    <row r="49" spans="1:18">
      <c r="A49" s="24" t="s">
        <v>22</v>
      </c>
      <c r="B49" s="24" t="s">
        <v>21</v>
      </c>
      <c r="C49" s="21">
        <v>33202</v>
      </c>
      <c r="D49" s="21">
        <v>44</v>
      </c>
      <c r="E49" s="21">
        <v>33246</v>
      </c>
      <c r="F49" s="22">
        <v>-3.2505892966271897E-2</v>
      </c>
      <c r="G49" s="23"/>
      <c r="H49" s="23"/>
      <c r="I49" s="23"/>
      <c r="J49" s="23"/>
      <c r="K49" s="23"/>
      <c r="L49" s="23"/>
      <c r="M49" s="21">
        <v>33246</v>
      </c>
      <c r="N49" s="22">
        <v>-3.2505892966271897E-2</v>
      </c>
      <c r="O49" s="21">
        <v>391</v>
      </c>
      <c r="P49" s="21">
        <v>33637</v>
      </c>
      <c r="Q49" s="58">
        <v>-4.8431355908229397E-2</v>
      </c>
      <c r="R49" s="59"/>
    </row>
    <row r="50" spans="1:18">
      <c r="A50" s="24" t="s">
        <v>20</v>
      </c>
      <c r="B50" s="24" t="s">
        <v>19</v>
      </c>
      <c r="C50" s="21">
        <v>158275</v>
      </c>
      <c r="D50" s="21">
        <v>434</v>
      </c>
      <c r="E50" s="21">
        <v>158709</v>
      </c>
      <c r="F50" s="22">
        <v>-0.31262370555803398</v>
      </c>
      <c r="G50" s="21">
        <v>16733</v>
      </c>
      <c r="H50" s="21">
        <v>14</v>
      </c>
      <c r="I50" s="21">
        <v>16747</v>
      </c>
      <c r="J50" s="22">
        <v>-0.66250176336631705</v>
      </c>
      <c r="K50" s="23"/>
      <c r="L50" s="23"/>
      <c r="M50" s="21">
        <v>175456</v>
      </c>
      <c r="N50" s="22">
        <v>-0.37451517225644498</v>
      </c>
      <c r="O50" s="21">
        <v>1678</v>
      </c>
      <c r="P50" s="21">
        <v>177134</v>
      </c>
      <c r="Q50" s="58">
        <v>-0.37624480597225202</v>
      </c>
      <c r="R50" s="59"/>
    </row>
  </sheetData>
  <mergeCells count="53">
    <mergeCell ref="Q8:R8"/>
    <mergeCell ref="Q9:R9"/>
    <mergeCell ref="Q10:R10"/>
    <mergeCell ref="A2:Q2"/>
    <mergeCell ref="C4:J4"/>
    <mergeCell ref="P4:R4"/>
    <mergeCell ref="C5:F5"/>
    <mergeCell ref="G5:J5"/>
    <mergeCell ref="K5:L5"/>
    <mergeCell ref="M5:N5"/>
    <mergeCell ref="P5:R5"/>
    <mergeCell ref="P6:R6"/>
    <mergeCell ref="Q7:R7"/>
    <mergeCell ref="Q16:R16"/>
    <mergeCell ref="Q17:R17"/>
    <mergeCell ref="Q18:R18"/>
    <mergeCell ref="Q19:R19"/>
    <mergeCell ref="Q20:R20"/>
    <mergeCell ref="Q11:R11"/>
    <mergeCell ref="Q12:R12"/>
    <mergeCell ref="Q13:R13"/>
    <mergeCell ref="Q14:R14"/>
    <mergeCell ref="Q15:R15"/>
    <mergeCell ref="Q26:R26"/>
    <mergeCell ref="Q27:R27"/>
    <mergeCell ref="Q28:R28"/>
    <mergeCell ref="Q29:R29"/>
    <mergeCell ref="Q30:R30"/>
    <mergeCell ref="Q21:R21"/>
    <mergeCell ref="Q22:R22"/>
    <mergeCell ref="Q23:R23"/>
    <mergeCell ref="Q24:R24"/>
    <mergeCell ref="Q25:R25"/>
    <mergeCell ref="Q36:R36"/>
    <mergeCell ref="Q37:R37"/>
    <mergeCell ref="Q38:R38"/>
    <mergeCell ref="Q39:R39"/>
    <mergeCell ref="Q40:R40"/>
    <mergeCell ref="Q31:R31"/>
    <mergeCell ref="Q32:R32"/>
    <mergeCell ref="Q33:R33"/>
    <mergeCell ref="Q34:R34"/>
    <mergeCell ref="Q35:R35"/>
    <mergeCell ref="Q46:R46"/>
    <mergeCell ref="Q47:R47"/>
    <mergeCell ref="Q48:R48"/>
    <mergeCell ref="Q49:R49"/>
    <mergeCell ref="Q50:R50"/>
    <mergeCell ref="Q41:R41"/>
    <mergeCell ref="Q42:R42"/>
    <mergeCell ref="Q43:R43"/>
    <mergeCell ref="Q44:R44"/>
    <mergeCell ref="Q45:R45"/>
  </mergeCells>
  <pageMargins left="0.25" right="0.25" top="0.75" bottom="0.75" header="0.3" footer="0.3"/>
  <pageSetup paperSize="9" scale="80" fitToHeight="0" orientation="landscape" horizontalDpi="300" verticalDpi="300" r:id="rId1"/>
  <headerFooter alignWithMargins="0">
    <oddFooter>&amp;L&amp;"Arial,Regular"&amp;7 Rapportdato 09.08.2021 09:26:36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C62B4-9103-45D5-8A1C-B4A9673E1CC9}">
  <sheetPr>
    <pageSetUpPr fitToPage="1"/>
  </sheetPr>
  <dimension ref="A1:O51"/>
  <sheetViews>
    <sheetView showGridLine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3" sqref="A3"/>
    </sheetView>
  </sheetViews>
  <sheetFormatPr defaultColWidth="9.140625" defaultRowHeight="15"/>
  <cols>
    <col min="1" max="1" width="33.42578125" style="20" customWidth="1"/>
    <col min="2" max="2" width="6.42578125" style="20" customWidth="1"/>
    <col min="3" max="13" width="9.140625" style="20" customWidth="1"/>
    <col min="14" max="14" width="4.28515625" style="20" customWidth="1"/>
    <col min="15" max="15" width="4.85546875" style="20" customWidth="1"/>
    <col min="16" max="16" width="0" style="20" hidden="1" customWidth="1"/>
    <col min="17" max="17" width="21.42578125" style="20" customWidth="1"/>
    <col min="18" max="16384" width="9.140625" style="20"/>
  </cols>
  <sheetData>
    <row r="1" spans="1:15" ht="14.1" customHeight="1"/>
    <row r="2" spans="1:15" ht="25.15" customHeight="1">
      <c r="A2" s="60" t="s">
        <v>164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spans="1:15" ht="14.25" customHeight="1"/>
    <row r="4" spans="1:15">
      <c r="A4" s="49" t="s">
        <v>1</v>
      </c>
      <c r="B4" s="49" t="s">
        <v>1</v>
      </c>
      <c r="C4" s="67" t="s">
        <v>163</v>
      </c>
      <c r="D4" s="65"/>
      <c r="E4" s="65"/>
      <c r="F4" s="65"/>
      <c r="G4" s="65"/>
      <c r="H4" s="65"/>
      <c r="I4" s="65"/>
      <c r="J4" s="65"/>
      <c r="K4" s="64" t="s">
        <v>1</v>
      </c>
      <c r="L4" s="66"/>
      <c r="M4" s="64" t="s">
        <v>1</v>
      </c>
      <c r="N4" s="65"/>
      <c r="O4" s="66"/>
    </row>
    <row r="5" spans="1:15">
      <c r="A5" s="36" t="s">
        <v>1</v>
      </c>
      <c r="B5" s="36" t="s">
        <v>1</v>
      </c>
      <c r="C5" s="76" t="s">
        <v>8</v>
      </c>
      <c r="D5" s="65"/>
      <c r="E5" s="78" t="s">
        <v>11</v>
      </c>
      <c r="F5" s="66"/>
      <c r="G5" s="79" t="s">
        <v>12</v>
      </c>
      <c r="H5" s="65"/>
      <c r="I5" s="80" t="s">
        <v>162</v>
      </c>
      <c r="J5" s="59"/>
      <c r="K5" s="72" t="s">
        <v>161</v>
      </c>
      <c r="L5" s="74"/>
      <c r="M5" s="72" t="s">
        <v>160</v>
      </c>
      <c r="N5" s="73"/>
      <c r="O5" s="74"/>
    </row>
    <row r="6" spans="1:15">
      <c r="A6" s="48" t="s">
        <v>109</v>
      </c>
      <c r="B6" s="47" t="s">
        <v>108</v>
      </c>
      <c r="C6" s="46" t="s">
        <v>159</v>
      </c>
      <c r="D6" s="45" t="s">
        <v>7</v>
      </c>
      <c r="E6" s="45" t="s">
        <v>159</v>
      </c>
      <c r="F6" s="45" t="s">
        <v>7</v>
      </c>
      <c r="G6" s="45" t="s">
        <v>159</v>
      </c>
      <c r="H6" s="45" t="s">
        <v>7</v>
      </c>
      <c r="I6" s="45" t="s">
        <v>159</v>
      </c>
      <c r="J6" s="45" t="s">
        <v>7</v>
      </c>
      <c r="K6" s="45" t="s">
        <v>159</v>
      </c>
      <c r="L6" s="45" t="s">
        <v>7</v>
      </c>
      <c r="M6" s="45" t="s">
        <v>159</v>
      </c>
      <c r="N6" s="69" t="s">
        <v>7</v>
      </c>
      <c r="O6" s="59"/>
    </row>
    <row r="7" spans="1:15">
      <c r="A7" s="44" t="s">
        <v>1</v>
      </c>
      <c r="B7" s="43" t="s">
        <v>1</v>
      </c>
      <c r="C7" s="41" t="s">
        <v>1</v>
      </c>
      <c r="D7" s="42" t="s">
        <v>1</v>
      </c>
      <c r="E7" s="41" t="s">
        <v>1</v>
      </c>
      <c r="F7" s="41" t="s">
        <v>1</v>
      </c>
      <c r="G7" s="41" t="s">
        <v>1</v>
      </c>
      <c r="H7" s="41" t="s">
        <v>1</v>
      </c>
      <c r="I7" s="41" t="s">
        <v>1</v>
      </c>
      <c r="J7" s="42" t="s">
        <v>1</v>
      </c>
      <c r="K7" s="41" t="s">
        <v>1</v>
      </c>
      <c r="L7" s="41" t="s">
        <v>1</v>
      </c>
      <c r="M7" s="41" t="s">
        <v>1</v>
      </c>
      <c r="N7" s="77" t="s">
        <v>1</v>
      </c>
      <c r="O7" s="66"/>
    </row>
    <row r="8" spans="1:15">
      <c r="A8" s="24" t="s">
        <v>158</v>
      </c>
      <c r="B8" s="24" t="s">
        <v>103</v>
      </c>
      <c r="C8" s="21">
        <v>458</v>
      </c>
      <c r="D8" s="22">
        <v>7.00934579439252E-2</v>
      </c>
      <c r="E8" s="21">
        <v>6</v>
      </c>
      <c r="F8" s="22">
        <v>0.5</v>
      </c>
      <c r="G8" s="23"/>
      <c r="H8" s="22">
        <v>-1</v>
      </c>
      <c r="I8" s="21">
        <v>464</v>
      </c>
      <c r="J8" s="22">
        <v>6.4220183486238494E-2</v>
      </c>
      <c r="K8" s="21">
        <v>402</v>
      </c>
      <c r="L8" s="22">
        <v>-1.22850122850123E-2</v>
      </c>
      <c r="M8" s="21">
        <v>866</v>
      </c>
      <c r="N8" s="58">
        <v>2.72835112692764E-2</v>
      </c>
      <c r="O8" s="59"/>
    </row>
    <row r="9" spans="1:15">
      <c r="A9" s="24" t="s">
        <v>157</v>
      </c>
      <c r="B9" s="24" t="s">
        <v>101</v>
      </c>
      <c r="C9" s="21">
        <v>274</v>
      </c>
      <c r="D9" s="22">
        <v>-8.9700996677740896E-2</v>
      </c>
      <c r="E9" s="21">
        <v>3</v>
      </c>
      <c r="F9" s="23"/>
      <c r="G9" s="23"/>
      <c r="H9" s="23"/>
      <c r="I9" s="21">
        <v>277</v>
      </c>
      <c r="J9" s="22">
        <v>-7.9734219269102999E-2</v>
      </c>
      <c r="K9" s="21">
        <v>12</v>
      </c>
      <c r="L9" s="22">
        <v>0.71428571428571397</v>
      </c>
      <c r="M9" s="21">
        <v>289</v>
      </c>
      <c r="N9" s="58">
        <v>-6.1688311688311702E-2</v>
      </c>
      <c r="O9" s="59"/>
    </row>
    <row r="10" spans="1:15">
      <c r="A10" s="24" t="s">
        <v>156</v>
      </c>
      <c r="B10" s="24" t="s">
        <v>99</v>
      </c>
      <c r="C10" s="21">
        <v>132</v>
      </c>
      <c r="D10" s="22">
        <v>-8.9655172413793102E-2</v>
      </c>
      <c r="E10" s="23"/>
      <c r="F10" s="23"/>
      <c r="G10" s="23"/>
      <c r="H10" s="23"/>
      <c r="I10" s="21">
        <v>132</v>
      </c>
      <c r="J10" s="22">
        <v>-8.9655172413793102E-2</v>
      </c>
      <c r="K10" s="21">
        <v>596</v>
      </c>
      <c r="L10" s="22">
        <v>0.199195171026157</v>
      </c>
      <c r="M10" s="21">
        <v>728</v>
      </c>
      <c r="N10" s="58">
        <v>0.13395638629283499</v>
      </c>
      <c r="O10" s="59"/>
    </row>
    <row r="11" spans="1:15">
      <c r="A11" s="24" t="s">
        <v>155</v>
      </c>
      <c r="B11" s="24" t="s">
        <v>97</v>
      </c>
      <c r="C11" s="21">
        <v>3716</v>
      </c>
      <c r="D11" s="22">
        <v>0.30340231497720099</v>
      </c>
      <c r="E11" s="21">
        <v>651</v>
      </c>
      <c r="F11" s="22">
        <v>0.28910891089108898</v>
      </c>
      <c r="G11" s="21">
        <v>1032</v>
      </c>
      <c r="H11" s="22">
        <v>-0.1744</v>
      </c>
      <c r="I11" s="21">
        <v>5399</v>
      </c>
      <c r="J11" s="22">
        <v>0.17216673903603999</v>
      </c>
      <c r="K11" s="21">
        <v>923</v>
      </c>
      <c r="L11" s="22">
        <v>0.156641604010025</v>
      </c>
      <c r="M11" s="21">
        <v>6322</v>
      </c>
      <c r="N11" s="58">
        <v>0.169874167283494</v>
      </c>
      <c r="O11" s="59"/>
    </row>
    <row r="12" spans="1:15">
      <c r="A12" s="24" t="s">
        <v>154</v>
      </c>
      <c r="B12" s="24" t="s">
        <v>95</v>
      </c>
      <c r="C12" s="21">
        <v>136</v>
      </c>
      <c r="D12" s="22">
        <v>9.6774193548387094E-2</v>
      </c>
      <c r="E12" s="23"/>
      <c r="F12" s="23"/>
      <c r="G12" s="23"/>
      <c r="H12" s="23"/>
      <c r="I12" s="21">
        <v>136</v>
      </c>
      <c r="J12" s="22">
        <v>9.6774193548387094E-2</v>
      </c>
      <c r="K12" s="21">
        <v>7</v>
      </c>
      <c r="L12" s="22">
        <v>-0.125</v>
      </c>
      <c r="M12" s="21">
        <v>143</v>
      </c>
      <c r="N12" s="58">
        <v>8.3333333333333301E-2</v>
      </c>
      <c r="O12" s="59"/>
    </row>
    <row r="13" spans="1:15">
      <c r="A13" s="24" t="s">
        <v>153</v>
      </c>
      <c r="B13" s="24" t="s">
        <v>93</v>
      </c>
      <c r="C13" s="21">
        <v>2755</v>
      </c>
      <c r="D13" s="22">
        <v>7.24017127286882E-2</v>
      </c>
      <c r="E13" s="21">
        <v>14</v>
      </c>
      <c r="F13" s="22">
        <v>-0.26315789473684198</v>
      </c>
      <c r="G13" s="23"/>
      <c r="H13" s="23"/>
      <c r="I13" s="21">
        <v>2769</v>
      </c>
      <c r="J13" s="22">
        <v>6.9938176197836197E-2</v>
      </c>
      <c r="K13" s="21">
        <v>712</v>
      </c>
      <c r="L13" s="22">
        <v>1.8597997138769699E-2</v>
      </c>
      <c r="M13" s="21">
        <v>3481</v>
      </c>
      <c r="N13" s="58">
        <v>5.9020383328262899E-2</v>
      </c>
      <c r="O13" s="59"/>
    </row>
    <row r="14" spans="1:15">
      <c r="A14" s="24" t="s">
        <v>152</v>
      </c>
      <c r="B14" s="24" t="s">
        <v>91</v>
      </c>
      <c r="C14" s="21">
        <v>346</v>
      </c>
      <c r="D14" s="22">
        <v>7.4534161490683204E-2</v>
      </c>
      <c r="E14" s="23"/>
      <c r="F14" s="23"/>
      <c r="G14" s="21">
        <v>92</v>
      </c>
      <c r="H14" s="22">
        <v>0.12195121951219499</v>
      </c>
      <c r="I14" s="21">
        <v>438</v>
      </c>
      <c r="J14" s="22">
        <v>8.4158415841584205E-2</v>
      </c>
      <c r="K14" s="21">
        <v>256</v>
      </c>
      <c r="L14" s="22">
        <v>7.1129707112970703E-2</v>
      </c>
      <c r="M14" s="21">
        <v>694</v>
      </c>
      <c r="N14" s="58">
        <v>7.9315707620528794E-2</v>
      </c>
      <c r="O14" s="59"/>
    </row>
    <row r="15" spans="1:15">
      <c r="A15" s="24" t="s">
        <v>151</v>
      </c>
      <c r="B15" s="24" t="s">
        <v>89</v>
      </c>
      <c r="C15" s="21">
        <v>189</v>
      </c>
      <c r="D15" s="22">
        <v>0.18124999999999999</v>
      </c>
      <c r="E15" s="23"/>
      <c r="F15" s="23"/>
      <c r="G15" s="23"/>
      <c r="H15" s="23"/>
      <c r="I15" s="21">
        <v>189</v>
      </c>
      <c r="J15" s="22">
        <v>0.18124999999999999</v>
      </c>
      <c r="K15" s="21">
        <v>16</v>
      </c>
      <c r="L15" s="22">
        <v>0.33333333333333298</v>
      </c>
      <c r="M15" s="21">
        <v>205</v>
      </c>
      <c r="N15" s="58">
        <v>0.19186046511627899</v>
      </c>
      <c r="O15" s="59"/>
    </row>
    <row r="16" spans="1:15">
      <c r="A16" s="24" t="s">
        <v>150</v>
      </c>
      <c r="B16" s="24" t="s">
        <v>87</v>
      </c>
      <c r="C16" s="21">
        <v>283</v>
      </c>
      <c r="D16" s="22">
        <v>-6.9078947368421101E-2</v>
      </c>
      <c r="E16" s="21">
        <v>1</v>
      </c>
      <c r="F16" s="23"/>
      <c r="G16" s="21">
        <v>268</v>
      </c>
      <c r="H16" s="22">
        <v>0.22374429223744299</v>
      </c>
      <c r="I16" s="21">
        <v>552</v>
      </c>
      <c r="J16" s="22">
        <v>5.5449330783938801E-2</v>
      </c>
      <c r="K16" s="21">
        <v>157</v>
      </c>
      <c r="L16" s="22">
        <v>0.217054263565891</v>
      </c>
      <c r="M16" s="21">
        <v>709</v>
      </c>
      <c r="N16" s="58">
        <v>8.7423312883435605E-2</v>
      </c>
      <c r="O16" s="59"/>
    </row>
    <row r="17" spans="1:15">
      <c r="A17" s="24" t="s">
        <v>149</v>
      </c>
      <c r="B17" s="24" t="s">
        <v>85</v>
      </c>
      <c r="C17" s="21">
        <v>197</v>
      </c>
      <c r="D17" s="22">
        <v>-0.104545454545455</v>
      </c>
      <c r="E17" s="23"/>
      <c r="F17" s="23"/>
      <c r="G17" s="23"/>
      <c r="H17" s="23"/>
      <c r="I17" s="21">
        <v>197</v>
      </c>
      <c r="J17" s="22">
        <v>-0.104545454545455</v>
      </c>
      <c r="K17" s="21">
        <v>157</v>
      </c>
      <c r="L17" s="22">
        <v>-0.13736263736263701</v>
      </c>
      <c r="M17" s="21">
        <v>354</v>
      </c>
      <c r="N17" s="58">
        <v>-0.119402985074627</v>
      </c>
      <c r="O17" s="59"/>
    </row>
    <row r="18" spans="1:15">
      <c r="A18" s="24" t="s">
        <v>148</v>
      </c>
      <c r="B18" s="24" t="s">
        <v>83</v>
      </c>
      <c r="C18" s="21">
        <v>626</v>
      </c>
      <c r="D18" s="22">
        <v>8.3044982698961906E-2</v>
      </c>
      <c r="E18" s="23"/>
      <c r="F18" s="23"/>
      <c r="G18" s="21">
        <v>76</v>
      </c>
      <c r="H18" s="22">
        <v>-0.173913043478261</v>
      </c>
      <c r="I18" s="21">
        <v>702</v>
      </c>
      <c r="J18" s="22">
        <v>4.7761194029850698E-2</v>
      </c>
      <c r="K18" s="21">
        <v>184</v>
      </c>
      <c r="L18" s="22">
        <v>-0.305660377358491</v>
      </c>
      <c r="M18" s="21">
        <v>886</v>
      </c>
      <c r="N18" s="58">
        <v>-5.24064171122995E-2</v>
      </c>
      <c r="O18" s="59"/>
    </row>
    <row r="19" spans="1:15">
      <c r="A19" s="24" t="s">
        <v>147</v>
      </c>
      <c r="B19" s="24" t="s">
        <v>81</v>
      </c>
      <c r="C19" s="21">
        <v>1042</v>
      </c>
      <c r="D19" s="22">
        <v>0.63836477987421403</v>
      </c>
      <c r="E19" s="21">
        <v>5</v>
      </c>
      <c r="F19" s="22">
        <v>0.25</v>
      </c>
      <c r="G19" s="23"/>
      <c r="H19" s="23"/>
      <c r="I19" s="21">
        <v>1047</v>
      </c>
      <c r="J19" s="22">
        <v>0.63593750000000004</v>
      </c>
      <c r="K19" s="21">
        <v>184</v>
      </c>
      <c r="L19" s="22">
        <v>0.62831858407079599</v>
      </c>
      <c r="M19" s="21">
        <v>1231</v>
      </c>
      <c r="N19" s="58">
        <v>0.63479415670650696</v>
      </c>
      <c r="O19" s="59"/>
    </row>
    <row r="20" spans="1:15">
      <c r="A20" s="24" t="s">
        <v>146</v>
      </c>
      <c r="B20" s="24" t="s">
        <v>79</v>
      </c>
      <c r="C20" s="21">
        <v>142</v>
      </c>
      <c r="D20" s="22">
        <v>-7.7922077922077906E-2</v>
      </c>
      <c r="E20" s="23"/>
      <c r="F20" s="23"/>
      <c r="G20" s="23"/>
      <c r="H20" s="23"/>
      <c r="I20" s="21">
        <v>142</v>
      </c>
      <c r="J20" s="22">
        <v>-7.7922077922077906E-2</v>
      </c>
      <c r="K20" s="21">
        <v>14</v>
      </c>
      <c r="L20" s="22">
        <v>-0.33333333333333298</v>
      </c>
      <c r="M20" s="21">
        <v>156</v>
      </c>
      <c r="N20" s="58">
        <v>-0.108571428571429</v>
      </c>
      <c r="O20" s="59"/>
    </row>
    <row r="21" spans="1:15">
      <c r="A21" s="24" t="s">
        <v>145</v>
      </c>
      <c r="B21" s="24" t="s">
        <v>77</v>
      </c>
      <c r="C21" s="21">
        <v>188</v>
      </c>
      <c r="D21" s="22">
        <v>0.27027027027027001</v>
      </c>
      <c r="E21" s="23"/>
      <c r="F21" s="23"/>
      <c r="G21" s="23"/>
      <c r="H21" s="23"/>
      <c r="I21" s="21">
        <v>188</v>
      </c>
      <c r="J21" s="22">
        <v>0.27027027027027001</v>
      </c>
      <c r="K21" s="21">
        <v>33</v>
      </c>
      <c r="L21" s="22">
        <v>0.65</v>
      </c>
      <c r="M21" s="21">
        <v>221</v>
      </c>
      <c r="N21" s="58">
        <v>0.31547619047619002</v>
      </c>
      <c r="O21" s="59"/>
    </row>
    <row r="22" spans="1:15">
      <c r="A22" s="24" t="s">
        <v>144</v>
      </c>
      <c r="B22" s="24" t="s">
        <v>75</v>
      </c>
      <c r="C22" s="21">
        <v>495</v>
      </c>
      <c r="D22" s="22">
        <v>2.0242914979757098E-3</v>
      </c>
      <c r="E22" s="23"/>
      <c r="F22" s="23"/>
      <c r="G22" s="21">
        <v>50</v>
      </c>
      <c r="H22" s="23"/>
      <c r="I22" s="21">
        <v>545</v>
      </c>
      <c r="J22" s="22">
        <v>0.103238866396761</v>
      </c>
      <c r="K22" s="21">
        <v>152</v>
      </c>
      <c r="L22" s="22">
        <v>-4.40251572327044E-2</v>
      </c>
      <c r="M22" s="21">
        <v>697</v>
      </c>
      <c r="N22" s="58">
        <v>6.7381316998468596E-2</v>
      </c>
      <c r="O22" s="59"/>
    </row>
    <row r="23" spans="1:15">
      <c r="A23" s="24" t="s">
        <v>143</v>
      </c>
      <c r="B23" s="24" t="s">
        <v>73</v>
      </c>
      <c r="C23" s="21">
        <v>521</v>
      </c>
      <c r="D23" s="22">
        <v>0.18949771689497699</v>
      </c>
      <c r="E23" s="21">
        <v>130</v>
      </c>
      <c r="F23" s="22">
        <v>0.51162790697674398</v>
      </c>
      <c r="G23" s="23"/>
      <c r="H23" s="23"/>
      <c r="I23" s="21">
        <v>651</v>
      </c>
      <c r="J23" s="22">
        <v>0.24236641221374</v>
      </c>
      <c r="K23" s="21">
        <v>931</v>
      </c>
      <c r="L23" s="22">
        <v>0.43451463790446798</v>
      </c>
      <c r="M23" s="21">
        <v>1582</v>
      </c>
      <c r="N23" s="58">
        <v>0.34867860187553301</v>
      </c>
      <c r="O23" s="59"/>
    </row>
    <row r="24" spans="1:15">
      <c r="A24" s="24" t="s">
        <v>142</v>
      </c>
      <c r="B24" s="24" t="s">
        <v>71</v>
      </c>
      <c r="C24" s="21">
        <v>306</v>
      </c>
      <c r="D24" s="22">
        <v>-6.4220183486238494E-2</v>
      </c>
      <c r="E24" s="21">
        <v>4</v>
      </c>
      <c r="F24" s="22">
        <v>3</v>
      </c>
      <c r="G24" s="21">
        <v>270</v>
      </c>
      <c r="H24" s="22">
        <v>-0.39597315436241598</v>
      </c>
      <c r="I24" s="21">
        <v>580</v>
      </c>
      <c r="J24" s="22">
        <v>-0.25161290322580598</v>
      </c>
      <c r="K24" s="21">
        <v>102</v>
      </c>
      <c r="L24" s="22">
        <v>8.5106382978723402E-2</v>
      </c>
      <c r="M24" s="21">
        <v>682</v>
      </c>
      <c r="N24" s="58">
        <v>-0.215189873417722</v>
      </c>
      <c r="O24" s="59"/>
    </row>
    <row r="25" spans="1:15">
      <c r="A25" s="24" t="s">
        <v>141</v>
      </c>
      <c r="B25" s="24" t="s">
        <v>69</v>
      </c>
      <c r="C25" s="21">
        <v>193</v>
      </c>
      <c r="D25" s="22">
        <v>-3.5000000000000003E-2</v>
      </c>
      <c r="E25" s="23"/>
      <c r="F25" s="22">
        <v>-1</v>
      </c>
      <c r="G25" s="23"/>
      <c r="H25" s="23"/>
      <c r="I25" s="21">
        <v>193</v>
      </c>
      <c r="J25" s="22">
        <v>-5.3921568627450997E-2</v>
      </c>
      <c r="K25" s="21">
        <v>57</v>
      </c>
      <c r="L25" s="22">
        <v>0.266666666666667</v>
      </c>
      <c r="M25" s="21">
        <v>250</v>
      </c>
      <c r="N25" s="58">
        <v>4.0160642570281103E-3</v>
      </c>
      <c r="O25" s="59"/>
    </row>
    <row r="26" spans="1:15">
      <c r="A26" s="24" t="s">
        <v>140</v>
      </c>
      <c r="B26" s="24" t="s">
        <v>67</v>
      </c>
      <c r="C26" s="21">
        <v>321</v>
      </c>
      <c r="D26" s="22">
        <v>-0.16187989556135801</v>
      </c>
      <c r="E26" s="23"/>
      <c r="F26" s="23"/>
      <c r="G26" s="23"/>
      <c r="H26" s="23"/>
      <c r="I26" s="21">
        <v>321</v>
      </c>
      <c r="J26" s="22">
        <v>-0.16187989556135801</v>
      </c>
      <c r="K26" s="21">
        <v>135</v>
      </c>
      <c r="L26" s="22">
        <v>-0.30769230769230799</v>
      </c>
      <c r="M26" s="21">
        <v>456</v>
      </c>
      <c r="N26" s="58">
        <v>-0.21107266435986199</v>
      </c>
      <c r="O26" s="59"/>
    </row>
    <row r="27" spans="1:15">
      <c r="A27" s="24" t="s">
        <v>139</v>
      </c>
      <c r="B27" s="24" t="s">
        <v>65</v>
      </c>
      <c r="C27" s="21">
        <v>170</v>
      </c>
      <c r="D27" s="22">
        <v>3.65853658536585E-2</v>
      </c>
      <c r="E27" s="23"/>
      <c r="F27" s="23"/>
      <c r="G27" s="23"/>
      <c r="H27" s="23"/>
      <c r="I27" s="21">
        <v>170</v>
      </c>
      <c r="J27" s="22">
        <v>3.65853658536585E-2</v>
      </c>
      <c r="K27" s="21">
        <v>34</v>
      </c>
      <c r="L27" s="22">
        <v>-5.5555555555555601E-2</v>
      </c>
      <c r="M27" s="21">
        <v>204</v>
      </c>
      <c r="N27" s="58">
        <v>0.02</v>
      </c>
      <c r="O27" s="59"/>
    </row>
    <row r="28" spans="1:15">
      <c r="A28" s="24" t="s">
        <v>138</v>
      </c>
      <c r="B28" s="24" t="s">
        <v>63</v>
      </c>
      <c r="C28" s="21">
        <v>294</v>
      </c>
      <c r="D28" s="22">
        <v>-0.140350877192982</v>
      </c>
      <c r="E28" s="23"/>
      <c r="F28" s="23"/>
      <c r="G28" s="23"/>
      <c r="H28" s="23"/>
      <c r="I28" s="21">
        <v>294</v>
      </c>
      <c r="J28" s="22">
        <v>-0.140350877192982</v>
      </c>
      <c r="K28" s="21">
        <v>185</v>
      </c>
      <c r="L28" s="22">
        <v>0.12804878048780499</v>
      </c>
      <c r="M28" s="21">
        <v>479</v>
      </c>
      <c r="N28" s="58">
        <v>-5.33596837944664E-2</v>
      </c>
      <c r="O28" s="59"/>
    </row>
    <row r="29" spans="1:15">
      <c r="A29" s="24" t="s">
        <v>137</v>
      </c>
      <c r="B29" s="24" t="s">
        <v>61</v>
      </c>
      <c r="C29" s="21">
        <v>261</v>
      </c>
      <c r="D29" s="22">
        <v>9.6638655462184905E-2</v>
      </c>
      <c r="E29" s="21">
        <v>5</v>
      </c>
      <c r="F29" s="22">
        <v>-0.6875</v>
      </c>
      <c r="G29" s="23"/>
      <c r="H29" s="23"/>
      <c r="I29" s="21">
        <v>266</v>
      </c>
      <c r="J29" s="22">
        <v>4.7244094488188997E-2</v>
      </c>
      <c r="K29" s="21">
        <v>167</v>
      </c>
      <c r="L29" s="22">
        <v>0.22794117647058801</v>
      </c>
      <c r="M29" s="21">
        <v>433</v>
      </c>
      <c r="N29" s="58">
        <v>0.11025641025641</v>
      </c>
      <c r="O29" s="59"/>
    </row>
    <row r="30" spans="1:15">
      <c r="A30" s="24" t="s">
        <v>136</v>
      </c>
      <c r="B30" s="24" t="s">
        <v>59</v>
      </c>
      <c r="C30" s="21">
        <v>324</v>
      </c>
      <c r="D30" s="22">
        <v>3.8461538461538498E-2</v>
      </c>
      <c r="E30" s="23"/>
      <c r="F30" s="22">
        <v>-1</v>
      </c>
      <c r="G30" s="23"/>
      <c r="H30" s="23"/>
      <c r="I30" s="21">
        <v>324</v>
      </c>
      <c r="J30" s="22">
        <v>3.5143769968051103E-2</v>
      </c>
      <c r="K30" s="21">
        <v>71</v>
      </c>
      <c r="L30" s="22">
        <v>0.82051282051282004</v>
      </c>
      <c r="M30" s="21">
        <v>395</v>
      </c>
      <c r="N30" s="58">
        <v>0.12215909090909099</v>
      </c>
      <c r="O30" s="59"/>
    </row>
    <row r="31" spans="1:15">
      <c r="A31" s="24" t="s">
        <v>135</v>
      </c>
      <c r="B31" s="24" t="s">
        <v>57</v>
      </c>
      <c r="C31" s="21">
        <v>194</v>
      </c>
      <c r="D31" s="22">
        <v>-5.8252427184466E-2</v>
      </c>
      <c r="E31" s="23"/>
      <c r="F31" s="23"/>
      <c r="G31" s="23"/>
      <c r="H31" s="23"/>
      <c r="I31" s="21">
        <v>194</v>
      </c>
      <c r="J31" s="22">
        <v>-5.8252427184466E-2</v>
      </c>
      <c r="K31" s="21">
        <v>83</v>
      </c>
      <c r="L31" s="22">
        <v>0.169014084507042</v>
      </c>
      <c r="M31" s="21">
        <v>277</v>
      </c>
      <c r="N31" s="58">
        <v>0</v>
      </c>
      <c r="O31" s="59"/>
    </row>
    <row r="32" spans="1:15">
      <c r="A32" s="24" t="s">
        <v>134</v>
      </c>
      <c r="B32" s="24" t="s">
        <v>55</v>
      </c>
      <c r="C32" s="21">
        <v>6867</v>
      </c>
      <c r="D32" s="22">
        <v>0.17949158364823101</v>
      </c>
      <c r="E32" s="21">
        <v>4185</v>
      </c>
      <c r="F32" s="22">
        <v>0.21869539895166001</v>
      </c>
      <c r="G32" s="23"/>
      <c r="H32" s="23"/>
      <c r="I32" s="21">
        <v>11052</v>
      </c>
      <c r="J32" s="22">
        <v>0.19403630077787401</v>
      </c>
      <c r="K32" s="21">
        <v>564</v>
      </c>
      <c r="L32" s="22">
        <v>-0.22950819672131101</v>
      </c>
      <c r="M32" s="21">
        <v>11616</v>
      </c>
      <c r="N32" s="58">
        <v>0.16299559471365599</v>
      </c>
      <c r="O32" s="59"/>
    </row>
    <row r="33" spans="1:15">
      <c r="A33" s="24" t="s">
        <v>133</v>
      </c>
      <c r="B33" s="24" t="s">
        <v>53</v>
      </c>
      <c r="C33" s="21">
        <v>106</v>
      </c>
      <c r="D33" s="22">
        <v>-0.47783251231527102</v>
      </c>
      <c r="E33" s="21">
        <v>1</v>
      </c>
      <c r="F33" s="23"/>
      <c r="G33" s="23"/>
      <c r="H33" s="23"/>
      <c r="I33" s="21">
        <v>107</v>
      </c>
      <c r="J33" s="22">
        <v>-0.47290640394088701</v>
      </c>
      <c r="K33" s="21">
        <v>99</v>
      </c>
      <c r="L33" s="22">
        <v>0.59677419354838701</v>
      </c>
      <c r="M33" s="21">
        <v>206</v>
      </c>
      <c r="N33" s="58">
        <v>-0.22264150943396199</v>
      </c>
      <c r="O33" s="59"/>
    </row>
    <row r="34" spans="1:15">
      <c r="A34" s="24" t="s">
        <v>132</v>
      </c>
      <c r="B34" s="24" t="s">
        <v>51</v>
      </c>
      <c r="C34" s="21">
        <v>197</v>
      </c>
      <c r="D34" s="22">
        <v>-4.8309178743961401E-2</v>
      </c>
      <c r="E34" s="23"/>
      <c r="F34" s="23"/>
      <c r="G34" s="23"/>
      <c r="H34" s="23"/>
      <c r="I34" s="21">
        <v>197</v>
      </c>
      <c r="J34" s="22">
        <v>-4.8309178743961401E-2</v>
      </c>
      <c r="K34" s="21">
        <v>59</v>
      </c>
      <c r="L34" s="22">
        <v>1.1071428571428601</v>
      </c>
      <c r="M34" s="21">
        <v>256</v>
      </c>
      <c r="N34" s="58">
        <v>8.9361702127659606E-2</v>
      </c>
      <c r="O34" s="59"/>
    </row>
    <row r="35" spans="1:15">
      <c r="A35" s="24" t="s">
        <v>131</v>
      </c>
      <c r="B35" s="24" t="s">
        <v>49</v>
      </c>
      <c r="C35" s="21">
        <v>102</v>
      </c>
      <c r="D35" s="22">
        <v>-2.8571428571428598E-2</v>
      </c>
      <c r="E35" s="23"/>
      <c r="F35" s="23"/>
      <c r="G35" s="23"/>
      <c r="H35" s="23"/>
      <c r="I35" s="21">
        <v>102</v>
      </c>
      <c r="J35" s="22">
        <v>-2.8571428571428598E-2</v>
      </c>
      <c r="K35" s="21">
        <v>24</v>
      </c>
      <c r="L35" s="22">
        <v>0</v>
      </c>
      <c r="M35" s="21">
        <v>126</v>
      </c>
      <c r="N35" s="58">
        <v>-2.32558139534884E-2</v>
      </c>
      <c r="O35" s="59"/>
    </row>
    <row r="36" spans="1:15">
      <c r="A36" s="24" t="s">
        <v>130</v>
      </c>
      <c r="B36" s="24" t="s">
        <v>47</v>
      </c>
      <c r="C36" s="21">
        <v>162</v>
      </c>
      <c r="D36" s="22">
        <v>-0.29257641921397398</v>
      </c>
      <c r="E36" s="23"/>
      <c r="F36" s="23"/>
      <c r="G36" s="23"/>
      <c r="H36" s="23"/>
      <c r="I36" s="21">
        <v>162</v>
      </c>
      <c r="J36" s="22">
        <v>-0.29257641921397398</v>
      </c>
      <c r="K36" s="21">
        <v>107</v>
      </c>
      <c r="L36" s="22">
        <v>-0.34756097560975602</v>
      </c>
      <c r="M36" s="21">
        <v>269</v>
      </c>
      <c r="N36" s="58">
        <v>-0.315521628498728</v>
      </c>
      <c r="O36" s="59"/>
    </row>
    <row r="37" spans="1:15">
      <c r="A37" s="24" t="s">
        <v>129</v>
      </c>
      <c r="B37" s="24" t="s">
        <v>45</v>
      </c>
      <c r="C37" s="21">
        <v>266</v>
      </c>
      <c r="D37" s="22">
        <v>2.3076923076923099E-2</v>
      </c>
      <c r="E37" s="23"/>
      <c r="F37" s="23"/>
      <c r="G37" s="23"/>
      <c r="H37" s="23"/>
      <c r="I37" s="21">
        <v>266</v>
      </c>
      <c r="J37" s="22">
        <v>2.3076923076923099E-2</v>
      </c>
      <c r="K37" s="21">
        <v>73</v>
      </c>
      <c r="L37" s="22">
        <v>-0.30476190476190501</v>
      </c>
      <c r="M37" s="21">
        <v>339</v>
      </c>
      <c r="N37" s="58">
        <v>-7.1232876712328794E-2</v>
      </c>
      <c r="O37" s="59"/>
    </row>
    <row r="38" spans="1:15">
      <c r="A38" s="24" t="s">
        <v>128</v>
      </c>
      <c r="B38" s="24" t="s">
        <v>43</v>
      </c>
      <c r="C38" s="21">
        <v>403</v>
      </c>
      <c r="D38" s="22">
        <v>-0.16041666666666701</v>
      </c>
      <c r="E38" s="23"/>
      <c r="F38" s="22">
        <v>-1</v>
      </c>
      <c r="G38" s="23"/>
      <c r="H38" s="23"/>
      <c r="I38" s="21">
        <v>403</v>
      </c>
      <c r="J38" s="22">
        <v>-0.162162162162162</v>
      </c>
      <c r="K38" s="21">
        <v>121</v>
      </c>
      <c r="L38" s="22">
        <v>1.32692307692308</v>
      </c>
      <c r="M38" s="21">
        <v>524</v>
      </c>
      <c r="N38" s="58">
        <v>-1.6885553470919301E-2</v>
      </c>
      <c r="O38" s="59"/>
    </row>
    <row r="39" spans="1:15">
      <c r="A39" s="24" t="s">
        <v>127</v>
      </c>
      <c r="B39" s="24" t="s">
        <v>41</v>
      </c>
      <c r="C39" s="21">
        <v>1550</v>
      </c>
      <c r="D39" s="22">
        <v>0.234076433121019</v>
      </c>
      <c r="E39" s="21">
        <v>595</v>
      </c>
      <c r="F39" s="22">
        <v>0.35227272727272702</v>
      </c>
      <c r="G39" s="21">
        <v>1435</v>
      </c>
      <c r="H39" s="22">
        <v>8.2202111613876305E-2</v>
      </c>
      <c r="I39" s="21">
        <v>3580</v>
      </c>
      <c r="J39" s="22">
        <v>0.184645929847783</v>
      </c>
      <c r="K39" s="21">
        <v>965</v>
      </c>
      <c r="L39" s="22">
        <v>0.30758807588075898</v>
      </c>
      <c r="M39" s="21">
        <v>4545</v>
      </c>
      <c r="N39" s="58">
        <v>0.20877659574468099</v>
      </c>
      <c r="O39" s="59"/>
    </row>
    <row r="40" spans="1:15">
      <c r="A40" s="24" t="s">
        <v>126</v>
      </c>
      <c r="B40" s="24" t="s">
        <v>39</v>
      </c>
      <c r="C40" s="21">
        <v>268</v>
      </c>
      <c r="D40" s="22">
        <v>0.25233644859813098</v>
      </c>
      <c r="E40" s="23"/>
      <c r="F40" s="23"/>
      <c r="G40" s="23"/>
      <c r="H40" s="23"/>
      <c r="I40" s="21">
        <v>268</v>
      </c>
      <c r="J40" s="22">
        <v>0.25233644859813098</v>
      </c>
      <c r="K40" s="21">
        <v>122</v>
      </c>
      <c r="L40" s="22">
        <v>0.161904761904762</v>
      </c>
      <c r="M40" s="21">
        <v>390</v>
      </c>
      <c r="N40" s="58">
        <v>0.222570532915361</v>
      </c>
      <c r="O40" s="59"/>
    </row>
    <row r="41" spans="1:15">
      <c r="A41" s="24" t="s">
        <v>125</v>
      </c>
      <c r="B41" s="24" t="s">
        <v>37</v>
      </c>
      <c r="C41" s="21">
        <v>212</v>
      </c>
      <c r="D41" s="22">
        <v>-5.7777777777777803E-2</v>
      </c>
      <c r="E41" s="21">
        <v>4</v>
      </c>
      <c r="F41" s="22">
        <v>3</v>
      </c>
      <c r="G41" s="23"/>
      <c r="H41" s="23"/>
      <c r="I41" s="21">
        <v>216</v>
      </c>
      <c r="J41" s="22">
        <v>-4.4247787610619503E-2</v>
      </c>
      <c r="K41" s="21">
        <v>183</v>
      </c>
      <c r="L41" s="22">
        <v>0.47580645161290303</v>
      </c>
      <c r="M41" s="21">
        <v>399</v>
      </c>
      <c r="N41" s="58">
        <v>0.14000000000000001</v>
      </c>
      <c r="O41" s="59"/>
    </row>
    <row r="42" spans="1:15">
      <c r="A42" s="24" t="s">
        <v>124</v>
      </c>
      <c r="B42" s="24" t="s">
        <v>35</v>
      </c>
      <c r="C42" s="21">
        <v>356</v>
      </c>
      <c r="D42" s="22">
        <v>9.5384615384615401E-2</v>
      </c>
      <c r="E42" s="21">
        <v>2</v>
      </c>
      <c r="F42" s="23"/>
      <c r="G42" s="23"/>
      <c r="H42" s="23"/>
      <c r="I42" s="21">
        <v>358</v>
      </c>
      <c r="J42" s="22">
        <v>0.10153846153846199</v>
      </c>
      <c r="K42" s="21">
        <v>73</v>
      </c>
      <c r="L42" s="22">
        <v>-0.25510204081632698</v>
      </c>
      <c r="M42" s="21">
        <v>431</v>
      </c>
      <c r="N42" s="58">
        <v>1.8912529550827398E-2</v>
      </c>
      <c r="O42" s="59"/>
    </row>
    <row r="43" spans="1:15">
      <c r="A43" s="24" t="s">
        <v>123</v>
      </c>
      <c r="B43" s="24" t="s">
        <v>33</v>
      </c>
      <c r="C43" s="21">
        <v>132</v>
      </c>
      <c r="D43" s="22">
        <v>-5.7142857142857099E-2</v>
      </c>
      <c r="E43" s="23"/>
      <c r="F43" s="23"/>
      <c r="G43" s="23"/>
      <c r="H43" s="23"/>
      <c r="I43" s="21">
        <v>132</v>
      </c>
      <c r="J43" s="22">
        <v>-5.7142857142857099E-2</v>
      </c>
      <c r="K43" s="21">
        <v>14</v>
      </c>
      <c r="L43" s="22">
        <v>-0.69565217391304301</v>
      </c>
      <c r="M43" s="21">
        <v>146</v>
      </c>
      <c r="N43" s="58">
        <v>-0.21505376344086</v>
      </c>
      <c r="O43" s="59"/>
    </row>
    <row r="44" spans="1:15">
      <c r="A44" s="24" t="s">
        <v>122</v>
      </c>
      <c r="B44" s="24" t="s">
        <v>31</v>
      </c>
      <c r="C44" s="21">
        <v>2674</v>
      </c>
      <c r="D44" s="22">
        <v>0.197492163009404</v>
      </c>
      <c r="E44" s="21">
        <v>15</v>
      </c>
      <c r="F44" s="22">
        <v>-0.61538461538461497</v>
      </c>
      <c r="G44" s="23"/>
      <c r="H44" s="22">
        <v>-1</v>
      </c>
      <c r="I44" s="21">
        <v>2689</v>
      </c>
      <c r="J44" s="22">
        <v>0.18301803783546</v>
      </c>
      <c r="K44" s="21">
        <v>990</v>
      </c>
      <c r="L44" s="22">
        <v>1.4344262295082E-2</v>
      </c>
      <c r="M44" s="21">
        <v>3679</v>
      </c>
      <c r="N44" s="58">
        <v>0.132348414896891</v>
      </c>
      <c r="O44" s="59"/>
    </row>
    <row r="45" spans="1:15">
      <c r="A45" s="24" t="s">
        <v>121</v>
      </c>
      <c r="B45" s="24" t="s">
        <v>29</v>
      </c>
      <c r="C45" s="21">
        <v>2670</v>
      </c>
      <c r="D45" s="22">
        <v>0.37628865979381398</v>
      </c>
      <c r="E45" s="21">
        <v>262</v>
      </c>
      <c r="F45" s="22">
        <v>0.64779874213836497</v>
      </c>
      <c r="G45" s="21">
        <v>4</v>
      </c>
      <c r="H45" s="23"/>
      <c r="I45" s="21">
        <v>2936</v>
      </c>
      <c r="J45" s="22">
        <v>0.39876131491186301</v>
      </c>
      <c r="K45" s="21">
        <v>748</v>
      </c>
      <c r="L45" s="22">
        <v>0.11144130757800901</v>
      </c>
      <c r="M45" s="21">
        <v>3684</v>
      </c>
      <c r="N45" s="58">
        <v>0.32900432900432902</v>
      </c>
      <c r="O45" s="59"/>
    </row>
    <row r="46" spans="1:15">
      <c r="A46" s="24" t="s">
        <v>120</v>
      </c>
      <c r="B46" s="24" t="s">
        <v>27</v>
      </c>
      <c r="C46" s="21">
        <v>519</v>
      </c>
      <c r="D46" s="22">
        <v>-2.2598870056497199E-2</v>
      </c>
      <c r="E46" s="23"/>
      <c r="F46" s="23"/>
      <c r="G46" s="23"/>
      <c r="H46" s="23"/>
      <c r="I46" s="21">
        <v>519</v>
      </c>
      <c r="J46" s="22">
        <v>-2.2598870056497199E-2</v>
      </c>
      <c r="K46" s="21">
        <v>14</v>
      </c>
      <c r="L46" s="22">
        <v>0</v>
      </c>
      <c r="M46" s="21">
        <v>533</v>
      </c>
      <c r="N46" s="58">
        <v>-2.2018348623853198E-2</v>
      </c>
      <c r="O46" s="59"/>
    </row>
    <row r="47" spans="1:15">
      <c r="A47" s="24" t="s">
        <v>119</v>
      </c>
      <c r="B47" s="24" t="s">
        <v>25</v>
      </c>
      <c r="C47" s="21">
        <v>175</v>
      </c>
      <c r="D47" s="22">
        <v>6.7073170731707293E-2</v>
      </c>
      <c r="E47" s="23"/>
      <c r="F47" s="23"/>
      <c r="G47" s="21">
        <v>14</v>
      </c>
      <c r="H47" s="23"/>
      <c r="I47" s="21">
        <v>189</v>
      </c>
      <c r="J47" s="22">
        <v>0.15243902439024401</v>
      </c>
      <c r="K47" s="21">
        <v>25</v>
      </c>
      <c r="L47" s="22">
        <v>0.19047619047618999</v>
      </c>
      <c r="M47" s="21">
        <v>214</v>
      </c>
      <c r="N47" s="58">
        <v>0.15675675675675699</v>
      </c>
      <c r="O47" s="59"/>
    </row>
    <row r="48" spans="1:15">
      <c r="A48" s="24" t="s">
        <v>118</v>
      </c>
      <c r="B48" s="24" t="s">
        <v>23</v>
      </c>
      <c r="C48" s="21">
        <v>102</v>
      </c>
      <c r="D48" s="22">
        <v>-5.5555555555555601E-2</v>
      </c>
      <c r="E48" s="23"/>
      <c r="F48" s="23"/>
      <c r="G48" s="23"/>
      <c r="H48" s="23"/>
      <c r="I48" s="21">
        <v>102</v>
      </c>
      <c r="J48" s="22">
        <v>-5.5555555555555601E-2</v>
      </c>
      <c r="K48" s="23"/>
      <c r="L48" s="22">
        <v>-1</v>
      </c>
      <c r="M48" s="21">
        <v>102</v>
      </c>
      <c r="N48" s="58">
        <v>-8.9285714285714302E-2</v>
      </c>
      <c r="O48" s="59"/>
    </row>
    <row r="49" spans="1:15">
      <c r="A49" s="24" t="s">
        <v>117</v>
      </c>
      <c r="B49" s="24" t="s">
        <v>21</v>
      </c>
      <c r="C49" s="21">
        <v>262</v>
      </c>
      <c r="D49" s="22">
        <v>-1.8726591760299598E-2</v>
      </c>
      <c r="E49" s="23"/>
      <c r="F49" s="23"/>
      <c r="G49" s="23"/>
      <c r="H49" s="23"/>
      <c r="I49" s="21">
        <v>262</v>
      </c>
      <c r="J49" s="22">
        <v>-1.8726591760299598E-2</v>
      </c>
      <c r="K49" s="21">
        <v>217</v>
      </c>
      <c r="L49" s="22">
        <v>0.6953125</v>
      </c>
      <c r="M49" s="21">
        <v>479</v>
      </c>
      <c r="N49" s="58">
        <v>0.21265822784810101</v>
      </c>
      <c r="O49" s="59"/>
    </row>
    <row r="50" spans="1:15">
      <c r="A50" s="24" t="s">
        <v>116</v>
      </c>
      <c r="B50" s="24" t="s">
        <v>19</v>
      </c>
      <c r="C50" s="21">
        <v>622</v>
      </c>
      <c r="D50" s="22">
        <v>0.64116094986807404</v>
      </c>
      <c r="E50" s="21">
        <v>164</v>
      </c>
      <c r="F50" s="22">
        <v>0.51851851851851805</v>
      </c>
      <c r="G50" s="23"/>
      <c r="H50" s="23"/>
      <c r="I50" s="21">
        <v>786</v>
      </c>
      <c r="J50" s="22">
        <v>0.61396303901437399</v>
      </c>
      <c r="K50" s="21">
        <v>362</v>
      </c>
      <c r="L50" s="22">
        <v>-5.9740259740259698E-2</v>
      </c>
      <c r="M50" s="21">
        <v>1148</v>
      </c>
      <c r="N50" s="58">
        <v>0.31651376146789001</v>
      </c>
      <c r="O50" s="59"/>
    </row>
    <row r="51" spans="1:15" ht="0" hidden="1" customHeight="1"/>
  </sheetData>
  <mergeCells count="55">
    <mergeCell ref="N6:O6"/>
    <mergeCell ref="N7:O7"/>
    <mergeCell ref="N8:O8"/>
    <mergeCell ref="N9:O9"/>
    <mergeCell ref="N10:O10"/>
    <mergeCell ref="A2:N2"/>
    <mergeCell ref="C4:J4"/>
    <mergeCell ref="K4:L4"/>
    <mergeCell ref="M4:O4"/>
    <mergeCell ref="C5:D5"/>
    <mergeCell ref="E5:F5"/>
    <mergeCell ref="G5:H5"/>
    <mergeCell ref="I5:J5"/>
    <mergeCell ref="K5:L5"/>
    <mergeCell ref="M5:O5"/>
    <mergeCell ref="N16:O16"/>
    <mergeCell ref="N17:O17"/>
    <mergeCell ref="N18:O18"/>
    <mergeCell ref="N19:O19"/>
    <mergeCell ref="N20:O20"/>
    <mergeCell ref="N11:O11"/>
    <mergeCell ref="N12:O12"/>
    <mergeCell ref="N13:O13"/>
    <mergeCell ref="N14:O14"/>
    <mergeCell ref="N15:O15"/>
    <mergeCell ref="N26:O26"/>
    <mergeCell ref="N27:O27"/>
    <mergeCell ref="N28:O28"/>
    <mergeCell ref="N29:O29"/>
    <mergeCell ref="N30:O30"/>
    <mergeCell ref="N21:O21"/>
    <mergeCell ref="N22:O22"/>
    <mergeCell ref="N23:O23"/>
    <mergeCell ref="N24:O24"/>
    <mergeCell ref="N25:O25"/>
    <mergeCell ref="N36:O36"/>
    <mergeCell ref="N37:O37"/>
    <mergeCell ref="N38:O38"/>
    <mergeCell ref="N39:O39"/>
    <mergeCell ref="N40:O40"/>
    <mergeCell ref="N31:O31"/>
    <mergeCell ref="N32:O32"/>
    <mergeCell ref="N33:O33"/>
    <mergeCell ref="N34:O34"/>
    <mergeCell ref="N35:O35"/>
    <mergeCell ref="N46:O46"/>
    <mergeCell ref="N47:O47"/>
    <mergeCell ref="N48:O48"/>
    <mergeCell ref="N49:O49"/>
    <mergeCell ref="N50:O50"/>
    <mergeCell ref="N41:O41"/>
    <mergeCell ref="N42:O42"/>
    <mergeCell ref="N43:O43"/>
    <mergeCell ref="N44:O44"/>
    <mergeCell ref="N45:O45"/>
  </mergeCells>
  <pageMargins left="0.25" right="0.25" top="0.75" bottom="0.75" header="0.3" footer="0.3"/>
  <pageSetup paperSize="9" scale="95" fitToHeight="0" orientation="landscape" horizontalDpi="300" verticalDpi="300" r:id="rId1"/>
  <headerFooter alignWithMargins="0">
    <oddFooter>&amp;L&amp;"Arial,Regular"&amp;7 Rapportdato 09.08.2021 09:28:14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0BF5A-766F-4287-B31D-38E783EC3494}">
  <sheetPr>
    <pageSetUpPr fitToPage="1"/>
  </sheetPr>
  <dimension ref="A1:O51"/>
  <sheetViews>
    <sheetView showGridLine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I41" sqref="I41"/>
    </sheetView>
  </sheetViews>
  <sheetFormatPr defaultColWidth="9.140625" defaultRowHeight="15"/>
  <cols>
    <col min="1" max="1" width="33.42578125" style="20" customWidth="1"/>
    <col min="2" max="2" width="6.42578125" style="20" customWidth="1"/>
    <col min="3" max="13" width="9.140625" style="20" customWidth="1"/>
    <col min="14" max="14" width="4.28515625" style="20" customWidth="1"/>
    <col min="15" max="15" width="4.85546875" style="20" customWidth="1"/>
    <col min="16" max="16" width="0" style="20" hidden="1" customWidth="1"/>
    <col min="17" max="17" width="21.42578125" style="20" customWidth="1"/>
    <col min="18" max="16384" width="9.140625" style="20"/>
  </cols>
  <sheetData>
    <row r="1" spans="1:15" ht="14.1" customHeight="1"/>
    <row r="2" spans="1:15" ht="25.15" customHeight="1">
      <c r="A2" s="60" t="s">
        <v>165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spans="1:15" ht="14.25" customHeight="1"/>
    <row r="4" spans="1:15">
      <c r="A4" s="49" t="s">
        <v>1</v>
      </c>
      <c r="B4" s="49" t="s">
        <v>1</v>
      </c>
      <c r="C4" s="67" t="s">
        <v>163</v>
      </c>
      <c r="D4" s="65"/>
      <c r="E4" s="65"/>
      <c r="F4" s="65"/>
      <c r="G4" s="65"/>
      <c r="H4" s="65"/>
      <c r="I4" s="65"/>
      <c r="J4" s="65"/>
      <c r="K4" s="64" t="s">
        <v>1</v>
      </c>
      <c r="L4" s="66"/>
      <c r="M4" s="64" t="s">
        <v>1</v>
      </c>
      <c r="N4" s="65"/>
      <c r="O4" s="66"/>
    </row>
    <row r="5" spans="1:15">
      <c r="A5" s="36" t="s">
        <v>1</v>
      </c>
      <c r="B5" s="36" t="s">
        <v>1</v>
      </c>
      <c r="C5" s="76" t="s">
        <v>8</v>
      </c>
      <c r="D5" s="65"/>
      <c r="E5" s="78" t="s">
        <v>11</v>
      </c>
      <c r="F5" s="66"/>
      <c r="G5" s="79" t="s">
        <v>12</v>
      </c>
      <c r="H5" s="65"/>
      <c r="I5" s="80" t="s">
        <v>162</v>
      </c>
      <c r="J5" s="59"/>
      <c r="K5" s="72" t="s">
        <v>161</v>
      </c>
      <c r="L5" s="74"/>
      <c r="M5" s="72" t="s">
        <v>160</v>
      </c>
      <c r="N5" s="73"/>
      <c r="O5" s="74"/>
    </row>
    <row r="6" spans="1:15">
      <c r="A6" s="48" t="s">
        <v>109</v>
      </c>
      <c r="B6" s="47" t="s">
        <v>108</v>
      </c>
      <c r="C6" s="46" t="s">
        <v>159</v>
      </c>
      <c r="D6" s="45" t="s">
        <v>7</v>
      </c>
      <c r="E6" s="45" t="s">
        <v>159</v>
      </c>
      <c r="F6" s="45" t="s">
        <v>7</v>
      </c>
      <c r="G6" s="45" t="s">
        <v>159</v>
      </c>
      <c r="H6" s="45" t="s">
        <v>7</v>
      </c>
      <c r="I6" s="45" t="s">
        <v>159</v>
      </c>
      <c r="J6" s="45" t="s">
        <v>7</v>
      </c>
      <c r="K6" s="45" t="s">
        <v>159</v>
      </c>
      <c r="L6" s="45" t="s">
        <v>7</v>
      </c>
      <c r="M6" s="45" t="s">
        <v>159</v>
      </c>
      <c r="N6" s="69" t="s">
        <v>7</v>
      </c>
      <c r="O6" s="59"/>
    </row>
    <row r="7" spans="1:15">
      <c r="A7" s="44" t="s">
        <v>1</v>
      </c>
      <c r="B7" s="43" t="s">
        <v>1</v>
      </c>
      <c r="C7" s="41" t="s">
        <v>1</v>
      </c>
      <c r="D7" s="42" t="s">
        <v>1</v>
      </c>
      <c r="E7" s="41" t="s">
        <v>1</v>
      </c>
      <c r="F7" s="41" t="s">
        <v>1</v>
      </c>
      <c r="G7" s="41" t="s">
        <v>1</v>
      </c>
      <c r="H7" s="41" t="s">
        <v>1</v>
      </c>
      <c r="I7" s="41" t="s">
        <v>1</v>
      </c>
      <c r="J7" s="42" t="s">
        <v>1</v>
      </c>
      <c r="K7" s="41" t="s">
        <v>1</v>
      </c>
      <c r="L7" s="41" t="s">
        <v>1</v>
      </c>
      <c r="M7" s="41" t="s">
        <v>1</v>
      </c>
      <c r="N7" s="77" t="s">
        <v>1</v>
      </c>
      <c r="O7" s="66"/>
    </row>
    <row r="8" spans="1:15">
      <c r="A8" s="24" t="s">
        <v>158</v>
      </c>
      <c r="B8" s="24" t="s">
        <v>103</v>
      </c>
      <c r="C8" s="21">
        <v>3213</v>
      </c>
      <c r="D8" s="22">
        <v>0.16624319419237699</v>
      </c>
      <c r="E8" s="21">
        <v>7</v>
      </c>
      <c r="F8" s="22">
        <v>-0.58823529411764697</v>
      </c>
      <c r="G8" s="21">
        <v>1</v>
      </c>
      <c r="H8" s="22">
        <v>-0.92307692307692302</v>
      </c>
      <c r="I8" s="21">
        <v>3221</v>
      </c>
      <c r="J8" s="22">
        <v>0.15655296229802501</v>
      </c>
      <c r="K8" s="21">
        <v>2345</v>
      </c>
      <c r="L8" s="22">
        <v>-1.8828451882845199E-2</v>
      </c>
      <c r="M8" s="21">
        <v>5566</v>
      </c>
      <c r="N8" s="58">
        <v>7.5555555555555598E-2</v>
      </c>
      <c r="O8" s="59"/>
    </row>
    <row r="9" spans="1:15">
      <c r="A9" s="24" t="s">
        <v>157</v>
      </c>
      <c r="B9" s="24" t="s">
        <v>101</v>
      </c>
      <c r="C9" s="21">
        <v>1766</v>
      </c>
      <c r="D9" s="22">
        <v>0.10375</v>
      </c>
      <c r="E9" s="21">
        <v>12</v>
      </c>
      <c r="F9" s="22">
        <v>5</v>
      </c>
      <c r="G9" s="23"/>
      <c r="H9" s="23"/>
      <c r="I9" s="21">
        <v>1778</v>
      </c>
      <c r="J9" s="22">
        <v>0.109862671660424</v>
      </c>
      <c r="K9" s="21">
        <v>78</v>
      </c>
      <c r="L9" s="22">
        <v>0.2</v>
      </c>
      <c r="M9" s="21">
        <v>1856</v>
      </c>
      <c r="N9" s="58">
        <v>0.113377324535093</v>
      </c>
      <c r="O9" s="59"/>
    </row>
    <row r="10" spans="1:15">
      <c r="A10" s="24" t="s">
        <v>156</v>
      </c>
      <c r="B10" s="24" t="s">
        <v>99</v>
      </c>
      <c r="C10" s="21">
        <v>836</v>
      </c>
      <c r="D10" s="22">
        <v>-7.9295154185022004E-2</v>
      </c>
      <c r="E10" s="21">
        <v>27</v>
      </c>
      <c r="F10" s="22">
        <v>-0.12903225806451599</v>
      </c>
      <c r="G10" s="23"/>
      <c r="H10" s="23"/>
      <c r="I10" s="21">
        <v>863</v>
      </c>
      <c r="J10" s="22">
        <v>-8.0937167199147994E-2</v>
      </c>
      <c r="K10" s="21">
        <v>3418</v>
      </c>
      <c r="L10" s="22">
        <v>1.1619228336495899</v>
      </c>
      <c r="M10" s="21">
        <v>4281</v>
      </c>
      <c r="N10" s="58">
        <v>0.69880952380952399</v>
      </c>
      <c r="O10" s="59"/>
    </row>
    <row r="11" spans="1:15">
      <c r="A11" s="24" t="s">
        <v>155</v>
      </c>
      <c r="B11" s="24" t="s">
        <v>97</v>
      </c>
      <c r="C11" s="21">
        <v>22465</v>
      </c>
      <c r="D11" s="22">
        <v>0.11212871287128701</v>
      </c>
      <c r="E11" s="21">
        <v>2118</v>
      </c>
      <c r="F11" s="22">
        <v>-0.55098579605681597</v>
      </c>
      <c r="G11" s="21">
        <v>7990</v>
      </c>
      <c r="H11" s="22">
        <v>-0.140582983758202</v>
      </c>
      <c r="I11" s="21">
        <v>32573</v>
      </c>
      <c r="J11" s="22">
        <v>-4.7962822236511403E-2</v>
      </c>
      <c r="K11" s="21">
        <v>5919</v>
      </c>
      <c r="L11" s="22">
        <v>0.23958115183246101</v>
      </c>
      <c r="M11" s="21">
        <v>38492</v>
      </c>
      <c r="N11" s="58">
        <v>-1.27471851034907E-2</v>
      </c>
      <c r="O11" s="59"/>
    </row>
    <row r="12" spans="1:15">
      <c r="A12" s="24" t="s">
        <v>154</v>
      </c>
      <c r="B12" s="24" t="s">
        <v>95</v>
      </c>
      <c r="C12" s="21">
        <v>876</v>
      </c>
      <c r="D12" s="22">
        <v>0.68461538461538496</v>
      </c>
      <c r="E12" s="23"/>
      <c r="F12" s="23"/>
      <c r="G12" s="23"/>
      <c r="H12" s="23"/>
      <c r="I12" s="21">
        <v>876</v>
      </c>
      <c r="J12" s="22">
        <v>0.68461538461538496</v>
      </c>
      <c r="K12" s="21">
        <v>50</v>
      </c>
      <c r="L12" s="22">
        <v>8.6956521739130405E-2</v>
      </c>
      <c r="M12" s="21">
        <v>926</v>
      </c>
      <c r="N12" s="58">
        <v>0.63604240282685498</v>
      </c>
      <c r="O12" s="59"/>
    </row>
    <row r="13" spans="1:15">
      <c r="A13" s="24" t="s">
        <v>153</v>
      </c>
      <c r="B13" s="24" t="s">
        <v>93</v>
      </c>
      <c r="C13" s="21">
        <v>15670</v>
      </c>
      <c r="D13" s="22">
        <v>8.1659418789259294E-2</v>
      </c>
      <c r="E13" s="21">
        <v>73</v>
      </c>
      <c r="F13" s="22">
        <v>-0.40650406504065001</v>
      </c>
      <c r="G13" s="21">
        <v>1</v>
      </c>
      <c r="H13" s="23"/>
      <c r="I13" s="21">
        <v>15744</v>
      </c>
      <c r="J13" s="22">
        <v>7.7618069815195104E-2</v>
      </c>
      <c r="K13" s="21">
        <v>3873</v>
      </c>
      <c r="L13" s="22">
        <v>8.4266517357222806E-2</v>
      </c>
      <c r="M13" s="21">
        <v>19617</v>
      </c>
      <c r="N13" s="58">
        <v>7.8924210757892396E-2</v>
      </c>
      <c r="O13" s="59"/>
    </row>
    <row r="14" spans="1:15">
      <c r="A14" s="24" t="s">
        <v>152</v>
      </c>
      <c r="B14" s="24" t="s">
        <v>91</v>
      </c>
      <c r="C14" s="21">
        <v>2241</v>
      </c>
      <c r="D14" s="22">
        <v>2.9871323529411801E-2</v>
      </c>
      <c r="E14" s="23"/>
      <c r="F14" s="23"/>
      <c r="G14" s="21">
        <v>856</v>
      </c>
      <c r="H14" s="22">
        <v>1.4218009478673001E-2</v>
      </c>
      <c r="I14" s="21">
        <v>3097</v>
      </c>
      <c r="J14" s="22">
        <v>2.5496688741721899E-2</v>
      </c>
      <c r="K14" s="21">
        <v>1313</v>
      </c>
      <c r="L14" s="22">
        <v>5.2927024859663198E-2</v>
      </c>
      <c r="M14" s="21">
        <v>4410</v>
      </c>
      <c r="N14" s="58">
        <v>3.3513006796344003E-2</v>
      </c>
      <c r="O14" s="59"/>
    </row>
    <row r="15" spans="1:15">
      <c r="A15" s="24" t="s">
        <v>151</v>
      </c>
      <c r="B15" s="24" t="s">
        <v>89</v>
      </c>
      <c r="C15" s="21">
        <v>1211</v>
      </c>
      <c r="D15" s="22">
        <v>0.12233549582947199</v>
      </c>
      <c r="E15" s="23"/>
      <c r="F15" s="23"/>
      <c r="G15" s="23"/>
      <c r="H15" s="23"/>
      <c r="I15" s="21">
        <v>1211</v>
      </c>
      <c r="J15" s="22">
        <v>0.12233549582947199</v>
      </c>
      <c r="K15" s="21">
        <v>92</v>
      </c>
      <c r="L15" s="22">
        <v>-7.0707070707070704E-2</v>
      </c>
      <c r="M15" s="21">
        <v>1303</v>
      </c>
      <c r="N15" s="58">
        <v>0.106112054329372</v>
      </c>
      <c r="O15" s="59"/>
    </row>
    <row r="16" spans="1:15">
      <c r="A16" s="24" t="s">
        <v>150</v>
      </c>
      <c r="B16" s="24" t="s">
        <v>87</v>
      </c>
      <c r="C16" s="21">
        <v>1948</v>
      </c>
      <c r="D16" s="22">
        <v>-0.20522235822113399</v>
      </c>
      <c r="E16" s="21">
        <v>2</v>
      </c>
      <c r="F16" s="22">
        <v>-0.33333333333333298</v>
      </c>
      <c r="G16" s="21">
        <v>1684</v>
      </c>
      <c r="H16" s="22">
        <v>5.1186017478152303E-2</v>
      </c>
      <c r="I16" s="21">
        <v>3634</v>
      </c>
      <c r="J16" s="22">
        <v>-0.104043392504931</v>
      </c>
      <c r="K16" s="21">
        <v>847</v>
      </c>
      <c r="L16" s="22">
        <v>-1.6260162601626001E-2</v>
      </c>
      <c r="M16" s="21">
        <v>4481</v>
      </c>
      <c r="N16" s="58">
        <v>-8.8671954443766507E-2</v>
      </c>
      <c r="O16" s="59"/>
    </row>
    <row r="17" spans="1:15">
      <c r="A17" s="24" t="s">
        <v>149</v>
      </c>
      <c r="B17" s="24" t="s">
        <v>85</v>
      </c>
      <c r="C17" s="21">
        <v>1355</v>
      </c>
      <c r="D17" s="22">
        <v>0.18237347294938899</v>
      </c>
      <c r="E17" s="23"/>
      <c r="F17" s="22">
        <v>-1</v>
      </c>
      <c r="G17" s="23"/>
      <c r="H17" s="23"/>
      <c r="I17" s="21">
        <v>1355</v>
      </c>
      <c r="J17" s="22">
        <v>0.18031358885017401</v>
      </c>
      <c r="K17" s="21">
        <v>1299</v>
      </c>
      <c r="L17" s="22">
        <v>0.84779516358463702</v>
      </c>
      <c r="M17" s="21">
        <v>2654</v>
      </c>
      <c r="N17" s="58">
        <v>0.43381955699621799</v>
      </c>
      <c r="O17" s="59"/>
    </row>
    <row r="18" spans="1:15">
      <c r="A18" s="24" t="s">
        <v>148</v>
      </c>
      <c r="B18" s="24" t="s">
        <v>83</v>
      </c>
      <c r="C18" s="21">
        <v>4129</v>
      </c>
      <c r="D18" s="22">
        <v>0.208723653395785</v>
      </c>
      <c r="E18" s="23"/>
      <c r="F18" s="23"/>
      <c r="G18" s="21">
        <v>872</v>
      </c>
      <c r="H18" s="22">
        <v>0.57400722021660699</v>
      </c>
      <c r="I18" s="21">
        <v>5001</v>
      </c>
      <c r="J18" s="22">
        <v>0.259697732997481</v>
      </c>
      <c r="K18" s="21">
        <v>1255</v>
      </c>
      <c r="L18" s="22">
        <v>-0.12847222222222199</v>
      </c>
      <c r="M18" s="21">
        <v>6256</v>
      </c>
      <c r="N18" s="58">
        <v>0.15637707948244001</v>
      </c>
      <c r="O18" s="59"/>
    </row>
    <row r="19" spans="1:15">
      <c r="A19" s="24" t="s">
        <v>147</v>
      </c>
      <c r="B19" s="24" t="s">
        <v>81</v>
      </c>
      <c r="C19" s="21">
        <v>3643</v>
      </c>
      <c r="D19" s="22">
        <v>6.1480186480186501E-2</v>
      </c>
      <c r="E19" s="21">
        <v>137</v>
      </c>
      <c r="F19" s="22">
        <v>1.17460317460317</v>
      </c>
      <c r="G19" s="23"/>
      <c r="H19" s="23"/>
      <c r="I19" s="21">
        <v>3780</v>
      </c>
      <c r="J19" s="22">
        <v>8.15450643776824E-2</v>
      </c>
      <c r="K19" s="21">
        <v>1038</v>
      </c>
      <c r="L19" s="22">
        <v>0.168918918918919</v>
      </c>
      <c r="M19" s="21">
        <v>4818</v>
      </c>
      <c r="N19" s="58">
        <v>9.9247091033538695E-2</v>
      </c>
      <c r="O19" s="59"/>
    </row>
    <row r="20" spans="1:15">
      <c r="A20" s="24" t="s">
        <v>146</v>
      </c>
      <c r="B20" s="24" t="s">
        <v>79</v>
      </c>
      <c r="C20" s="21">
        <v>938</v>
      </c>
      <c r="D20" s="22">
        <v>0.126050420168067</v>
      </c>
      <c r="E20" s="23"/>
      <c r="F20" s="23"/>
      <c r="G20" s="23"/>
      <c r="H20" s="23"/>
      <c r="I20" s="21">
        <v>938</v>
      </c>
      <c r="J20" s="22">
        <v>0.126050420168067</v>
      </c>
      <c r="K20" s="21">
        <v>93</v>
      </c>
      <c r="L20" s="22">
        <v>-0.2734375</v>
      </c>
      <c r="M20" s="21">
        <v>1031</v>
      </c>
      <c r="N20" s="58">
        <v>7.2840790842871997E-2</v>
      </c>
      <c r="O20" s="59"/>
    </row>
    <row r="21" spans="1:15">
      <c r="A21" s="24" t="s">
        <v>145</v>
      </c>
      <c r="B21" s="24" t="s">
        <v>77</v>
      </c>
      <c r="C21" s="21">
        <v>1094</v>
      </c>
      <c r="D21" s="22">
        <v>0.15157894736842101</v>
      </c>
      <c r="E21" s="23"/>
      <c r="F21" s="23"/>
      <c r="G21" s="23"/>
      <c r="H21" s="23"/>
      <c r="I21" s="21">
        <v>1094</v>
      </c>
      <c r="J21" s="22">
        <v>0.15157894736842101</v>
      </c>
      <c r="K21" s="21">
        <v>116</v>
      </c>
      <c r="L21" s="22">
        <v>0.487179487179487</v>
      </c>
      <c r="M21" s="21">
        <v>1210</v>
      </c>
      <c r="N21" s="58">
        <v>0.17704280155641999</v>
      </c>
      <c r="O21" s="59"/>
    </row>
    <row r="22" spans="1:15">
      <c r="A22" s="24" t="s">
        <v>144</v>
      </c>
      <c r="B22" s="24" t="s">
        <v>75</v>
      </c>
      <c r="C22" s="21">
        <v>3112</v>
      </c>
      <c r="D22" s="22">
        <v>0.110635260528194</v>
      </c>
      <c r="E22" s="21">
        <v>1</v>
      </c>
      <c r="F22" s="22">
        <v>-0.66666666666666696</v>
      </c>
      <c r="G22" s="21">
        <v>130</v>
      </c>
      <c r="H22" s="23"/>
      <c r="I22" s="21">
        <v>3243</v>
      </c>
      <c r="J22" s="22">
        <v>0.156149732620321</v>
      </c>
      <c r="K22" s="21">
        <v>977</v>
      </c>
      <c r="L22" s="22">
        <v>0.160332541567696</v>
      </c>
      <c r="M22" s="21">
        <v>4220</v>
      </c>
      <c r="N22" s="58">
        <v>0.157115437345764</v>
      </c>
      <c r="O22" s="59"/>
    </row>
    <row r="23" spans="1:15">
      <c r="A23" s="24" t="s">
        <v>143</v>
      </c>
      <c r="B23" s="24" t="s">
        <v>73</v>
      </c>
      <c r="C23" s="21">
        <v>3093</v>
      </c>
      <c r="D23" s="22">
        <v>-0.162242686890574</v>
      </c>
      <c r="E23" s="21">
        <v>422</v>
      </c>
      <c r="F23" s="22">
        <v>-0.65635179153094503</v>
      </c>
      <c r="G23" s="21">
        <v>2</v>
      </c>
      <c r="H23" s="22">
        <v>-0.33333333333333298</v>
      </c>
      <c r="I23" s="21">
        <v>3517</v>
      </c>
      <c r="J23" s="22">
        <v>-0.28559821247207001</v>
      </c>
      <c r="K23" s="21">
        <v>5279</v>
      </c>
      <c r="L23" s="22">
        <v>0.66215365239294699</v>
      </c>
      <c r="M23" s="21">
        <v>8796</v>
      </c>
      <c r="N23" s="58">
        <v>8.6060007408321995E-2</v>
      </c>
      <c r="O23" s="59"/>
    </row>
    <row r="24" spans="1:15">
      <c r="A24" s="24" t="s">
        <v>142</v>
      </c>
      <c r="B24" s="24" t="s">
        <v>71</v>
      </c>
      <c r="C24" s="21">
        <v>2136</v>
      </c>
      <c r="D24" s="22">
        <v>-2.0632737276478699E-2</v>
      </c>
      <c r="E24" s="21">
        <v>18</v>
      </c>
      <c r="F24" s="22">
        <v>-0.217391304347826</v>
      </c>
      <c r="G24" s="21">
        <v>2003</v>
      </c>
      <c r="H24" s="22">
        <v>-0.37929965912612301</v>
      </c>
      <c r="I24" s="21">
        <v>4157</v>
      </c>
      <c r="J24" s="22">
        <v>-0.23457926716995001</v>
      </c>
      <c r="K24" s="21">
        <v>649</v>
      </c>
      <c r="L24" s="22">
        <v>8.1666666666666707E-2</v>
      </c>
      <c r="M24" s="21">
        <v>4806</v>
      </c>
      <c r="N24" s="58">
        <v>-0.20311722765710499</v>
      </c>
      <c r="O24" s="59"/>
    </row>
    <row r="25" spans="1:15">
      <c r="A25" s="24" t="s">
        <v>141</v>
      </c>
      <c r="B25" s="24" t="s">
        <v>69</v>
      </c>
      <c r="C25" s="21">
        <v>1253</v>
      </c>
      <c r="D25" s="22">
        <v>0.17984934086629001</v>
      </c>
      <c r="E25" s="21">
        <v>6</v>
      </c>
      <c r="F25" s="22">
        <v>-0.625</v>
      </c>
      <c r="G25" s="23"/>
      <c r="H25" s="22">
        <v>-1</v>
      </c>
      <c r="I25" s="21">
        <v>1259</v>
      </c>
      <c r="J25" s="22">
        <v>0.16574074074074099</v>
      </c>
      <c r="K25" s="21">
        <v>292</v>
      </c>
      <c r="L25" s="22">
        <v>0.46733668341708501</v>
      </c>
      <c r="M25" s="21">
        <v>1551</v>
      </c>
      <c r="N25" s="58">
        <v>0.21266614542611401</v>
      </c>
      <c r="O25" s="59"/>
    </row>
    <row r="26" spans="1:15">
      <c r="A26" s="24" t="s">
        <v>140</v>
      </c>
      <c r="B26" s="24" t="s">
        <v>67</v>
      </c>
      <c r="C26" s="21">
        <v>2037</v>
      </c>
      <c r="D26" s="22">
        <v>-0.20148961191689499</v>
      </c>
      <c r="E26" s="23"/>
      <c r="F26" s="23"/>
      <c r="G26" s="23"/>
      <c r="H26" s="23"/>
      <c r="I26" s="21">
        <v>2037</v>
      </c>
      <c r="J26" s="22">
        <v>-0.20148961191689499</v>
      </c>
      <c r="K26" s="21">
        <v>689</v>
      </c>
      <c r="L26" s="22">
        <v>-0.16484848484848499</v>
      </c>
      <c r="M26" s="21">
        <v>2726</v>
      </c>
      <c r="N26" s="58">
        <v>-0.19253554502369699</v>
      </c>
      <c r="O26" s="59"/>
    </row>
    <row r="27" spans="1:15">
      <c r="A27" s="24" t="s">
        <v>139</v>
      </c>
      <c r="B27" s="24" t="s">
        <v>65</v>
      </c>
      <c r="C27" s="21">
        <v>1210</v>
      </c>
      <c r="D27" s="22">
        <v>0.19565217391304299</v>
      </c>
      <c r="E27" s="23"/>
      <c r="F27" s="23"/>
      <c r="G27" s="23"/>
      <c r="H27" s="23"/>
      <c r="I27" s="21">
        <v>1210</v>
      </c>
      <c r="J27" s="22">
        <v>0.19565217391304299</v>
      </c>
      <c r="K27" s="21">
        <v>243</v>
      </c>
      <c r="L27" s="22">
        <v>0.36516853932584298</v>
      </c>
      <c r="M27" s="21">
        <v>1453</v>
      </c>
      <c r="N27" s="58">
        <v>0.221008403361345</v>
      </c>
      <c r="O27" s="59"/>
    </row>
    <row r="28" spans="1:15">
      <c r="A28" s="24" t="s">
        <v>138</v>
      </c>
      <c r="B28" s="24" t="s">
        <v>63</v>
      </c>
      <c r="C28" s="21">
        <v>1954</v>
      </c>
      <c r="D28" s="22">
        <v>0.39871152469577698</v>
      </c>
      <c r="E28" s="23"/>
      <c r="F28" s="23"/>
      <c r="G28" s="23"/>
      <c r="H28" s="23"/>
      <c r="I28" s="21">
        <v>1954</v>
      </c>
      <c r="J28" s="22">
        <v>0.39871152469577698</v>
      </c>
      <c r="K28" s="21">
        <v>1019</v>
      </c>
      <c r="L28" s="22">
        <v>0.30976863753213402</v>
      </c>
      <c r="M28" s="21">
        <v>2973</v>
      </c>
      <c r="N28" s="58">
        <v>0.36689655172413799</v>
      </c>
      <c r="O28" s="59"/>
    </row>
    <row r="29" spans="1:15">
      <c r="A29" s="24" t="s">
        <v>137</v>
      </c>
      <c r="B29" s="24" t="s">
        <v>61</v>
      </c>
      <c r="C29" s="21">
        <v>1682</v>
      </c>
      <c r="D29" s="22">
        <v>-0.17589416952474299</v>
      </c>
      <c r="E29" s="21">
        <v>5</v>
      </c>
      <c r="F29" s="22">
        <v>-0.9375</v>
      </c>
      <c r="G29" s="23"/>
      <c r="H29" s="22">
        <v>-1</v>
      </c>
      <c r="I29" s="21">
        <v>1687</v>
      </c>
      <c r="J29" s="22">
        <v>-0.209095171120488</v>
      </c>
      <c r="K29" s="21">
        <v>862</v>
      </c>
      <c r="L29" s="22">
        <v>0.22617354196301601</v>
      </c>
      <c r="M29" s="21">
        <v>2549</v>
      </c>
      <c r="N29" s="58">
        <v>-0.10119887165021201</v>
      </c>
      <c r="O29" s="59"/>
    </row>
    <row r="30" spans="1:15">
      <c r="A30" s="24" t="s">
        <v>136</v>
      </c>
      <c r="B30" s="24" t="s">
        <v>59</v>
      </c>
      <c r="C30" s="21">
        <v>1940</v>
      </c>
      <c r="D30" s="22">
        <v>0.77007299270073004</v>
      </c>
      <c r="E30" s="23"/>
      <c r="F30" s="22">
        <v>-1</v>
      </c>
      <c r="G30" s="23"/>
      <c r="H30" s="23"/>
      <c r="I30" s="21">
        <v>1940</v>
      </c>
      <c r="J30" s="22">
        <v>0.76845943482224199</v>
      </c>
      <c r="K30" s="21">
        <v>334</v>
      </c>
      <c r="L30" s="22">
        <v>0.14776632302405501</v>
      </c>
      <c r="M30" s="21">
        <v>2274</v>
      </c>
      <c r="N30" s="58">
        <v>0.63832853025936598</v>
      </c>
      <c r="O30" s="59"/>
    </row>
    <row r="31" spans="1:15">
      <c r="A31" s="24" t="s">
        <v>135</v>
      </c>
      <c r="B31" s="24" t="s">
        <v>57</v>
      </c>
      <c r="C31" s="21">
        <v>1292</v>
      </c>
      <c r="D31" s="22">
        <v>0.32377049180327899</v>
      </c>
      <c r="E31" s="23"/>
      <c r="F31" s="23"/>
      <c r="G31" s="23"/>
      <c r="H31" s="23"/>
      <c r="I31" s="21">
        <v>1292</v>
      </c>
      <c r="J31" s="22">
        <v>0.32377049180327899</v>
      </c>
      <c r="K31" s="21">
        <v>445</v>
      </c>
      <c r="L31" s="22">
        <v>0.25</v>
      </c>
      <c r="M31" s="21">
        <v>1737</v>
      </c>
      <c r="N31" s="58">
        <v>0.304054054054054</v>
      </c>
      <c r="O31" s="59"/>
    </row>
    <row r="32" spans="1:15">
      <c r="A32" s="24" t="s">
        <v>134</v>
      </c>
      <c r="B32" s="24" t="s">
        <v>55</v>
      </c>
      <c r="C32" s="21">
        <v>33009</v>
      </c>
      <c r="D32" s="22">
        <v>-0.20569338498929199</v>
      </c>
      <c r="E32" s="21">
        <v>14238</v>
      </c>
      <c r="F32" s="22">
        <v>-0.55175670570457103</v>
      </c>
      <c r="G32" s="23"/>
      <c r="H32" s="23"/>
      <c r="I32" s="21">
        <v>47247</v>
      </c>
      <c r="J32" s="22">
        <v>-0.35561435332305902</v>
      </c>
      <c r="K32" s="21">
        <v>3701</v>
      </c>
      <c r="L32" s="22">
        <v>-0.29058846080122702</v>
      </c>
      <c r="M32" s="21">
        <v>50948</v>
      </c>
      <c r="N32" s="58">
        <v>-0.35129491456365097</v>
      </c>
      <c r="O32" s="59"/>
    </row>
    <row r="33" spans="1:15">
      <c r="A33" s="24" t="s">
        <v>133</v>
      </c>
      <c r="B33" s="24" t="s">
        <v>53</v>
      </c>
      <c r="C33" s="21">
        <v>701</v>
      </c>
      <c r="D33" s="22">
        <v>-0.34911792014856102</v>
      </c>
      <c r="E33" s="21">
        <v>3</v>
      </c>
      <c r="F33" s="23"/>
      <c r="G33" s="23"/>
      <c r="H33" s="23"/>
      <c r="I33" s="21">
        <v>704</v>
      </c>
      <c r="J33" s="22">
        <v>-0.34633240482822703</v>
      </c>
      <c r="K33" s="21">
        <v>373</v>
      </c>
      <c r="L33" s="22">
        <v>0.19551282051282101</v>
      </c>
      <c r="M33" s="21">
        <v>1077</v>
      </c>
      <c r="N33" s="58">
        <v>-0.22462203023758101</v>
      </c>
      <c r="O33" s="59"/>
    </row>
    <row r="34" spans="1:15">
      <c r="A34" s="24" t="s">
        <v>132</v>
      </c>
      <c r="B34" s="24" t="s">
        <v>51</v>
      </c>
      <c r="C34" s="21">
        <v>1222</v>
      </c>
      <c r="D34" s="22">
        <v>0.27958115183246102</v>
      </c>
      <c r="E34" s="23"/>
      <c r="F34" s="23"/>
      <c r="G34" s="23"/>
      <c r="H34" s="23"/>
      <c r="I34" s="21">
        <v>1222</v>
      </c>
      <c r="J34" s="22">
        <v>0.27958115183246102</v>
      </c>
      <c r="K34" s="21">
        <v>299</v>
      </c>
      <c r="L34" s="22">
        <v>0.76923076923076905</v>
      </c>
      <c r="M34" s="21">
        <v>1521</v>
      </c>
      <c r="N34" s="58">
        <v>0.35320284697508902</v>
      </c>
      <c r="O34" s="59"/>
    </row>
    <row r="35" spans="1:15">
      <c r="A35" s="24" t="s">
        <v>131</v>
      </c>
      <c r="B35" s="24" t="s">
        <v>49</v>
      </c>
      <c r="C35" s="21">
        <v>682</v>
      </c>
      <c r="D35" s="22">
        <v>8.5987261146496796E-2</v>
      </c>
      <c r="E35" s="23"/>
      <c r="F35" s="22">
        <v>-1</v>
      </c>
      <c r="G35" s="23"/>
      <c r="H35" s="23"/>
      <c r="I35" s="21">
        <v>682</v>
      </c>
      <c r="J35" s="22">
        <v>8.4260731319554805E-2</v>
      </c>
      <c r="K35" s="21">
        <v>63</v>
      </c>
      <c r="L35" s="22">
        <v>-8.6956521739130405E-2</v>
      </c>
      <c r="M35" s="21">
        <v>745</v>
      </c>
      <c r="N35" s="58">
        <v>6.73352435530086E-2</v>
      </c>
      <c r="O35" s="59"/>
    </row>
    <row r="36" spans="1:15">
      <c r="A36" s="24" t="s">
        <v>130</v>
      </c>
      <c r="B36" s="24" t="s">
        <v>47</v>
      </c>
      <c r="C36" s="21">
        <v>1016</v>
      </c>
      <c r="D36" s="22">
        <v>0.17050691244239599</v>
      </c>
      <c r="E36" s="23"/>
      <c r="F36" s="23"/>
      <c r="G36" s="23"/>
      <c r="H36" s="23"/>
      <c r="I36" s="21">
        <v>1016</v>
      </c>
      <c r="J36" s="22">
        <v>0.17050691244239599</v>
      </c>
      <c r="K36" s="21">
        <v>437</v>
      </c>
      <c r="L36" s="22">
        <v>0.30447761194029799</v>
      </c>
      <c r="M36" s="21">
        <v>1453</v>
      </c>
      <c r="N36" s="58">
        <v>0.20781379883624301</v>
      </c>
      <c r="O36" s="59"/>
    </row>
    <row r="37" spans="1:15">
      <c r="A37" s="24" t="s">
        <v>129</v>
      </c>
      <c r="B37" s="24" t="s">
        <v>45</v>
      </c>
      <c r="C37" s="21">
        <v>1576</v>
      </c>
      <c r="D37" s="22">
        <v>2.1386908619572299E-2</v>
      </c>
      <c r="E37" s="23"/>
      <c r="F37" s="22">
        <v>-1</v>
      </c>
      <c r="G37" s="23"/>
      <c r="H37" s="22">
        <v>-1</v>
      </c>
      <c r="I37" s="21">
        <v>1576</v>
      </c>
      <c r="J37" s="22">
        <v>1.8087855297157601E-2</v>
      </c>
      <c r="K37" s="21">
        <v>474</v>
      </c>
      <c r="L37" s="22">
        <v>-7.2407045009784704E-2</v>
      </c>
      <c r="M37" s="21">
        <v>2050</v>
      </c>
      <c r="N37" s="58">
        <v>-4.37105390966489E-3</v>
      </c>
      <c r="O37" s="59"/>
    </row>
    <row r="38" spans="1:15">
      <c r="A38" s="24" t="s">
        <v>128</v>
      </c>
      <c r="B38" s="24" t="s">
        <v>43</v>
      </c>
      <c r="C38" s="21">
        <v>2644</v>
      </c>
      <c r="D38" s="22">
        <v>-6.7618332081142004E-3</v>
      </c>
      <c r="E38" s="23"/>
      <c r="F38" s="22">
        <v>-1</v>
      </c>
      <c r="G38" s="23"/>
      <c r="H38" s="23"/>
      <c r="I38" s="21">
        <v>2644</v>
      </c>
      <c r="J38" s="22">
        <v>-7.1348103642508397E-3</v>
      </c>
      <c r="K38" s="21">
        <v>486</v>
      </c>
      <c r="L38" s="22">
        <v>0.83396226415094299</v>
      </c>
      <c r="M38" s="21">
        <v>3130</v>
      </c>
      <c r="N38" s="58">
        <v>6.8989071038251401E-2</v>
      </c>
      <c r="O38" s="59"/>
    </row>
    <row r="39" spans="1:15">
      <c r="A39" s="24" t="s">
        <v>127</v>
      </c>
      <c r="B39" s="24" t="s">
        <v>41</v>
      </c>
      <c r="C39" s="21">
        <v>8892</v>
      </c>
      <c r="D39" s="22">
        <v>-0.13130128956623699</v>
      </c>
      <c r="E39" s="21">
        <v>2114</v>
      </c>
      <c r="F39" s="22">
        <v>-0.496066746126341</v>
      </c>
      <c r="G39" s="21">
        <v>9310</v>
      </c>
      <c r="H39" s="22">
        <v>-1.1801308872438599E-3</v>
      </c>
      <c r="I39" s="21">
        <v>20316</v>
      </c>
      <c r="J39" s="22">
        <v>-0.144661502189289</v>
      </c>
      <c r="K39" s="21">
        <v>6563</v>
      </c>
      <c r="L39" s="22">
        <v>0.39668014471164098</v>
      </c>
      <c r="M39" s="21">
        <v>26879</v>
      </c>
      <c r="N39" s="58">
        <v>-5.5252890935292301E-2</v>
      </c>
      <c r="O39" s="59"/>
    </row>
    <row r="40" spans="1:15">
      <c r="A40" s="24" t="s">
        <v>126</v>
      </c>
      <c r="B40" s="24" t="s">
        <v>39</v>
      </c>
      <c r="C40" s="21">
        <v>1780</v>
      </c>
      <c r="D40" s="22">
        <v>0.38737334372564303</v>
      </c>
      <c r="E40" s="23"/>
      <c r="F40" s="23"/>
      <c r="G40" s="23"/>
      <c r="H40" s="23"/>
      <c r="I40" s="21">
        <v>1780</v>
      </c>
      <c r="J40" s="22">
        <v>0.38737334372564303</v>
      </c>
      <c r="K40" s="21">
        <v>687</v>
      </c>
      <c r="L40" s="22">
        <v>0.160472972972973</v>
      </c>
      <c r="M40" s="21">
        <v>2467</v>
      </c>
      <c r="N40" s="58">
        <v>0.31573333333333298</v>
      </c>
      <c r="O40" s="59"/>
    </row>
    <row r="41" spans="1:15">
      <c r="A41" s="24" t="s">
        <v>125</v>
      </c>
      <c r="B41" s="24" t="s">
        <v>37</v>
      </c>
      <c r="C41" s="21">
        <v>1242</v>
      </c>
      <c r="D41" s="22">
        <v>-4.9004594180704401E-2</v>
      </c>
      <c r="E41" s="21">
        <v>4</v>
      </c>
      <c r="F41" s="22">
        <v>-0.66666666666666696</v>
      </c>
      <c r="G41" s="23"/>
      <c r="H41" s="23"/>
      <c r="I41" s="21">
        <v>1246</v>
      </c>
      <c r="J41" s="22">
        <v>-5.4628224582701099E-2</v>
      </c>
      <c r="K41" s="21">
        <v>981</v>
      </c>
      <c r="L41" s="22">
        <v>0.20368098159509199</v>
      </c>
      <c r="M41" s="21">
        <v>2227</v>
      </c>
      <c r="N41" s="58">
        <v>4.4069385841537703E-2</v>
      </c>
      <c r="O41" s="59"/>
    </row>
    <row r="42" spans="1:15">
      <c r="A42" s="24" t="s">
        <v>124</v>
      </c>
      <c r="B42" s="24" t="s">
        <v>35</v>
      </c>
      <c r="C42" s="21">
        <v>2007</v>
      </c>
      <c r="D42" s="22">
        <v>0.61594202898550698</v>
      </c>
      <c r="E42" s="21">
        <v>2</v>
      </c>
      <c r="F42" s="23"/>
      <c r="G42" s="23"/>
      <c r="H42" s="23"/>
      <c r="I42" s="21">
        <v>2009</v>
      </c>
      <c r="J42" s="22">
        <v>0.61755233494363904</v>
      </c>
      <c r="K42" s="21">
        <v>259</v>
      </c>
      <c r="L42" s="22">
        <v>5.2845528455284597E-2</v>
      </c>
      <c r="M42" s="21">
        <v>2268</v>
      </c>
      <c r="N42" s="58">
        <v>0.52419354838709697</v>
      </c>
      <c r="O42" s="59"/>
    </row>
    <row r="43" spans="1:15">
      <c r="A43" s="24" t="s">
        <v>123</v>
      </c>
      <c r="B43" s="24" t="s">
        <v>33</v>
      </c>
      <c r="C43" s="21">
        <v>900</v>
      </c>
      <c r="D43" s="22">
        <v>0.59010600706713801</v>
      </c>
      <c r="E43" s="23"/>
      <c r="F43" s="23"/>
      <c r="G43" s="23"/>
      <c r="H43" s="23"/>
      <c r="I43" s="21">
        <v>900</v>
      </c>
      <c r="J43" s="22">
        <v>0.59010600706713801</v>
      </c>
      <c r="K43" s="21">
        <v>128</v>
      </c>
      <c r="L43" s="22">
        <v>-0.2</v>
      </c>
      <c r="M43" s="21">
        <v>1028</v>
      </c>
      <c r="N43" s="58">
        <v>0.41597796143250698</v>
      </c>
      <c r="O43" s="59"/>
    </row>
    <row r="44" spans="1:15">
      <c r="A44" s="24" t="s">
        <v>122</v>
      </c>
      <c r="B44" s="24" t="s">
        <v>31</v>
      </c>
      <c r="C44" s="21">
        <v>15557</v>
      </c>
      <c r="D44" s="22">
        <v>6.5693930675434997E-2</v>
      </c>
      <c r="E44" s="21">
        <v>51</v>
      </c>
      <c r="F44" s="22">
        <v>-0.93004115226337403</v>
      </c>
      <c r="G44" s="23"/>
      <c r="H44" s="22">
        <v>-1</v>
      </c>
      <c r="I44" s="21">
        <v>15608</v>
      </c>
      <c r="J44" s="22">
        <v>1.8067966864522899E-2</v>
      </c>
      <c r="K44" s="21">
        <v>5661</v>
      </c>
      <c r="L44" s="22">
        <v>0.12746464847639899</v>
      </c>
      <c r="M44" s="21">
        <v>21269</v>
      </c>
      <c r="N44" s="58">
        <v>4.50569968553459E-2</v>
      </c>
      <c r="O44" s="59"/>
    </row>
    <row r="45" spans="1:15">
      <c r="A45" s="24" t="s">
        <v>121</v>
      </c>
      <c r="B45" s="24" t="s">
        <v>29</v>
      </c>
      <c r="C45" s="21">
        <v>15437</v>
      </c>
      <c r="D45" s="22">
        <v>1.0076555650068699E-2</v>
      </c>
      <c r="E45" s="21">
        <v>586</v>
      </c>
      <c r="F45" s="22">
        <v>-0.63827160493827195</v>
      </c>
      <c r="G45" s="21">
        <v>10</v>
      </c>
      <c r="H45" s="22">
        <v>4</v>
      </c>
      <c r="I45" s="21">
        <v>16033</v>
      </c>
      <c r="J45" s="22">
        <v>-5.1582372079266497E-2</v>
      </c>
      <c r="K45" s="21">
        <v>3964</v>
      </c>
      <c r="L45" s="22">
        <v>0.16348693865570901</v>
      </c>
      <c r="M45" s="21">
        <v>19997</v>
      </c>
      <c r="N45" s="58">
        <v>-1.55080740448996E-2</v>
      </c>
      <c r="O45" s="59"/>
    </row>
    <row r="46" spans="1:15">
      <c r="A46" s="24" t="s">
        <v>120</v>
      </c>
      <c r="B46" s="24" t="s">
        <v>27</v>
      </c>
      <c r="C46" s="21">
        <v>3475</v>
      </c>
      <c r="D46" s="22">
        <v>9.0709353421217803E-2</v>
      </c>
      <c r="E46" s="23"/>
      <c r="F46" s="23"/>
      <c r="G46" s="23"/>
      <c r="H46" s="23"/>
      <c r="I46" s="21">
        <v>3475</v>
      </c>
      <c r="J46" s="22">
        <v>9.0709353421217803E-2</v>
      </c>
      <c r="K46" s="21">
        <v>171</v>
      </c>
      <c r="L46" s="22">
        <v>0.13245033112582799</v>
      </c>
      <c r="M46" s="21">
        <v>3646</v>
      </c>
      <c r="N46" s="58">
        <v>9.2598142043751899E-2</v>
      </c>
      <c r="O46" s="59"/>
    </row>
    <row r="47" spans="1:15">
      <c r="A47" s="24" t="s">
        <v>119</v>
      </c>
      <c r="B47" s="24" t="s">
        <v>25</v>
      </c>
      <c r="C47" s="21">
        <v>1127</v>
      </c>
      <c r="D47" s="22">
        <v>0.72852760736196298</v>
      </c>
      <c r="E47" s="23"/>
      <c r="F47" s="23"/>
      <c r="G47" s="21">
        <v>39</v>
      </c>
      <c r="H47" s="23"/>
      <c r="I47" s="21">
        <v>1166</v>
      </c>
      <c r="J47" s="22">
        <v>0.78834355828220903</v>
      </c>
      <c r="K47" s="21">
        <v>141</v>
      </c>
      <c r="L47" s="22">
        <v>0.98591549295774705</v>
      </c>
      <c r="M47" s="21">
        <v>1307</v>
      </c>
      <c r="N47" s="58">
        <v>0.80774550484094099</v>
      </c>
      <c r="O47" s="59"/>
    </row>
    <row r="48" spans="1:15">
      <c r="A48" s="24" t="s">
        <v>118</v>
      </c>
      <c r="B48" s="24" t="s">
        <v>23</v>
      </c>
      <c r="C48" s="21">
        <v>650</v>
      </c>
      <c r="D48" s="22">
        <v>6.3829787234042507E-2</v>
      </c>
      <c r="E48" s="23"/>
      <c r="F48" s="23"/>
      <c r="G48" s="23"/>
      <c r="H48" s="23"/>
      <c r="I48" s="21">
        <v>650</v>
      </c>
      <c r="J48" s="22">
        <v>6.3829787234042507E-2</v>
      </c>
      <c r="K48" s="21">
        <v>7</v>
      </c>
      <c r="L48" s="22">
        <v>0.75</v>
      </c>
      <c r="M48" s="21">
        <v>657</v>
      </c>
      <c r="N48" s="58">
        <v>6.8292682926829301E-2</v>
      </c>
      <c r="O48" s="59"/>
    </row>
    <row r="49" spans="1:15">
      <c r="A49" s="24" t="s">
        <v>117</v>
      </c>
      <c r="B49" s="24" t="s">
        <v>21</v>
      </c>
      <c r="C49" s="21">
        <v>1758</v>
      </c>
      <c r="D49" s="22">
        <v>1.9130434782608698E-2</v>
      </c>
      <c r="E49" s="23"/>
      <c r="F49" s="23"/>
      <c r="G49" s="23"/>
      <c r="H49" s="23"/>
      <c r="I49" s="21">
        <v>1758</v>
      </c>
      <c r="J49" s="22">
        <v>1.9130434782608698E-2</v>
      </c>
      <c r="K49" s="21">
        <v>1075</v>
      </c>
      <c r="L49" s="22">
        <v>0.86631944444444398</v>
      </c>
      <c r="M49" s="21">
        <v>2833</v>
      </c>
      <c r="N49" s="58">
        <v>0.23120382442416301</v>
      </c>
      <c r="O49" s="59"/>
    </row>
    <row r="50" spans="1:15">
      <c r="A50" s="24" t="s">
        <v>116</v>
      </c>
      <c r="B50" s="24" t="s">
        <v>19</v>
      </c>
      <c r="C50" s="21">
        <v>2996</v>
      </c>
      <c r="D50" s="22">
        <v>-0.137841726618705</v>
      </c>
      <c r="E50" s="21">
        <v>585</v>
      </c>
      <c r="F50" s="22">
        <v>-0.26966292134831499</v>
      </c>
      <c r="G50" s="23"/>
      <c r="H50" s="22">
        <v>-1</v>
      </c>
      <c r="I50" s="21">
        <v>3581</v>
      </c>
      <c r="J50" s="22">
        <v>-0.16292660121552099</v>
      </c>
      <c r="K50" s="21">
        <v>2136</v>
      </c>
      <c r="L50" s="22">
        <v>0.13738019169329099</v>
      </c>
      <c r="M50" s="21">
        <v>5717</v>
      </c>
      <c r="N50" s="58">
        <v>-7.1312540610786193E-2</v>
      </c>
      <c r="O50" s="59"/>
    </row>
    <row r="51" spans="1:15" ht="0" hidden="1" customHeight="1"/>
  </sheetData>
  <mergeCells count="55">
    <mergeCell ref="N6:O6"/>
    <mergeCell ref="N7:O7"/>
    <mergeCell ref="N8:O8"/>
    <mergeCell ref="N9:O9"/>
    <mergeCell ref="N10:O10"/>
    <mergeCell ref="A2:N2"/>
    <mergeCell ref="C4:J4"/>
    <mergeCell ref="K4:L4"/>
    <mergeCell ref="M4:O4"/>
    <mergeCell ref="C5:D5"/>
    <mergeCell ref="E5:F5"/>
    <mergeCell ref="G5:H5"/>
    <mergeCell ref="I5:J5"/>
    <mergeCell ref="K5:L5"/>
    <mergeCell ref="M5:O5"/>
    <mergeCell ref="N16:O16"/>
    <mergeCell ref="N17:O17"/>
    <mergeCell ref="N18:O18"/>
    <mergeCell ref="N19:O19"/>
    <mergeCell ref="N20:O20"/>
    <mergeCell ref="N11:O11"/>
    <mergeCell ref="N12:O12"/>
    <mergeCell ref="N13:O13"/>
    <mergeCell ref="N14:O14"/>
    <mergeCell ref="N15:O15"/>
    <mergeCell ref="N26:O26"/>
    <mergeCell ref="N27:O27"/>
    <mergeCell ref="N28:O28"/>
    <mergeCell ref="N29:O29"/>
    <mergeCell ref="N30:O30"/>
    <mergeCell ref="N21:O21"/>
    <mergeCell ref="N22:O22"/>
    <mergeCell ref="N23:O23"/>
    <mergeCell ref="N24:O24"/>
    <mergeCell ref="N25:O25"/>
    <mergeCell ref="N36:O36"/>
    <mergeCell ref="N37:O37"/>
    <mergeCell ref="N38:O38"/>
    <mergeCell ref="N39:O39"/>
    <mergeCell ref="N40:O40"/>
    <mergeCell ref="N31:O31"/>
    <mergeCell ref="N32:O32"/>
    <mergeCell ref="N33:O33"/>
    <mergeCell ref="N34:O34"/>
    <mergeCell ref="N35:O35"/>
    <mergeCell ref="N46:O46"/>
    <mergeCell ref="N47:O47"/>
    <mergeCell ref="N48:O48"/>
    <mergeCell ref="N49:O49"/>
    <mergeCell ref="N50:O50"/>
    <mergeCell ref="N41:O41"/>
    <mergeCell ref="N42:O42"/>
    <mergeCell ref="N43:O43"/>
    <mergeCell ref="N44:O44"/>
    <mergeCell ref="N45:O45"/>
  </mergeCells>
  <pageMargins left="0.25" right="0.25" top="0.75" bottom="0.75" header="0.3" footer="0.3"/>
  <pageSetup paperSize="9" scale="95" fitToHeight="0" orientation="landscape" horizontalDpi="300" verticalDpi="300" r:id="rId1"/>
  <headerFooter alignWithMargins="0">
    <oddFooter>&amp;L&amp;"Arial,Regular"&amp;7 Rapportdato 09.08.2021 09:29:17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E0C885C235534E83C3349CA30DF249" ma:contentTypeVersion="16" ma:contentTypeDescription="Create a new document." ma:contentTypeScope="" ma:versionID="f232b6f73ed01dba42763a905ad128a9">
  <xsd:schema xmlns:xsd="http://www.w3.org/2001/XMLSchema" xmlns:xs="http://www.w3.org/2001/XMLSchema" xmlns:p="http://schemas.microsoft.com/office/2006/metadata/properties" xmlns:ns2="d91ea061-7c0b-46c6-b28a-3caec861856d" xmlns:ns3="2d30eee9-82e6-489c-ace4-564d60ffac75" targetNamespace="http://schemas.microsoft.com/office/2006/metadata/properties" ma:root="true" ma:fieldsID="f87ace313ddeaa5233ee4d3147a553d6" ns2:_="" ns3:_="">
    <xsd:import namespace="d91ea061-7c0b-46c6-b28a-3caec861856d"/>
    <xsd:import namespace="2d30eee9-82e6-489c-ace4-564d60ffac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Doc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ea061-7c0b-46c6-b28a-3caec86185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Doc" ma:index="17" nillable="true" ma:displayName="Doc" ma:description="Er denne filen nyttet til ett spesifikt flyselskap?" ma:format="Dropdown" ma:internalName="Doc">
      <xsd:simpleType>
        <xsd:union memberTypes="dms:Text">
          <xsd:simpleType>
            <xsd:restriction base="dms:Choice">
              <xsd:enumeration value="DY"/>
              <xsd:enumeration value="SK"/>
              <xsd:enumeration value="WF"/>
              <xsd:enumeration value="W6"/>
            </xsd:restriction>
          </xsd:simpleType>
        </xsd:un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30eee9-82e6-489c-ace4-564d60ffac7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 xmlns="d91ea061-7c0b-46c6-b28a-3caec861856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784B88-89B5-4B75-86DB-63352E08C6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1ea061-7c0b-46c6-b28a-3caec861856d"/>
    <ds:schemaRef ds:uri="2d30eee9-82e6-489c-ace4-564d60ffac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A5E700C-6F5A-4CC7-B238-C171E9CD877C}">
  <ds:schemaRefs>
    <ds:schemaRef ds:uri="d91ea061-7c0b-46c6-b28a-3caec861856d"/>
    <ds:schemaRef ds:uri="2d30eee9-82e6-489c-ace4-564d60ffac75"/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2CFE1B8-D7C1-4218-96A2-6492A85026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Key figures July - 2021</vt:lpstr>
      <vt:lpstr>Key figures July - 2021 vs 2019</vt:lpstr>
      <vt:lpstr>PAX July - 2021 (monthly)</vt:lpstr>
      <vt:lpstr>PAX July - 2021 (ytd)</vt:lpstr>
      <vt:lpstr>Mvt July - 2021 (monthly)</vt:lpstr>
      <vt:lpstr>Mvt July - 2021 (ytd)</vt:lpstr>
      <vt:lpstr>'Key figures July - 2021'!Print_Titles</vt:lpstr>
      <vt:lpstr>'Key figures July - 2021 vs 2019'!Print_Titles</vt:lpstr>
      <vt:lpstr>'Mvt July - 2021 (monthly)'!Print_Titles</vt:lpstr>
      <vt:lpstr>'Mvt July - 2021 (ytd)'!Print_Titles</vt:lpstr>
      <vt:lpstr>'PAX July - 2021 (monthly)'!Print_Titles</vt:lpstr>
      <vt:lpstr>'PAX July - 2021 (ytd)'!Print_Titles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Nakland, Odd</dc:creator>
  <cp:lastModifiedBy>Nakland, Odd</cp:lastModifiedBy>
  <cp:lastPrinted>2021-08-09T07:30:39Z</cp:lastPrinted>
  <dcterms:created xsi:type="dcterms:W3CDTF">2021-08-09T07:23:41Z</dcterms:created>
  <dcterms:modified xsi:type="dcterms:W3CDTF">2021-08-09T08:55:44Z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0x010100CEE0C885C235534E83C3349CA30DF249</vt:lpwstr>
  </property>
</Properties>
</file>