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9 Statistikk inkl. spedbarn - DVHStat\Månedsstatistikk\"/>
    </mc:Choice>
  </mc:AlternateContent>
  <xr:revisionPtr revIDLastSave="0" documentId="13_ncr:1_{A2BC20D7-AEAC-4494-B09A-2A68743693AB}" xr6:coauthVersionLast="41" xr6:coauthVersionMax="41" xr10:uidLastSave="{00000000-0000-0000-0000-000000000000}"/>
  <bookViews>
    <workbookView xWindow="1290" yWindow="2955" windowWidth="29055" windowHeight="18210" tabRatio="866" xr2:uid="{00000000-000D-0000-FFFF-FFFF00000000}"/>
  </bookViews>
  <sheets>
    <sheet name="Hovedtall" sheetId="1" r:id="rId1"/>
    <sheet name="Passasjer - Måned" sheetId="40214" r:id="rId2"/>
    <sheet name="Passasjerer - Hittil i år" sheetId="40215" r:id="rId3"/>
    <sheet name="Flybevegelser - Måned" sheetId="40210" r:id="rId4"/>
    <sheet name="Flybevegelser - Hittil i år" sheetId="40211" r:id="rId5"/>
    <sheet name="Main" sheetId="40209" state="hidden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5">Main!$A$1:$I$52</definedName>
    <definedName name="Recover">[1]Macro1!$A$245</definedName>
    <definedName name="TableName">"Dummy"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" i="1" l="1"/>
  <c r="C17" i="1"/>
  <c r="G29" i="40209" l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G19" i="40209"/>
  <c r="F19" i="40209"/>
  <c r="G18" i="40209"/>
  <c r="F18" i="40209"/>
  <c r="G12" i="40209"/>
  <c r="F12" i="40209"/>
  <c r="A2" i="40209"/>
  <c r="G10" i="40209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C24" i="40209"/>
  <c r="B24" i="40209"/>
  <c r="C23" i="40209"/>
  <c r="B23" i="40209"/>
  <c r="C20" i="40209"/>
  <c r="B20" i="40209"/>
  <c r="C19" i="40209"/>
  <c r="B19" i="40209"/>
  <c r="C18" i="40209"/>
  <c r="B18" i="40209"/>
  <c r="C12" i="40209"/>
  <c r="B12" i="40209"/>
  <c r="C10" i="40209"/>
  <c r="B10" i="40209"/>
  <c r="C9" i="40209"/>
  <c r="B9" i="40209"/>
  <c r="C7" i="40209"/>
  <c r="B7" i="40209"/>
  <c r="C17" i="40209" l="1"/>
  <c r="D19" i="40209"/>
  <c r="D25" i="40209"/>
  <c r="H25" i="40209"/>
  <c r="D20" i="40209"/>
  <c r="H23" i="40209"/>
  <c r="D27" i="40209"/>
  <c r="B22" i="40209"/>
  <c r="C8" i="40209"/>
  <c r="C13" i="40209" s="1"/>
  <c r="D9" i="40209"/>
  <c r="H29" i="40209"/>
  <c r="G22" i="40209"/>
  <c r="H20" i="40209"/>
  <c r="H19" i="40209"/>
  <c r="D29" i="40209"/>
  <c r="D24" i="40209"/>
  <c r="H10" i="40209"/>
  <c r="F8" i="40209"/>
  <c r="F13" i="40209" s="1"/>
  <c r="D12" i="40209"/>
  <c r="H27" i="40209"/>
  <c r="H24" i="40209"/>
  <c r="G17" i="40209"/>
  <c r="H18" i="40209"/>
  <c r="H12" i="40209"/>
  <c r="G8" i="40209"/>
  <c r="G13" i="40209" s="1"/>
  <c r="C22" i="40209"/>
  <c r="D23" i="40209"/>
  <c r="D18" i="40209"/>
  <c r="B17" i="40209"/>
  <c r="D10" i="40209"/>
  <c r="H7" i="40209"/>
  <c r="H9" i="40209"/>
  <c r="D7" i="40209"/>
  <c r="B8" i="40209"/>
  <c r="F17" i="40209"/>
  <c r="F22" i="40209"/>
  <c r="D17" i="40209" l="1"/>
  <c r="C28" i="40209"/>
  <c r="C31" i="40209" s="1"/>
  <c r="G28" i="40209"/>
  <c r="G31" i="40209" s="1"/>
  <c r="D8" i="40209"/>
  <c r="H17" i="40209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G17" i="1" l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<sst xmlns="http://schemas.openxmlformats.org/spreadsheetml/2006/main" count="971" uniqueCount="253">
  <si>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</si>
  <si>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</si>
  <si>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</si>
  <si>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</si>
  <si>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</si>
  <si>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</si>
  <si>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</si>
  <si>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</si>
  <si>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</si>
  <si>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</si>
  <si>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</si>
  <si>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</si>
  <si>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</si>
  <si>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</si>
  <si>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</si>
  <si>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</si>
  <si>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</si>
  <si>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</si>
  <si>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</si>
  <si>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</si>
  <si>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</si>
  <si>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</si>
  <si>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</si>
  <si>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</si>
  <si>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</si>
  <si>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</si>
  <si>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</si>
  <si>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</si>
  <si>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</si>
  <si>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</si>
  <si>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</si>
  <si>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</si>
  <si>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</si>
  <si>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</si>
  <si>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</si>
  <si>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</si>
  <si>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</si>
  <si>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</si>
  <si>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</si>
  <si>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</si>
  <si>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</si>
  <si>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* Fra og med 1. januar 2014 telles spedbarn (0-2 år) med i Avinors passasjerstatistikk</t>
  </si>
  <si>
    <t xml:space="preserve">    Domestic</t>
  </si>
  <si>
    <t>PASSENGERS,  terminal passengers (transfer and infants* included).</t>
  </si>
  <si>
    <t>Merk! HAU ikke inkl. i Avinor HiÅ, ny operatør fom. 12/5-2019.</t>
  </si>
  <si>
    <t>Note! HAU not incl. in Avinor YTD, new operator from 12/5-2019.</t>
  </si>
  <si>
    <t>September</t>
  </si>
  <si>
    <t xml:space="preserve">Sum andre </t>
  </si>
  <si>
    <t>-</t>
  </si>
  <si>
    <t>OLA</t>
  </si>
  <si>
    <t>ØRLAND LUFTHAVN</t>
  </si>
  <si>
    <t>SRP</t>
  </si>
  <si>
    <t>STORD LUFTHAVN</t>
  </si>
  <si>
    <t>SKE</t>
  </si>
  <si>
    <t>SKIEN LUFTHAVN</t>
  </si>
  <si>
    <t>TRF</t>
  </si>
  <si>
    <t>SANDEFJORD TORP LUFTHAVN</t>
  </si>
  <si>
    <t>NTB</t>
  </si>
  <si>
    <t>NOTODDEN LUFTHAVN</t>
  </si>
  <si>
    <t>HAU</t>
  </si>
  <si>
    <t>HAUGESUND LUFTHAVN</t>
  </si>
  <si>
    <t xml:space="preserve">Sum Avinor </t>
  </si>
  <si>
    <t>AES</t>
  </si>
  <si>
    <t>ÅLESUND LUFTHAVN</t>
  </si>
  <si>
    <t>HOV</t>
  </si>
  <si>
    <t>ØRSTA VOLDA LUFTHAVN</t>
  </si>
  <si>
    <t>VRY</t>
  </si>
  <si>
    <t>VÆRØY LUFTHAVN</t>
  </si>
  <si>
    <t>VAW</t>
  </si>
  <si>
    <t>VARDØ LUFTHAVN</t>
  </si>
  <si>
    <t>VDS</t>
  </si>
  <si>
    <t>VADSØ LUFTHAVN</t>
  </si>
  <si>
    <t>TRD</t>
  </si>
  <si>
    <t>TRONDHEIM LUFTHAVN</t>
  </si>
  <si>
    <t>TOS</t>
  </si>
  <si>
    <t>TROMSØ LUFTHAVN</t>
  </si>
  <si>
    <t>SOJ</t>
  </si>
  <si>
    <t>SØRKJOSEN LUFTHAVN</t>
  </si>
  <si>
    <t>SVJ</t>
  </si>
  <si>
    <t>SVOLVÆR LUFTHAVN</t>
  </si>
  <si>
    <t>LYR</t>
  </si>
  <si>
    <t>SVALBARD LUFTHAVN</t>
  </si>
  <si>
    <t>SKN</t>
  </si>
  <si>
    <t>STOKMARKNES LUFTHAVN</t>
  </si>
  <si>
    <t>SVG</t>
  </si>
  <si>
    <t>STAVANGER LUFTHAVN</t>
  </si>
  <si>
    <t>SOG</t>
  </si>
  <si>
    <t>SOGNDAL LUFTHAVN</t>
  </si>
  <si>
    <t>SSJ</t>
  </si>
  <si>
    <t>SANDNESSJØEN LUFTHAVN</t>
  </si>
  <si>
    <t>SDN</t>
  </si>
  <si>
    <t>SANDANE LUFTHAVN</t>
  </si>
  <si>
    <t>RET</t>
  </si>
  <si>
    <t>RØST LUFTHAVN</t>
  </si>
  <si>
    <t>RVK</t>
  </si>
  <si>
    <t>RØRVIK LUFTHAVN</t>
  </si>
  <si>
    <t>RRS</t>
  </si>
  <si>
    <t>RØROS LUFTHAVN</t>
  </si>
  <si>
    <t>OSL</t>
  </si>
  <si>
    <t>OSLO LUFTHAVN</t>
  </si>
  <si>
    <t>OSY</t>
  </si>
  <si>
    <t>NAMSOS LUFTHAVN</t>
  </si>
  <si>
    <t>MJF</t>
  </si>
  <si>
    <t>MOSJØEN LUFTHAVN</t>
  </si>
  <si>
    <t>MOL</t>
  </si>
  <si>
    <t>MOLDE LUFTHAVN</t>
  </si>
  <si>
    <t>MQN</t>
  </si>
  <si>
    <t>MO I RANA LUFTHAVN</t>
  </si>
  <si>
    <t>MEH</t>
  </si>
  <si>
    <t>MEHAMN LUFTHAVN</t>
  </si>
  <si>
    <t>LKN</t>
  </si>
  <si>
    <t>LEKNES LUFTHAVN</t>
  </si>
  <si>
    <t>LKL</t>
  </si>
  <si>
    <t>LAKSELV LUFTHAVN</t>
  </si>
  <si>
    <t>KSU</t>
  </si>
  <si>
    <t>KRISTIANSUND LUFTHAVN</t>
  </si>
  <si>
    <t>KRS</t>
  </si>
  <si>
    <t>KRISTIANSAND LUFTHAVN</t>
  </si>
  <si>
    <t>KKN</t>
  </si>
  <si>
    <t>KIRKENES LUFTHAVN</t>
  </si>
  <si>
    <t>HVG</t>
  </si>
  <si>
    <t>HONNINGSVÅG LUFTHAVN</t>
  </si>
  <si>
    <t>HAA</t>
  </si>
  <si>
    <t>HASVIK LUFTHAVN</t>
  </si>
  <si>
    <t>EVE</t>
  </si>
  <si>
    <t>HARSTAD NARVIK LUFTHAVN</t>
  </si>
  <si>
    <t>HFT</t>
  </si>
  <si>
    <t>HAMMERFEST LUFTHAVN</t>
  </si>
  <si>
    <t>FDE</t>
  </si>
  <si>
    <t>FØRDE LUFTHAVN</t>
  </si>
  <si>
    <t>FRO</t>
  </si>
  <si>
    <t>FLORØ LUFTHAVN</t>
  </si>
  <si>
    <t>BJF</t>
  </si>
  <si>
    <t>BÅTSFJORD LUFTHAVN</t>
  </si>
  <si>
    <t>BNN</t>
  </si>
  <si>
    <t>BRØNNØYSUND LUFTHAVN</t>
  </si>
  <si>
    <t>BOO</t>
  </si>
  <si>
    <t>BODØ LUFTHAVN</t>
  </si>
  <si>
    <t>BVG</t>
  </si>
  <si>
    <t>BERLEVÅG LUFTHAVN</t>
  </si>
  <si>
    <t>BGO</t>
  </si>
  <si>
    <t>BERGEN LUFTHAVN</t>
  </si>
  <si>
    <t>BDU</t>
  </si>
  <si>
    <t>BARDUFOSS LUFTHAVN</t>
  </si>
  <si>
    <t>ANX</t>
  </si>
  <si>
    <t>ANDØYA LUFTHAVN</t>
  </si>
  <si>
    <t>ALF</t>
  </si>
  <si>
    <t>ALTA LUFTHAVN</t>
  </si>
  <si>
    <t>Endring Total</t>
  </si>
  <si>
    <t>Total</t>
  </si>
  <si>
    <t>Endring Annen Trafikk</t>
  </si>
  <si>
    <t xml:space="preserve">Endring Sum </t>
  </si>
  <si>
    <t>SUM (Rute, Charter, Frakt og Offshore)</t>
  </si>
  <si>
    <t>Endring Offshore</t>
  </si>
  <si>
    <t>Offshore</t>
  </si>
  <si>
    <t>Endring Utland</t>
  </si>
  <si>
    <t>Antall Utland (Rute, Charter og Frakt)</t>
  </si>
  <si>
    <t>Endring Innland</t>
  </si>
  <si>
    <t>Antall Innland (Rute, Charter og Frakt)</t>
  </si>
  <si>
    <t>IATA</t>
  </si>
  <si>
    <t>Lufthavn</t>
  </si>
  <si>
    <t>September 2019 - Flybevegelser</t>
  </si>
  <si>
    <t>September 2019 - Flybevegelser hittil i år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</si>
  <si>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</si>
  <si>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</si>
  <si>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</si>
  <si>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</si>
  <si>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</si>
  <si>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</si>
  <si>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</si>
  <si>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</si>
  <si>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</si>
  <si>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Lufthavn Navn Eng</t>
  </si>
  <si>
    <t>J</t>
  </si>
  <si>
    <t>ALTA AIRPORT</t>
  </si>
  <si>
    <t>ANDØYA AIRPORT</t>
  </si>
  <si>
    <t>BARDUFOSS AIRPORT</t>
  </si>
  <si>
    <t>BERGEN AIRPORT</t>
  </si>
  <si>
    <t>BERLEVÅG AIRPORT</t>
  </si>
  <si>
    <t>BODØ AIRPORT</t>
  </si>
  <si>
    <t>BRØNNØYSUND AIRPORT</t>
  </si>
  <si>
    <t>BÅTSFJORD AIRPORT</t>
  </si>
  <si>
    <t>FLORØ AIRPORT</t>
  </si>
  <si>
    <t>FØRDE AIRPORT</t>
  </si>
  <si>
    <t>HAMMERFEST AIRPORT</t>
  </si>
  <si>
    <t>HARSTAD NARVIK AIRPORT</t>
  </si>
  <si>
    <t>HASVIK AIRPORT</t>
  </si>
  <si>
    <t>HONNINGSVÅG AIRPORT</t>
  </si>
  <si>
    <t>KIRKENES AIRPORT</t>
  </si>
  <si>
    <t>KRISTIANSAND AIRPORT</t>
  </si>
  <si>
    <t>KRISTIANSUND AIRPORT</t>
  </si>
  <si>
    <t>LAKSELV AIRPORT</t>
  </si>
  <si>
    <t>LEKNES AIRPORT</t>
  </si>
  <si>
    <t>MEHAMN AIRPORT</t>
  </si>
  <si>
    <t>MO I RANA AIRPORT</t>
  </si>
  <si>
    <t>MOLDE AIRPORT</t>
  </si>
  <si>
    <t>MOSJØEN AIRPORT</t>
  </si>
  <si>
    <t>NAMSOS AIRPORT</t>
  </si>
  <si>
    <t>N</t>
  </si>
  <si>
    <t>OSLO AIRPORT</t>
  </si>
  <si>
    <t>RØROS AIRPORT</t>
  </si>
  <si>
    <t>RØRVIK AIRPORT</t>
  </si>
  <si>
    <t>RØST AIRPORT</t>
  </si>
  <si>
    <t>SANDANE AIRPORT</t>
  </si>
  <si>
    <t>SANDNESSJØEN AIRPORT</t>
  </si>
  <si>
    <t>SOGNDAL AIRPORT</t>
  </si>
  <si>
    <t>STAVANGER AIRPORT</t>
  </si>
  <si>
    <t>STOKMARKNES AIRPORT</t>
  </si>
  <si>
    <t>SVALBARD AIRPORT</t>
  </si>
  <si>
    <t>SVOLVÆR AIRPORT</t>
  </si>
  <si>
    <t>SØRKJOSEN AIRPORT</t>
  </si>
  <si>
    <t>TROMSØ AIRPORT</t>
  </si>
  <si>
    <t>TRONDHEIM AIRPORT</t>
  </si>
  <si>
    <t>VADSØ AIRPORT</t>
  </si>
  <si>
    <t>VARDØ AIRPORT</t>
  </si>
  <si>
    <t>VÆRØY AIRPORT</t>
  </si>
  <si>
    <t>ØRSTA VOLDA AIRPORT</t>
  </si>
  <si>
    <t>ÅLESUND AIRPORT</t>
  </si>
  <si>
    <t>Sum</t>
  </si>
  <si>
    <t>HAUGESUND AIRPORT</t>
  </si>
  <si>
    <t>NOTODDEN AIRPORT</t>
  </si>
  <si>
    <t>SANDEFJORD TORP AIRPORT</t>
  </si>
  <si>
    <t>SKIEN AIRPORT</t>
  </si>
  <si>
    <t>STORD AIRPORT</t>
  </si>
  <si>
    <t>ØRLAND AIRPORT</t>
  </si>
  <si>
    <t>Passasjerer inkl. spedbarn - September 2019</t>
  </si>
  <si>
    <t xml:space="preserve">Kommet/ reist innland                                                                   </t>
  </si>
  <si>
    <t>Transfer innland</t>
  </si>
  <si>
    <t>Sum Innland</t>
  </si>
  <si>
    <t>Endring sum Innland</t>
  </si>
  <si>
    <t>Kommet/ reist utland</t>
  </si>
  <si>
    <t>Transfer utland</t>
  </si>
  <si>
    <t>Sum Utland</t>
  </si>
  <si>
    <t>Endring sum Utland</t>
  </si>
  <si>
    <t>Kommet/ reist Offshore</t>
  </si>
  <si>
    <t>Endring sum Offshore</t>
  </si>
  <si>
    <t>Terminal- passasjerer (inkl Infants og Offshore)</t>
  </si>
  <si>
    <t>Endring Terminal Pax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</si>
  <si>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</si>
  <si>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</si>
  <si>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</si>
  <si>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</si>
  <si>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</si>
  <si>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</si>
  <si>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</si>
  <si>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</si>
  <si>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</si>
  <si>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</si>
  <si>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</si>
  <si>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Totalt Avinor / Totalt private lufthavner</t>
  </si>
  <si>
    <t>Passasjerer inkl. spedbarn - Hittil i år, September 2019</t>
  </si>
  <si>
    <t>Totalt Avinor</t>
  </si>
  <si>
    <t xml:space="preserve"> 17.10.2019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</si>
</sst>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164" formatCode="_ * #,##0.00_ ;_ * \-#,##0.00_ ;_ * &quot;-&quot;??_ ;_ @_ "/>
    <numFmt numFmtId="165" formatCode="#\ ###\ ##0"/>
    <numFmt numFmtId="166" formatCode="#,#00%"/>
    <numFmt numFmtId="167" formatCode="#\ ###\ ###"/>
    <numFmt numFmtId="168" formatCode="mmm\ yy"/>
    <numFmt numFmtId="169" formatCode="#\ ###\ ###\ \ "/>
    <numFmt numFmtId="170" formatCode="####\ \ "/>
    <numFmt numFmtId="171" formatCode="0.0%\ \ "/>
    <numFmt numFmtId="172" formatCode="0%\ \ "/>
    <numFmt numFmtId="173" formatCode="0.0%\ "/>
    <numFmt numFmtId="174" formatCode="0.0\ %"/>
    <numFmt numFmtId="175" formatCode="_ * #,##0_ ;_ * \-#,##0_ ;_ * &quot;-&quot;??_ ;_ @_ "/>
    <numFmt numFmtId="176" formatCode="#####################################0.0%"/>
    <numFmt numFmtId="177" formatCode="#,###,###,##0"/>
    <numFmt numFmtId="178" formatCode="##0"/>
    <numFmt numFmtId="179" formatCode="##########0"/>
    <numFmt numFmtId="180" formatCode="#####################################0%"/>
    <numFmt numFmtId="181" formatCode="#########0.0%"/>
    <numFmt numFmtId="182" formatCode="##,###,###,###,###,###,###,###,###,###,###,###,##0.0%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sz val="11"/>
      <color indexed="8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9" fillId="0" borderId="0" xfId="0" applyFont="1" applyAlignment="1"/>
    <xf numFmtId="0" fontId="9" fillId="0" borderId="0" xfId="0" applyFont="1"/>
    <xf numFmtId="169" fontId="8" fillId="0" borderId="0" xfId="0" applyNumberFormat="1" applyFont="1" applyFill="1" applyBorder="1"/>
    <xf numFmtId="165" fontId="10" fillId="0" borderId="0" xfId="0" applyNumberFormat="1" applyFont="1"/>
    <xf numFmtId="166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5" fontId="6" fillId="0" borderId="0" xfId="0" applyNumberFormat="1" applyFont="1"/>
    <xf numFmtId="166" fontId="6" fillId="0" borderId="0" xfId="0" applyNumberFormat="1" applyFont="1" applyAlignment="1"/>
    <xf numFmtId="0" fontId="7" fillId="0" borderId="0" xfId="0" applyFont="1"/>
    <xf numFmtId="165" fontId="9" fillId="0" borderId="0" xfId="0" applyNumberFormat="1" applyFont="1"/>
    <xf numFmtId="169" fontId="12" fillId="0" borderId="1" xfId="0" applyNumberFormat="1" applyFont="1" applyFill="1" applyBorder="1" applyAlignment="1">
      <alignment vertical="center"/>
    </xf>
    <xf numFmtId="169" fontId="12" fillId="0" borderId="2" xfId="0" applyNumberFormat="1" applyFont="1" applyFill="1" applyBorder="1" applyAlignment="1">
      <alignment vertical="center"/>
    </xf>
    <xf numFmtId="169" fontId="12" fillId="0" borderId="3" xfId="0" applyNumberFormat="1" applyFont="1" applyFill="1" applyBorder="1" applyAlignment="1">
      <alignment vertical="center"/>
    </xf>
    <xf numFmtId="169" fontId="12" fillId="0" borderId="0" xfId="0" applyNumberFormat="1" applyFont="1" applyFill="1" applyBorder="1" applyAlignment="1">
      <alignment vertical="center"/>
    </xf>
    <xf numFmtId="173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9" fontId="8" fillId="0" borderId="0" xfId="0" applyNumberFormat="1" applyFont="1" applyFill="1" applyBorder="1" applyAlignment="1">
      <alignment vertical="center"/>
    </xf>
    <xf numFmtId="171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5" fontId="7" fillId="0" borderId="0" xfId="0" applyNumberFormat="1" applyFont="1" applyBorder="1"/>
    <xf numFmtId="173" fontId="5" fillId="0" borderId="0" xfId="0" applyNumberFormat="1" applyFont="1" applyBorder="1" applyAlignment="1">
      <alignment vertical="center"/>
    </xf>
    <xf numFmtId="165" fontId="4" fillId="0" borderId="0" xfId="0" applyNumberFormat="1" applyFont="1"/>
    <xf numFmtId="169" fontId="4" fillId="0" borderId="0" xfId="0" applyNumberFormat="1" applyFont="1"/>
    <xf numFmtId="173" fontId="5" fillId="0" borderId="0" xfId="0" applyNumberFormat="1" applyFont="1"/>
    <xf numFmtId="0" fontId="4" fillId="0" borderId="0" xfId="0" applyFont="1"/>
    <xf numFmtId="172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3" fontId="12" fillId="0" borderId="4" xfId="0" applyNumberFormat="1" applyFont="1" applyFill="1" applyBorder="1" applyAlignment="1">
      <alignment vertical="center"/>
    </xf>
    <xf numFmtId="169" fontId="5" fillId="0" borderId="0" xfId="0" applyNumberFormat="1" applyFont="1" applyFill="1" applyBorder="1" applyAlignment="1">
      <alignment vertical="center"/>
    </xf>
    <xf numFmtId="169" fontId="5" fillId="0" borderId="3" xfId="0" applyNumberFormat="1" applyFont="1" applyFill="1" applyBorder="1" applyAlignment="1">
      <alignment vertical="center"/>
    </xf>
    <xf numFmtId="169" fontId="5" fillId="0" borderId="7" xfId="0" applyNumberFormat="1" applyFont="1" applyFill="1" applyBorder="1" applyAlignment="1">
      <alignment vertical="center"/>
    </xf>
    <xf numFmtId="169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9" fontId="9" fillId="0" borderId="0" xfId="0" applyNumberFormat="1" applyFont="1"/>
    <xf numFmtId="174" fontId="9" fillId="0" borderId="0" xfId="0" applyNumberFormat="1" applyFont="1"/>
    <xf numFmtId="0" fontId="9" fillId="0" borderId="0" xfId="0" applyFont="1" applyBorder="1"/>
    <xf numFmtId="174" fontId="9" fillId="0" borderId="0" xfId="0" applyNumberFormat="1" applyFont="1" applyBorder="1"/>
    <xf numFmtId="171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3" fontId="12" fillId="0" borderId="9" xfId="0" applyNumberFormat="1" applyFont="1" applyFill="1" applyBorder="1" applyAlignment="1">
      <alignment vertical="center"/>
    </xf>
    <xf numFmtId="173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5" fontId="5" fillId="0" borderId="6" xfId="0" applyNumberFormat="1" applyFont="1" applyBorder="1"/>
    <xf numFmtId="0" fontId="5" fillId="0" borderId="6" xfId="0" applyFont="1" applyBorder="1"/>
    <xf numFmtId="175" fontId="5" fillId="0" borderId="6" xfId="1" applyNumberFormat="1" applyFont="1" applyBorder="1"/>
    <xf numFmtId="3" fontId="5" fillId="0" borderId="6" xfId="0" applyNumberFormat="1" applyFont="1" applyBorder="1"/>
    <xf numFmtId="167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9" fontId="12" fillId="0" borderId="1" xfId="0" applyNumberFormat="1" applyFont="1" applyFill="1" applyBorder="1" applyAlignment="1" applyProtection="1">
      <alignment vertical="center"/>
      <protection locked="0"/>
    </xf>
    <xf numFmtId="169" fontId="12" fillId="0" borderId="2" xfId="0" applyNumberFormat="1" applyFont="1" applyFill="1" applyBorder="1" applyAlignment="1" applyProtection="1">
      <alignment vertical="center"/>
      <protection locked="0"/>
    </xf>
    <xf numFmtId="169" fontId="5" fillId="0" borderId="3" xfId="0" applyNumberFormat="1" applyFont="1" applyFill="1" applyBorder="1" applyAlignment="1" applyProtection="1">
      <alignment vertical="center"/>
      <protection locked="0"/>
    </xf>
    <xf numFmtId="169" fontId="5" fillId="0" borderId="0" xfId="0" applyNumberFormat="1" applyFont="1" applyFill="1" applyBorder="1" applyAlignment="1" applyProtection="1">
      <alignment vertical="center"/>
      <protection locked="0"/>
    </xf>
    <xf numFmtId="169" fontId="12" fillId="0" borderId="3" xfId="0" applyNumberFormat="1" applyFont="1" applyFill="1" applyBorder="1" applyAlignment="1" applyProtection="1">
      <alignment vertical="center"/>
      <protection locked="0"/>
    </xf>
    <xf numFmtId="169" fontId="12" fillId="0" borderId="0" xfId="0" applyNumberFormat="1" applyFont="1" applyFill="1" applyBorder="1" applyAlignment="1" applyProtection="1">
      <alignment vertical="center"/>
      <protection locked="0"/>
    </xf>
    <xf numFmtId="169" fontId="9" fillId="0" borderId="3" xfId="0" applyNumberFormat="1" applyFont="1" applyFill="1" applyBorder="1" applyAlignment="1" applyProtection="1">
      <alignment vertical="center"/>
      <protection locked="0"/>
    </xf>
    <xf numFmtId="169" fontId="9" fillId="0" borderId="0" xfId="0" applyNumberFormat="1" applyFont="1" applyFill="1" applyBorder="1" applyAlignment="1" applyProtection="1">
      <alignment vertical="center"/>
      <protection locked="0"/>
    </xf>
    <xf numFmtId="168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9" fontId="12" fillId="0" borderId="1" xfId="0" applyNumberFormat="1" applyFont="1" applyFill="1" applyBorder="1" applyAlignment="1" applyProtection="1">
      <alignment vertical="center"/>
    </xf>
    <xf numFmtId="169" fontId="12" fillId="0" borderId="2" xfId="0" applyNumberFormat="1" applyFont="1" applyFill="1" applyBorder="1" applyAlignment="1" applyProtection="1">
      <alignment vertical="center"/>
    </xf>
    <xf numFmtId="169" fontId="5" fillId="0" borderId="3" xfId="0" applyNumberFormat="1" applyFont="1" applyFill="1" applyBorder="1" applyAlignment="1" applyProtection="1">
      <alignment vertical="center"/>
    </xf>
    <xf numFmtId="169" fontId="5" fillId="0" borderId="0" xfId="0" applyNumberFormat="1" applyFont="1" applyFill="1" applyBorder="1" applyAlignment="1" applyProtection="1">
      <alignment vertical="center"/>
    </xf>
    <xf numFmtId="169" fontId="12" fillId="0" borderId="3" xfId="0" applyNumberFormat="1" applyFont="1" applyFill="1" applyBorder="1" applyAlignment="1" applyProtection="1">
      <alignment vertical="center"/>
    </xf>
    <xf numFmtId="169" fontId="12" fillId="0" borderId="0" xfId="0" applyNumberFormat="1" applyFont="1" applyFill="1" applyBorder="1" applyAlignment="1" applyProtection="1">
      <alignment vertical="center"/>
    </xf>
    <xf numFmtId="169" fontId="9" fillId="0" borderId="3" xfId="0" applyNumberFormat="1" applyFont="1" applyFill="1" applyBorder="1" applyAlignment="1" applyProtection="1">
      <alignment vertical="center"/>
    </xf>
    <xf numFmtId="169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5" fontId="5" fillId="0" borderId="6" xfId="0" applyNumberFormat="1" applyFont="1" applyBorder="1" applyProtection="1">
      <protection locked="0"/>
    </xf>
    <xf numFmtId="0" fontId="17" fillId="0" borderId="0" xfId="0" applyFont="1"/>
    <xf numFmtId="169" fontId="16" fillId="0" borderId="7" xfId="0" applyNumberFormat="1" applyFont="1" applyFill="1" applyBorder="1" applyAlignment="1" applyProtection="1">
      <alignment vertical="center"/>
      <protection locked="0"/>
    </xf>
    <xf numFmtId="169" fontId="16" fillId="0" borderId="8" xfId="0" applyNumberFormat="1" applyFont="1" applyFill="1" applyBorder="1" applyAlignment="1" applyProtection="1">
      <alignment vertical="center"/>
      <protection locked="0"/>
    </xf>
    <xf numFmtId="173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9" fontId="16" fillId="0" borderId="7" xfId="0" applyNumberFormat="1" applyFont="1" applyFill="1" applyBorder="1" applyAlignment="1" applyProtection="1">
      <alignment vertical="center"/>
    </xf>
    <xf numFmtId="169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70" fontId="11" fillId="4" borderId="10" xfId="0" applyNumberFormat="1" applyFont="1" applyFill="1" applyBorder="1" applyAlignment="1">
      <alignment horizontal="right"/>
    </xf>
    <xf numFmtId="170" fontId="11" fillId="4" borderId="11" xfId="0" applyNumberFormat="1" applyFont="1" applyFill="1" applyBorder="1" applyAlignment="1">
      <alignment horizontal="right"/>
    </xf>
    <xf numFmtId="166" fontId="9" fillId="4" borderId="12" xfId="0" applyNumberFormat="1" applyFont="1" applyFill="1" applyBorder="1" applyAlignment="1">
      <alignment horizontal="center"/>
    </xf>
    <xf numFmtId="0" fontId="17" fillId="0" borderId="0" xfId="0" quotePrefix="1" applyFont="1"/>
    <xf numFmtId="0" fontId="1" fillId="0" borderId="0" xfId="8"/>
    <xf numFmtId="176" fontId="23" fillId="4" borderId="16" xfId="8" applyNumberFormat="1" applyFont="1" applyFill="1" applyBorder="1" applyAlignment="1">
      <alignment horizontal="right" vertical="top"/>
    </xf>
    <xf numFmtId="177" fontId="23" fillId="4" borderId="16" xfId="8" applyNumberFormat="1" applyFont="1" applyFill="1" applyBorder="1" applyAlignment="1">
      <alignment horizontal="right" vertical="top"/>
    </xf>
    <xf numFmtId="0" fontId="23" fillId="4" borderId="16" xfId="8" applyFont="1" applyFill="1" applyBorder="1" applyAlignment="1">
      <alignment horizontal="left" vertical="top"/>
    </xf>
    <xf numFmtId="176" fontId="23" fillId="5" borderId="16" xfId="8" applyNumberFormat="1" applyFont="1" applyFill="1" applyBorder="1" applyAlignment="1">
      <alignment horizontal="right" vertical="top"/>
    </xf>
    <xf numFmtId="177" fontId="23" fillId="5" borderId="16" xfId="8" applyNumberFormat="1" applyFont="1" applyFill="1" applyBorder="1" applyAlignment="1">
      <alignment horizontal="right" vertical="top"/>
    </xf>
    <xf numFmtId="0" fontId="23" fillId="5" borderId="16" xfId="8" applyFont="1" applyFill="1" applyBorder="1" applyAlignment="1">
      <alignment horizontal="left" vertical="top"/>
    </xf>
    <xf numFmtId="0" fontId="23" fillId="4" borderId="16" xfId="8" applyFont="1" applyFill="1" applyBorder="1" applyAlignment="1">
      <alignment horizontal="right" vertical="top"/>
    </xf>
    <xf numFmtId="0" fontId="23" fillId="4" borderId="16" xfId="8" applyFont="1" applyFill="1" applyBorder="1" applyAlignment="1">
      <alignment horizontal="left" vertical="top" wrapText="1"/>
    </xf>
    <xf numFmtId="0" fontId="24" fillId="0" borderId="0" xfId="8" applyFont="1"/>
    <xf numFmtId="0" fontId="23" fillId="6" borderId="16" xfId="8" applyFont="1" applyFill="1" applyBorder="1" applyAlignment="1">
      <alignment horizontal="left" vertical="top"/>
    </xf>
    <xf numFmtId="178" fontId="23" fillId="5" borderId="16" xfId="8" applyNumberFormat="1" applyFont="1" applyFill="1" applyBorder="1" applyAlignment="1">
      <alignment horizontal="left" vertical="top"/>
    </xf>
    <xf numFmtId="0" fontId="23" fillId="5" borderId="17" xfId="8" applyFont="1" applyFill="1" applyBorder="1" applyAlignment="1">
      <alignment horizontal="left" vertical="top"/>
    </xf>
    <xf numFmtId="179" fontId="23" fillId="5" borderId="16" xfId="8" applyNumberFormat="1" applyFont="1" applyFill="1" applyBorder="1" applyAlignment="1">
      <alignment horizontal="right" vertical="top"/>
    </xf>
    <xf numFmtId="0" fontId="23" fillId="5" borderId="18" xfId="8" applyFont="1" applyFill="1" applyBorder="1" applyAlignment="1">
      <alignment horizontal="left" vertical="top"/>
    </xf>
    <xf numFmtId="0" fontId="23" fillId="5" borderId="19" xfId="8" applyFont="1" applyFill="1" applyBorder="1" applyAlignment="1">
      <alignment horizontal="left" vertical="top"/>
    </xf>
    <xf numFmtId="178" fontId="23" fillId="6" borderId="16" xfId="8" applyNumberFormat="1" applyFont="1" applyFill="1" applyBorder="1" applyAlignment="1">
      <alignment horizontal="right" vertical="top"/>
    </xf>
    <xf numFmtId="0" fontId="23" fillId="6" borderId="16" xfId="8" applyFont="1" applyFill="1" applyBorder="1" applyAlignment="1">
      <alignment horizontal="right" vertical="top"/>
    </xf>
    <xf numFmtId="179" fontId="23" fillId="6" borderId="16" xfId="8" applyNumberFormat="1" applyFont="1" applyFill="1" applyBorder="1" applyAlignment="1">
      <alignment horizontal="right" vertical="top"/>
    </xf>
    <xf numFmtId="180" fontId="23" fillId="5" borderId="16" xfId="8" applyNumberFormat="1" applyFont="1" applyFill="1" applyBorder="1" applyAlignment="1">
      <alignment horizontal="right" vertical="top"/>
    </xf>
    <xf numFmtId="181" fontId="23" fillId="5" borderId="16" xfId="8" applyNumberFormat="1" applyFont="1" applyFill="1" applyBorder="1" applyAlignment="1">
      <alignment horizontal="right" vertical="top"/>
    </xf>
    <xf numFmtId="180" fontId="23" fillId="4" borderId="16" xfId="8" applyNumberFormat="1" applyFont="1" applyFill="1" applyBorder="1" applyAlignment="1">
      <alignment horizontal="right" vertical="top"/>
    </xf>
    <xf numFmtId="181" fontId="23" fillId="4" borderId="16" xfId="8" applyNumberFormat="1" applyFont="1" applyFill="1" applyBorder="1" applyAlignment="1">
      <alignment horizontal="right" vertical="top"/>
    </xf>
    <xf numFmtId="182" fontId="23" fillId="5" borderId="16" xfId="8" applyNumberFormat="1" applyFont="1" applyFill="1" applyBorder="1" applyAlignment="1">
      <alignment horizontal="right" vertical="top"/>
    </xf>
    <xf numFmtId="182" fontId="23" fillId="4" borderId="16" xfId="8" applyNumberFormat="1" applyFont="1" applyFill="1" applyBorder="1" applyAlignment="1">
      <alignment horizontal="right" vertical="top"/>
    </xf>
    <xf numFmtId="3" fontId="23" fillId="5" borderId="16" xfId="8" applyNumberFormat="1" applyFont="1" applyFill="1" applyBorder="1" applyAlignment="1">
      <alignment horizontal="right" vertical="top"/>
    </xf>
    <xf numFmtId="3" fontId="23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 xr:uid="{00000000-0005-0000-0000-000002000000}"/>
    <cellStyle name="Normal 2 2" xfId="4" xr:uid="{00000000-0005-0000-0000-000003000000}"/>
    <cellStyle name="Normal 2 2 2" xfId="8" xr:uid="{00000000-0005-0000-0000-000004000000}"/>
    <cellStyle name="Normal 2 3" xfId="7" xr:uid="{00000000-0005-0000-0000-000005000000}"/>
    <cellStyle name="Normal 3" xfId="5" xr:uid="{00000000-0005-0000-0000-000006000000}"/>
    <cellStyle name="Percent 2" xfId="3" xr:uid="{00000000-0005-0000-0000-000007000000}"/>
    <cellStyle name="Percent 3" xfId="10" xr:uid="{00000000-0005-0000-0000-000008000000}"/>
    <cellStyle name="Prosent 2" xfId="6" xr:uid="{00000000-0005-0000-0000-000009000000}"/>
    <cellStyle name="Prosent 3" xfId="9" xr:uid="{00000000-0005-0000-0000-00000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00-47AB-8D97-BBE6589AAB17}"/>
            </c:ext>
          </c:extLst>
        </c:ser>
        <c:ser>
          <c:idx val="4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00-47AB-8D97-BBE6589AAB17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00-47AB-8D97-BBE6589AAB17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00-47AB-8D97-BBE6589AAB17}"/>
            </c:ext>
          </c:extLst>
        </c:ser>
        <c:ser>
          <c:idx val="5"/>
          <c:order val="4"/>
          <c:tx>
            <c:v>2019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00-47AB-8D97-BBE6589AA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89312"/>
        <c:axId val="123688136"/>
      </c:lineChart>
      <c:catAx>
        <c:axId val="12368931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81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36881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8931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0"/>
          <c:order val="0"/>
          <c:tx>
            <c:v>2015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D-4826-98D8-B739A58853EA}"/>
            </c:ext>
          </c:extLst>
        </c:ser>
        <c:ser>
          <c:idx val="1"/>
          <c:order val="1"/>
          <c:tx>
            <c:v>2016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D-4826-98D8-B739A58853EA}"/>
            </c:ext>
          </c:extLst>
        </c:ser>
        <c:ser>
          <c:idx val="3"/>
          <c:order val="2"/>
          <c:tx>
            <c:v>2017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  <c:pt idx="11">
                  <c:v>50189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ED-4826-98D8-B739A58853EA}"/>
            </c:ext>
          </c:extLst>
        </c:ser>
        <c:ser>
          <c:idx val="2"/>
          <c:order val="3"/>
          <c:tx>
            <c:v>2018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  <c:pt idx="11">
                  <c:v>50478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ED-4826-98D8-B739A58853EA}"/>
            </c:ext>
          </c:extLst>
        </c:ser>
        <c:ser>
          <c:idx val="4"/>
          <c:order val="4"/>
          <c:tx>
            <c:v>2019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ED-4826-98D8-B739A5885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690096"/>
        <c:axId val="234403760"/>
      </c:lineChart>
      <c:catAx>
        <c:axId val="123690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376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376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23690096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4218018943284258E-2"/>
          <c:y val="0.84681029764896409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6-49CA-90D1-4B2503E79E84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6-49CA-90D1-4B2503E79E84}"/>
            </c:ext>
          </c:extLst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6-49CA-90D1-4B2503E79E84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  <c:pt idx="3">
                  <c:v>4171684</c:v>
                </c:pt>
                <c:pt idx="4">
                  <c:v>4637714</c:v>
                </c:pt>
                <c:pt idx="5">
                  <c:v>5088909</c:v>
                </c:pt>
                <c:pt idx="6">
                  <c:v>4939296</c:v>
                </c:pt>
                <c:pt idx="7">
                  <c:v>4865456</c:v>
                </c:pt>
                <c:pt idx="8">
                  <c:v>4810992</c:v>
                </c:pt>
                <c:pt idx="9">
                  <c:v>4818612</c:v>
                </c:pt>
                <c:pt idx="10">
                  <c:v>4182127</c:v>
                </c:pt>
                <c:pt idx="11">
                  <c:v>3675570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46-49CA-90D1-4B2503E79E84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3678892</c:v>
                </c:pt>
                <c:pt idx="1">
                  <c:v>3821234</c:v>
                </c:pt>
                <c:pt idx="2">
                  <c:v>4308026</c:v>
                </c:pt>
                <c:pt idx="3">
                  <c:v>4482038</c:v>
                </c:pt>
                <c:pt idx="4">
                  <c:v>4764241</c:v>
                </c:pt>
                <c:pt idx="5">
                  <c:v>5122114</c:v>
                </c:pt>
                <c:pt idx="6">
                  <c:v>5147106</c:v>
                </c:pt>
                <c:pt idx="7">
                  <c:v>5057473</c:v>
                </c:pt>
                <c:pt idx="8">
                  <c:v>4947931</c:v>
                </c:pt>
                <c:pt idx="9">
                  <c:v>4926252</c:v>
                </c:pt>
                <c:pt idx="10">
                  <c:v>4324792</c:v>
                </c:pt>
                <c:pt idx="11">
                  <c:v>3786006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46-49CA-90D1-4B2503E79E84}"/>
            </c:ext>
          </c:extLst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3807083</c:v>
                </c:pt>
                <c:pt idx="1">
                  <c:v>3880667</c:v>
                </c:pt>
                <c:pt idx="2">
                  <c:v>4520687</c:v>
                </c:pt>
                <c:pt idx="3">
                  <c:v>4256837</c:v>
                </c:pt>
                <c:pt idx="4">
                  <c:v>4658621</c:v>
                </c:pt>
                <c:pt idx="5">
                  <c:v>5182253</c:v>
                </c:pt>
                <c:pt idx="6">
                  <c:v>5091079</c:v>
                </c:pt>
                <c:pt idx="7">
                  <c:v>4953523</c:v>
                </c:pt>
                <c:pt idx="8">
                  <c:v>5003526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46-49CA-90D1-4B2503E79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4544"/>
        <c:axId val="234404936"/>
      </c:lineChart>
      <c:catAx>
        <c:axId val="234404544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440493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4544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19-4E30-B7F9-C8761A120FEF}"/>
            </c:ext>
          </c:extLst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19-4E30-B7F9-C8761A120FEF}"/>
            </c:ext>
          </c:extLst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19-4E30-B7F9-C8761A120FEF}"/>
            </c:ext>
          </c:extLst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54284</c:v>
                </c:pt>
                <c:pt idx="1">
                  <c:v>52025</c:v>
                </c:pt>
                <c:pt idx="2">
                  <c:v>61307</c:v>
                </c:pt>
                <c:pt idx="3">
                  <c:v>53889</c:v>
                </c:pt>
                <c:pt idx="4">
                  <c:v>62225</c:v>
                </c:pt>
                <c:pt idx="5">
                  <c:v>61125</c:v>
                </c:pt>
                <c:pt idx="6">
                  <c:v>55689</c:v>
                </c:pt>
                <c:pt idx="7">
                  <c:v>61888</c:v>
                </c:pt>
                <c:pt idx="8">
                  <c:v>62314</c:v>
                </c:pt>
                <c:pt idx="9">
                  <c:v>63606</c:v>
                </c:pt>
                <c:pt idx="10">
                  <c:v>58855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19-4E30-B7F9-C8761A120FEF}"/>
            </c:ext>
          </c:extLst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53680</c:v>
                </c:pt>
                <c:pt idx="1">
                  <c:v>51243</c:v>
                </c:pt>
                <c:pt idx="2">
                  <c:v>55200</c:v>
                </c:pt>
                <c:pt idx="3">
                  <c:v>59217</c:v>
                </c:pt>
                <c:pt idx="4">
                  <c:v>59347</c:v>
                </c:pt>
                <c:pt idx="5">
                  <c:v>60138</c:v>
                </c:pt>
                <c:pt idx="6">
                  <c:v>56281</c:v>
                </c:pt>
                <c:pt idx="7">
                  <c:v>61805</c:v>
                </c:pt>
                <c:pt idx="8">
                  <c:v>60534</c:v>
                </c:pt>
                <c:pt idx="9">
                  <c:v>63648</c:v>
                </c:pt>
                <c:pt idx="10">
                  <c:v>58979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19-4E30-B7F9-C8761A120FEF}"/>
            </c:ext>
          </c:extLst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54082</c:v>
                </c:pt>
                <c:pt idx="1">
                  <c:v>51273</c:v>
                </c:pt>
                <c:pt idx="2">
                  <c:v>57662</c:v>
                </c:pt>
                <c:pt idx="3">
                  <c:v>52629</c:v>
                </c:pt>
                <c:pt idx="4">
                  <c:v>59795</c:v>
                </c:pt>
                <c:pt idx="5">
                  <c:v>57857</c:v>
                </c:pt>
                <c:pt idx="6">
                  <c:v>56736</c:v>
                </c:pt>
                <c:pt idx="7">
                  <c:v>59403</c:v>
                </c:pt>
                <c:pt idx="8">
                  <c:v>61504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19-4E30-B7F9-C8761A120F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4405720"/>
        <c:axId val="234406112"/>
      </c:lineChart>
      <c:catAx>
        <c:axId val="2344057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6112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34406112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3440572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en-US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en-US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AS                      Oslo Atrium                                 Telefax:    6481 2001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Dronning Eufemias gate 6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          0191 Oslo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2"/>
  <sheetViews>
    <sheetView showGridLines="0" tabSelected="1" showRuler="0" showWhiteSpace="0" view="pageLayout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97" t="s">
        <v>252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13</v>
      </c>
      <c r="E4" s="8"/>
      <c r="F4" s="94">
        <v>2019</v>
      </c>
      <c r="G4" s="95">
        <v>2018</v>
      </c>
      <c r="H4" s="96" t="s">
        <v>13</v>
      </c>
    </row>
    <row r="5" spans="1:17" ht="15" customHeight="1" x14ac:dyDescent="0.25">
      <c r="A5" s="2"/>
      <c r="B5" s="2"/>
      <c r="C5" s="2"/>
      <c r="D5" s="9"/>
      <c r="F5" s="26" t="s">
        <v>44</v>
      </c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2855485</v>
      </c>
      <c r="C7" s="62">
        <v>2814287</v>
      </c>
      <c r="D7" s="46">
        <f>(B7-C7)/C7</f>
        <v>1.4638876560919337E-2</v>
      </c>
      <c r="E7" s="45"/>
      <c r="F7" s="61">
        <v>23015888</v>
      </c>
      <c r="G7" s="62">
        <v>23120298</v>
      </c>
      <c r="H7" s="46">
        <f>(F7-G7)/G7</f>
        <v>-4.5159452529547842E-3</v>
      </c>
      <c r="I7" s="40"/>
      <c r="J7" s="41"/>
    </row>
    <row r="8" spans="1:17" ht="15" customHeight="1" x14ac:dyDescent="0.25">
      <c r="A8" s="89" t="s">
        <v>16</v>
      </c>
      <c r="B8" s="16">
        <f>SUM(B9:B10)</f>
        <v>2098837</v>
      </c>
      <c r="C8" s="17">
        <f>SUM(C9:C10)</f>
        <v>2033273</v>
      </c>
      <c r="D8" s="34">
        <f>(B8-C8)/C8</f>
        <v>3.2245546958032688E-2</v>
      </c>
      <c r="E8" s="45"/>
      <c r="F8" s="16">
        <f>SUM(F9:F10)</f>
        <v>17698157</v>
      </c>
      <c r="G8" s="17">
        <f>SUM(G9:G10)</f>
        <v>17368199</v>
      </c>
      <c r="H8" s="34">
        <f>(F8-G8)/G8</f>
        <v>1.8997824702492182E-2</v>
      </c>
      <c r="I8" s="40"/>
      <c r="J8" s="41"/>
    </row>
    <row r="9" spans="1:17" ht="15" customHeight="1" x14ac:dyDescent="0.25">
      <c r="A9" s="90" t="s">
        <v>17</v>
      </c>
      <c r="B9" s="63">
        <v>1915548</v>
      </c>
      <c r="C9" s="64">
        <v>1831490</v>
      </c>
      <c r="D9" s="18">
        <f>(B9-C9)/C9</f>
        <v>4.5895964487930589E-2</v>
      </c>
      <c r="E9" s="45"/>
      <c r="F9" s="63">
        <v>16192131</v>
      </c>
      <c r="G9" s="64">
        <v>15781782</v>
      </c>
      <c r="H9" s="18">
        <f>(F9-G9)/G9</f>
        <v>2.6001436339698522E-2</v>
      </c>
      <c r="J9" s="41"/>
    </row>
    <row r="10" spans="1:17" ht="15" customHeight="1" x14ac:dyDescent="0.25">
      <c r="A10" s="90" t="s">
        <v>18</v>
      </c>
      <c r="B10" s="63">
        <v>183289</v>
      </c>
      <c r="C10" s="64">
        <v>201783</v>
      </c>
      <c r="D10" s="18">
        <f>(B10-C10)/C10</f>
        <v>-9.1652914269289287E-2</v>
      </c>
      <c r="E10" s="45"/>
      <c r="F10" s="63">
        <v>1506026</v>
      </c>
      <c r="G10" s="64">
        <v>1586417</v>
      </c>
      <c r="H10" s="18">
        <f>(F10-G10)/G10</f>
        <v>-5.0674570431355689E-2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50299</v>
      </c>
      <c r="C12" s="66">
        <v>45940</v>
      </c>
      <c r="D12" s="44">
        <f>(B12-C12)/C12</f>
        <v>9.4884632128863736E-2</v>
      </c>
      <c r="E12" s="45"/>
      <c r="F12" s="65">
        <v>440758</v>
      </c>
      <c r="G12" s="66">
        <v>386331</v>
      </c>
      <c r="H12" s="44">
        <f>(F12-G12)/G12</f>
        <v>0.14088178271999918</v>
      </c>
      <c r="J12" s="41"/>
    </row>
    <row r="13" spans="1:17" ht="15" customHeight="1" x14ac:dyDescent="0.25">
      <c r="A13" s="89" t="s">
        <v>19</v>
      </c>
      <c r="B13" s="16">
        <f>B7+B8+B12</f>
        <v>5004621</v>
      </c>
      <c r="C13" s="17">
        <f>C7+C8+C12</f>
        <v>4893500</v>
      </c>
      <c r="D13" s="34">
        <f>(B13-C13)/C13</f>
        <v>2.2707877797077756E-2</v>
      </c>
      <c r="E13" s="45"/>
      <c r="F13" s="16">
        <f>F7+F8+F12</f>
        <v>41154803</v>
      </c>
      <c r="G13" s="17">
        <f>G7+G8+G12</f>
        <v>40874828</v>
      </c>
      <c r="H13" s="34">
        <f>(F13-G13)/G13</f>
        <v>6.8495701070595333E-3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D16" s="27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40481</v>
      </c>
      <c r="C17" s="14">
        <f>SUM(C18:C20)</f>
        <v>39333</v>
      </c>
      <c r="D17" s="46">
        <f>(B17-C17)/C17</f>
        <v>2.9186688022779853E-2</v>
      </c>
      <c r="E17" s="19"/>
      <c r="F17" s="14">
        <f>SUM(F18:F20)</f>
        <v>329194</v>
      </c>
      <c r="G17" s="15">
        <f>SUM(G18:G20)</f>
        <v>337704</v>
      </c>
      <c r="H17" s="46">
        <f>(F17-G17)/G17</f>
        <v>-2.5199583066827753E-2</v>
      </c>
      <c r="J17" s="43"/>
    </row>
    <row r="18" spans="1:10" ht="15" customHeight="1" x14ac:dyDescent="0.25">
      <c r="A18" s="90" t="s">
        <v>17</v>
      </c>
      <c r="B18" s="63">
        <v>39343</v>
      </c>
      <c r="C18" s="64">
        <v>38351</v>
      </c>
      <c r="D18" s="18">
        <f t="shared" ref="D18:D31" si="0">(B18-C18)/C18</f>
        <v>2.5866339860759823E-2</v>
      </c>
      <c r="E18" s="19"/>
      <c r="F18" s="63">
        <v>319408</v>
      </c>
      <c r="G18" s="64">
        <v>328640</v>
      </c>
      <c r="H18" s="18">
        <f t="shared" ref="H18:H31" si="1">(F18-G18)/G18</f>
        <v>-2.8091528724440117E-2</v>
      </c>
      <c r="J18" s="41"/>
    </row>
    <row r="19" spans="1:10" ht="15" customHeight="1" x14ac:dyDescent="0.25">
      <c r="A19" s="90" t="s">
        <v>18</v>
      </c>
      <c r="B19" s="63">
        <v>405</v>
      </c>
      <c r="C19" s="64">
        <v>474</v>
      </c>
      <c r="D19" s="18">
        <f t="shared" si="0"/>
        <v>-0.14556962025316456</v>
      </c>
      <c r="E19" s="19"/>
      <c r="F19" s="63">
        <v>4654</v>
      </c>
      <c r="G19" s="64">
        <v>3875</v>
      </c>
      <c r="H19" s="18">
        <f t="shared" si="1"/>
        <v>0.20103225806451613</v>
      </c>
      <c r="J19" s="41"/>
    </row>
    <row r="20" spans="1:10" ht="15" customHeight="1" x14ac:dyDescent="0.25">
      <c r="A20" s="90" t="s">
        <v>20</v>
      </c>
      <c r="B20" s="63">
        <v>733</v>
      </c>
      <c r="C20" s="64">
        <v>508</v>
      </c>
      <c r="D20" s="18">
        <f t="shared" si="0"/>
        <v>0.44291338582677164</v>
      </c>
      <c r="E20" s="19"/>
      <c r="F20" s="63">
        <v>5132</v>
      </c>
      <c r="G20" s="64">
        <v>5189</v>
      </c>
      <c r="H20" s="18">
        <f t="shared" si="1"/>
        <v>-1.0984775486606282E-2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17442</v>
      </c>
      <c r="C22" s="17">
        <f>SUM(C23:C25)</f>
        <v>17314</v>
      </c>
      <c r="D22" s="34">
        <f t="shared" si="0"/>
        <v>7.3928612683377614E-3</v>
      </c>
      <c r="E22" s="19"/>
      <c r="F22" s="16">
        <f>SUM(F23:F25)</f>
        <v>148036</v>
      </c>
      <c r="G22" s="17">
        <f>SUM(G23:G25)</f>
        <v>146998</v>
      </c>
      <c r="H22" s="34">
        <f t="shared" si="1"/>
        <v>7.0613205621845197E-3</v>
      </c>
      <c r="J22" s="41"/>
    </row>
    <row r="23" spans="1:10" ht="15" customHeight="1" x14ac:dyDescent="0.25">
      <c r="A23" s="90" t="s">
        <v>17</v>
      </c>
      <c r="B23" s="63">
        <v>15521</v>
      </c>
      <c r="C23" s="64">
        <v>15158</v>
      </c>
      <c r="D23" s="18">
        <f t="shared" si="0"/>
        <v>2.3947750362844702E-2</v>
      </c>
      <c r="E23" s="19"/>
      <c r="F23" s="63">
        <v>130998</v>
      </c>
      <c r="G23" s="64">
        <v>129514</v>
      </c>
      <c r="H23" s="18">
        <f t="shared" si="1"/>
        <v>1.145822073289374E-2</v>
      </c>
      <c r="J23" s="41"/>
    </row>
    <row r="24" spans="1:10" ht="15" customHeight="1" x14ac:dyDescent="0.25">
      <c r="A24" s="90" t="s">
        <v>18</v>
      </c>
      <c r="B24" s="63">
        <v>1373</v>
      </c>
      <c r="C24" s="64">
        <v>1625</v>
      </c>
      <c r="D24" s="18">
        <f t="shared" si="0"/>
        <v>-0.15507692307692308</v>
      </c>
      <c r="E24" s="19"/>
      <c r="F24" s="63">
        <v>12068</v>
      </c>
      <c r="G24" s="64">
        <v>12781</v>
      </c>
      <c r="H24" s="18">
        <f t="shared" si="1"/>
        <v>-5.5785932243173464E-2</v>
      </c>
      <c r="J24" s="41"/>
    </row>
    <row r="25" spans="1:10" ht="15" customHeight="1" x14ac:dyDescent="0.25">
      <c r="A25" s="90" t="s">
        <v>20</v>
      </c>
      <c r="B25" s="63">
        <v>548</v>
      </c>
      <c r="C25" s="64">
        <v>531</v>
      </c>
      <c r="D25" s="18">
        <f t="shared" si="0"/>
        <v>3.2015065913370999E-2</v>
      </c>
      <c r="E25" s="19"/>
      <c r="F25" s="63">
        <v>4970</v>
      </c>
      <c r="G25" s="64">
        <v>4703</v>
      </c>
      <c r="H25" s="18">
        <f t="shared" si="1"/>
        <v>5.6772273017223047E-2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>
        <v>4703</v>
      </c>
      <c r="H26" s="18"/>
      <c r="J26" s="41"/>
    </row>
    <row r="27" spans="1:10" ht="15" customHeight="1" x14ac:dyDescent="0.25">
      <c r="A27" s="89" t="s">
        <v>21</v>
      </c>
      <c r="B27" s="65">
        <v>3581</v>
      </c>
      <c r="C27" s="66">
        <v>3381</v>
      </c>
      <c r="D27" s="34">
        <f t="shared" si="0"/>
        <v>5.9154096421177166E-2</v>
      </c>
      <c r="E27" s="19"/>
      <c r="F27" s="67">
        <v>31412</v>
      </c>
      <c r="G27" s="68">
        <v>28403</v>
      </c>
      <c r="H27" s="34">
        <f>(F27-G27)/G27</f>
        <v>0.10593951343167975</v>
      </c>
      <c r="J27" s="41"/>
    </row>
    <row r="28" spans="1:10" ht="15" customHeight="1" x14ac:dyDescent="0.25">
      <c r="A28" s="89" t="s">
        <v>19</v>
      </c>
      <c r="B28" s="16">
        <f>B22+B17+B27</f>
        <v>61504</v>
      </c>
      <c r="C28" s="17">
        <f>C22+C17+C27</f>
        <v>60028</v>
      </c>
      <c r="D28" s="34">
        <f t="shared" si="0"/>
        <v>2.4588525354834412E-2</v>
      </c>
      <c r="E28" s="19"/>
      <c r="F28" s="16">
        <f>F22+F17+F27</f>
        <v>508642</v>
      </c>
      <c r="G28" s="17">
        <f>G22+G17+G27</f>
        <v>513105</v>
      </c>
      <c r="H28" s="34">
        <f>(F28-G28)/G28</f>
        <v>-8.698024770758421E-3</v>
      </c>
      <c r="J28" s="41"/>
    </row>
    <row r="29" spans="1:10" ht="15" customHeight="1" x14ac:dyDescent="0.25">
      <c r="A29" s="89" t="s">
        <v>24</v>
      </c>
      <c r="B29" s="65">
        <v>9229</v>
      </c>
      <c r="C29" s="66">
        <v>7994</v>
      </c>
      <c r="D29" s="34">
        <f>(B29-C29)/C29</f>
        <v>0.15449086815111335</v>
      </c>
      <c r="E29" s="19"/>
      <c r="F29" s="65">
        <v>81286</v>
      </c>
      <c r="G29" s="66">
        <v>82887</v>
      </c>
      <c r="H29" s="34">
        <f>(F29-G29)/G29</f>
        <v>-1.9315453569317263E-2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70733</v>
      </c>
      <c r="C31" s="17">
        <f>SUM(C28:C29)</f>
        <v>68022</v>
      </c>
      <c r="D31" s="34">
        <f t="shared" si="0"/>
        <v>3.9854752874070157E-2</v>
      </c>
      <c r="E31" s="19"/>
      <c r="F31" s="16">
        <f>SUM(F28:F29)</f>
        <v>589928</v>
      </c>
      <c r="G31" s="17">
        <f>SUM(G28:G29)</f>
        <v>595992</v>
      </c>
      <c r="H31" s="34">
        <f t="shared" si="1"/>
        <v>-1.0174633216553243E-2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41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68DF-451F-4D11-950E-BE5DD9AA6369}">
  <sheetPr>
    <pageSetUpPr fitToPage="1"/>
  </sheetPr>
  <dimension ref="A1:AG51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6.7109375" style="98" hidden="1" customWidth="1"/>
    <col min="20" max="20" width="30.140625" style="98" hidden="1" customWidth="1"/>
    <col min="21" max="21" width="22.85546875" style="98" hidden="1" customWidth="1"/>
    <col min="22" max="22" width="25.85546875" style="98" hidden="1" customWidth="1"/>
    <col min="23" max="23" width="29" style="98" hidden="1" customWidth="1"/>
    <col min="24" max="24" width="22.140625" style="98" hidden="1" customWidth="1"/>
    <col min="25" max="25" width="24.7109375" style="98" hidden="1" customWidth="1"/>
    <col min="26" max="26" width="19.28515625" style="98" hidden="1" customWidth="1"/>
    <col min="27" max="27" width="18.140625" style="98" hidden="1" customWidth="1"/>
    <col min="28" max="28" width="20.28515625" style="98" hidden="1" customWidth="1"/>
    <col min="29" max="29" width="15.5703125" style="98" hidden="1" customWidth="1"/>
    <col min="30" max="30" width="32.42578125" style="98" hidden="1" customWidth="1"/>
    <col min="31" max="31" width="0" style="98" hidden="1" customWidth="1"/>
    <col min="32" max="32" width="9.85546875" style="98" hidden="1" customWidth="1"/>
    <col min="33" max="33" width="36.42578125" style="98" hidden="1" customWidth="1"/>
    <col min="34" max="16384" width="9.140625" style="98"/>
  </cols>
  <sheetData>
    <row r="1" spans="1:33" ht="15.75" x14ac:dyDescent="0.25">
      <c r="A1" s="107" t="s">
        <v>225</v>
      </c>
    </row>
    <row r="4" spans="1:33" ht="57" x14ac:dyDescent="0.2">
      <c r="A4" s="106" t="s">
        <v>160</v>
      </c>
      <c r="B4" s="106" t="s">
        <v>159</v>
      </c>
      <c r="C4" s="106" t="s">
        <v>226</v>
      </c>
      <c r="D4" s="106" t="s">
        <v>227</v>
      </c>
      <c r="E4" s="106" t="s">
        <v>228</v>
      </c>
      <c r="F4" s="106" t="s">
        <v>229</v>
      </c>
      <c r="G4" s="106" t="s">
        <v>230</v>
      </c>
      <c r="H4" s="106" t="s">
        <v>231</v>
      </c>
      <c r="I4" s="106" t="s">
        <v>232</v>
      </c>
      <c r="J4" s="106" t="s">
        <v>233</v>
      </c>
      <c r="K4" s="106" t="s">
        <v>234</v>
      </c>
      <c r="L4" s="106" t="s">
        <v>235</v>
      </c>
      <c r="M4" s="106" t="s">
        <v>236</v>
      </c>
      <c r="N4" s="106" t="s">
        <v>237</v>
      </c>
      <c r="O4" s="106" t="s">
        <v>238</v>
      </c>
      <c r="P4" s="106" t="s">
        <v>149</v>
      </c>
      <c r="Q4" s="106" t="s">
        <v>148</v>
      </c>
      <c r="R4" s="108" t="s">
        <v>163</v>
      </c>
      <c r="S4" s="108" t="s">
        <v>165</v>
      </c>
      <c r="T4" s="108" t="s">
        <v>239</v>
      </c>
      <c r="U4" s="108" t="s">
        <v>240</v>
      </c>
      <c r="V4" s="108" t="s">
        <v>241</v>
      </c>
      <c r="W4" s="108" t="s">
        <v>242</v>
      </c>
      <c r="X4" s="108" t="s">
        <v>243</v>
      </c>
      <c r="Y4" s="108" t="s">
        <v>244</v>
      </c>
      <c r="Z4" s="108" t="s">
        <v>168</v>
      </c>
      <c r="AA4" s="108" t="s">
        <v>245</v>
      </c>
      <c r="AB4" s="108" t="s">
        <v>246</v>
      </c>
      <c r="AC4" s="108" t="s">
        <v>171</v>
      </c>
      <c r="AD4" s="108" t="s">
        <v>172</v>
      </c>
      <c r="AE4" s="108" t="s">
        <v>247</v>
      </c>
      <c r="AF4" s="108" t="s">
        <v>248</v>
      </c>
      <c r="AG4" s="108" t="s">
        <v>164</v>
      </c>
    </row>
    <row r="5" spans="1:33" ht="14.25" x14ac:dyDescent="0.2">
      <c r="A5" s="104" t="s">
        <v>147</v>
      </c>
      <c r="B5" s="104" t="s">
        <v>146</v>
      </c>
      <c r="C5" s="103">
        <v>31710</v>
      </c>
      <c r="D5" s="103">
        <v>1900</v>
      </c>
      <c r="E5" s="103">
        <v>33610</v>
      </c>
      <c r="F5" s="102">
        <v>1.9040688860590602E-2</v>
      </c>
      <c r="G5" s="103">
        <v>0</v>
      </c>
      <c r="H5" s="103">
        <v>0</v>
      </c>
      <c r="I5" s="103">
        <v>0</v>
      </c>
      <c r="J5" s="117">
        <v>0</v>
      </c>
      <c r="K5" s="123">
        <v>0</v>
      </c>
      <c r="L5" s="102">
        <v>0</v>
      </c>
      <c r="M5" s="123">
        <v>33610</v>
      </c>
      <c r="N5" s="102">
        <v>1.9040688860590602E-2</v>
      </c>
      <c r="O5" s="123">
        <v>630</v>
      </c>
      <c r="P5" s="123">
        <v>34240</v>
      </c>
      <c r="Q5" s="118">
        <v>2.6225086168140302E-2</v>
      </c>
      <c r="R5" s="109">
        <v>4</v>
      </c>
      <c r="S5" s="104" t="s">
        <v>173</v>
      </c>
      <c r="T5" s="111">
        <v>31496</v>
      </c>
      <c r="U5" s="111">
        <v>32982</v>
      </c>
      <c r="V5" s="111">
        <v>1486</v>
      </c>
      <c r="W5" s="111">
        <v>0</v>
      </c>
      <c r="X5" s="111">
        <v>0</v>
      </c>
      <c r="Y5" s="111">
        <v>0</v>
      </c>
      <c r="Z5" s="111">
        <v>0</v>
      </c>
      <c r="AA5" s="111">
        <v>383</v>
      </c>
      <c r="AB5" s="111">
        <v>32982</v>
      </c>
      <c r="AC5" s="111">
        <v>33365</v>
      </c>
      <c r="AD5" s="104" t="s">
        <v>174</v>
      </c>
      <c r="AE5" s="111">
        <v>4038</v>
      </c>
      <c r="AF5" s="111">
        <v>18</v>
      </c>
      <c r="AG5" s="110" t="s">
        <v>173</v>
      </c>
    </row>
    <row r="6" spans="1:33" ht="14.25" x14ac:dyDescent="0.2">
      <c r="A6" s="104" t="s">
        <v>145</v>
      </c>
      <c r="B6" s="104" t="s">
        <v>144</v>
      </c>
      <c r="C6" s="103">
        <v>3724</v>
      </c>
      <c r="D6" s="103">
        <v>36</v>
      </c>
      <c r="E6" s="103">
        <v>3760</v>
      </c>
      <c r="F6" s="102">
        <v>0.17868338557993699</v>
      </c>
      <c r="G6" s="103">
        <v>0</v>
      </c>
      <c r="H6" s="103">
        <v>0</v>
      </c>
      <c r="I6" s="103">
        <v>0</v>
      </c>
      <c r="J6" s="117">
        <v>0</v>
      </c>
      <c r="K6" s="123">
        <v>0</v>
      </c>
      <c r="L6" s="102">
        <v>0</v>
      </c>
      <c r="M6" s="123">
        <v>3760</v>
      </c>
      <c r="N6" s="102">
        <v>0.17868338557993699</v>
      </c>
      <c r="O6" s="123">
        <v>525</v>
      </c>
      <c r="P6" s="123">
        <v>4285</v>
      </c>
      <c r="Q6" s="118">
        <v>0.14236203679018899</v>
      </c>
      <c r="R6" s="109">
        <v>5</v>
      </c>
      <c r="S6" s="104" t="s">
        <v>173</v>
      </c>
      <c r="T6" s="111">
        <v>3180</v>
      </c>
      <c r="U6" s="111">
        <v>3190</v>
      </c>
      <c r="V6" s="111">
        <v>10</v>
      </c>
      <c r="W6" s="111">
        <v>0</v>
      </c>
      <c r="X6" s="111">
        <v>0</v>
      </c>
      <c r="Y6" s="111">
        <v>0</v>
      </c>
      <c r="Z6" s="111">
        <v>0</v>
      </c>
      <c r="AA6" s="111">
        <v>561</v>
      </c>
      <c r="AB6" s="111">
        <v>3190</v>
      </c>
      <c r="AC6" s="111">
        <v>3751</v>
      </c>
      <c r="AD6" s="104" t="s">
        <v>175</v>
      </c>
      <c r="AE6" s="111">
        <v>4038</v>
      </c>
      <c r="AF6" s="111">
        <v>18</v>
      </c>
      <c r="AG6" s="112"/>
    </row>
    <row r="7" spans="1:33" ht="14.25" x14ac:dyDescent="0.2">
      <c r="A7" s="104" t="s">
        <v>143</v>
      </c>
      <c r="B7" s="104" t="s">
        <v>142</v>
      </c>
      <c r="C7" s="103">
        <v>20936</v>
      </c>
      <c r="D7" s="103">
        <v>0</v>
      </c>
      <c r="E7" s="103">
        <v>20936</v>
      </c>
      <c r="F7" s="102">
        <v>4.7166508277897298E-2</v>
      </c>
      <c r="G7" s="103">
        <v>136</v>
      </c>
      <c r="H7" s="103">
        <v>0</v>
      </c>
      <c r="I7" s="103">
        <v>136</v>
      </c>
      <c r="J7" s="117">
        <v>0</v>
      </c>
      <c r="K7" s="123">
        <v>0</v>
      </c>
      <c r="L7" s="102">
        <v>0</v>
      </c>
      <c r="M7" s="123">
        <v>21072</v>
      </c>
      <c r="N7" s="102">
        <v>5.3968889111188904E-2</v>
      </c>
      <c r="O7" s="123">
        <v>0</v>
      </c>
      <c r="P7" s="123">
        <v>21072</v>
      </c>
      <c r="Q7" s="118">
        <v>5.3968889111188904E-2</v>
      </c>
      <c r="R7" s="109">
        <v>4</v>
      </c>
      <c r="S7" s="104" t="s">
        <v>173</v>
      </c>
      <c r="T7" s="111">
        <v>19993</v>
      </c>
      <c r="U7" s="111">
        <v>19993</v>
      </c>
      <c r="V7" s="111">
        <v>0</v>
      </c>
      <c r="W7" s="111">
        <v>0</v>
      </c>
      <c r="X7" s="111">
        <v>0</v>
      </c>
      <c r="Y7" s="111">
        <v>0</v>
      </c>
      <c r="Z7" s="111">
        <v>0</v>
      </c>
      <c r="AA7" s="111">
        <v>0</v>
      </c>
      <c r="AB7" s="111">
        <v>19993</v>
      </c>
      <c r="AC7" s="111">
        <v>19993</v>
      </c>
      <c r="AD7" s="104" t="s">
        <v>176</v>
      </c>
      <c r="AE7" s="111">
        <v>4038</v>
      </c>
      <c r="AF7" s="111">
        <v>18</v>
      </c>
      <c r="AG7" s="112"/>
    </row>
    <row r="8" spans="1:33" ht="14.25" x14ac:dyDescent="0.2">
      <c r="A8" s="104" t="s">
        <v>141</v>
      </c>
      <c r="B8" s="104" t="s">
        <v>140</v>
      </c>
      <c r="C8" s="103">
        <v>318163</v>
      </c>
      <c r="D8" s="103">
        <v>36776</v>
      </c>
      <c r="E8" s="103">
        <v>354939</v>
      </c>
      <c r="F8" s="102">
        <v>3.1928409655858102E-2</v>
      </c>
      <c r="G8" s="103">
        <v>223271</v>
      </c>
      <c r="H8" s="103">
        <v>9996</v>
      </c>
      <c r="I8" s="103">
        <v>233267</v>
      </c>
      <c r="J8" s="117">
        <v>2.2325165554206702E-2</v>
      </c>
      <c r="K8" s="123">
        <v>18268</v>
      </c>
      <c r="L8" s="102">
        <v>0.13904476867439799</v>
      </c>
      <c r="M8" s="123">
        <v>606474</v>
      </c>
      <c r="N8" s="102">
        <v>3.11237605582079E-2</v>
      </c>
      <c r="O8" s="123">
        <v>5480</v>
      </c>
      <c r="P8" s="123">
        <v>611954</v>
      </c>
      <c r="Q8" s="118">
        <v>2.8635879230414902E-2</v>
      </c>
      <c r="R8" s="109">
        <v>2</v>
      </c>
      <c r="S8" s="104" t="s">
        <v>173</v>
      </c>
      <c r="T8" s="111">
        <v>316179</v>
      </c>
      <c r="U8" s="111">
        <v>343957</v>
      </c>
      <c r="V8" s="111">
        <v>27778</v>
      </c>
      <c r="W8" s="111">
        <v>218767</v>
      </c>
      <c r="X8" s="111">
        <v>228173</v>
      </c>
      <c r="Y8" s="111">
        <v>9406</v>
      </c>
      <c r="Z8" s="111">
        <v>16038</v>
      </c>
      <c r="AA8" s="111">
        <v>6750</v>
      </c>
      <c r="AB8" s="111">
        <v>588168</v>
      </c>
      <c r="AC8" s="111">
        <v>594918</v>
      </c>
      <c r="AD8" s="104" t="s">
        <v>177</v>
      </c>
      <c r="AE8" s="111">
        <v>4038</v>
      </c>
      <c r="AF8" s="111">
        <v>18</v>
      </c>
      <c r="AG8" s="112"/>
    </row>
    <row r="9" spans="1:33" ht="14.25" x14ac:dyDescent="0.2">
      <c r="A9" s="104" t="s">
        <v>139</v>
      </c>
      <c r="B9" s="104" t="s">
        <v>138</v>
      </c>
      <c r="C9" s="103">
        <v>427</v>
      </c>
      <c r="D9" s="103">
        <v>8</v>
      </c>
      <c r="E9" s="103">
        <v>435</v>
      </c>
      <c r="F9" s="102">
        <v>3.5714285714285698E-2</v>
      </c>
      <c r="G9" s="103">
        <v>0</v>
      </c>
      <c r="H9" s="103">
        <v>0</v>
      </c>
      <c r="I9" s="103">
        <v>0</v>
      </c>
      <c r="J9" s="117">
        <v>0</v>
      </c>
      <c r="K9" s="123">
        <v>0</v>
      </c>
      <c r="L9" s="102">
        <v>0</v>
      </c>
      <c r="M9" s="123">
        <v>435</v>
      </c>
      <c r="N9" s="102">
        <v>3.5714285714285698E-2</v>
      </c>
      <c r="O9" s="123">
        <v>785</v>
      </c>
      <c r="P9" s="123">
        <v>1220</v>
      </c>
      <c r="Q9" s="118">
        <v>0.26163391933815899</v>
      </c>
      <c r="R9" s="109">
        <v>5</v>
      </c>
      <c r="S9" s="104" t="s">
        <v>173</v>
      </c>
      <c r="T9" s="111">
        <v>418</v>
      </c>
      <c r="U9" s="111">
        <v>420</v>
      </c>
      <c r="V9" s="111">
        <v>2</v>
      </c>
      <c r="W9" s="111">
        <v>0</v>
      </c>
      <c r="X9" s="111">
        <v>0</v>
      </c>
      <c r="Y9" s="111">
        <v>0</v>
      </c>
      <c r="Z9" s="111">
        <v>0</v>
      </c>
      <c r="AA9" s="111">
        <v>547</v>
      </c>
      <c r="AB9" s="111">
        <v>420</v>
      </c>
      <c r="AC9" s="111">
        <v>967</v>
      </c>
      <c r="AD9" s="104" t="s">
        <v>178</v>
      </c>
      <c r="AE9" s="111">
        <v>4038</v>
      </c>
      <c r="AF9" s="111">
        <v>18</v>
      </c>
      <c r="AG9" s="112"/>
    </row>
    <row r="10" spans="1:33" ht="14.25" x14ac:dyDescent="0.2">
      <c r="A10" s="104" t="s">
        <v>137</v>
      </c>
      <c r="B10" s="104" t="s">
        <v>136</v>
      </c>
      <c r="C10" s="103">
        <v>107496</v>
      </c>
      <c r="D10" s="103">
        <v>46944</v>
      </c>
      <c r="E10" s="103">
        <v>154440</v>
      </c>
      <c r="F10" s="102">
        <v>4.7498253491321696E-2</v>
      </c>
      <c r="G10" s="103">
        <v>8776</v>
      </c>
      <c r="H10" s="103">
        <v>82</v>
      </c>
      <c r="I10" s="103">
        <v>8858</v>
      </c>
      <c r="J10" s="117">
        <v>0.32903225806451603</v>
      </c>
      <c r="K10" s="123">
        <v>0</v>
      </c>
      <c r="L10" s="102">
        <v>0</v>
      </c>
      <c r="M10" s="123">
        <v>163298</v>
      </c>
      <c r="N10" s="102">
        <v>5.9674760872668799E-2</v>
      </c>
      <c r="O10" s="123">
        <v>13054</v>
      </c>
      <c r="P10" s="123">
        <v>176352</v>
      </c>
      <c r="Q10" s="118">
        <v>6.5835040704948097E-2</v>
      </c>
      <c r="R10" s="109">
        <v>3</v>
      </c>
      <c r="S10" s="104" t="s">
        <v>173</v>
      </c>
      <c r="T10" s="111">
        <v>107887</v>
      </c>
      <c r="U10" s="111">
        <v>147437</v>
      </c>
      <c r="V10" s="111">
        <v>39550</v>
      </c>
      <c r="W10" s="111">
        <v>6571</v>
      </c>
      <c r="X10" s="111">
        <v>6665</v>
      </c>
      <c r="Y10" s="111">
        <v>94</v>
      </c>
      <c r="Z10" s="111">
        <v>0</v>
      </c>
      <c r="AA10" s="111">
        <v>11357</v>
      </c>
      <c r="AB10" s="111">
        <v>154102</v>
      </c>
      <c r="AC10" s="111">
        <v>165459</v>
      </c>
      <c r="AD10" s="104" t="s">
        <v>179</v>
      </c>
      <c r="AE10" s="111">
        <v>4038</v>
      </c>
      <c r="AF10" s="111">
        <v>18</v>
      </c>
      <c r="AG10" s="112"/>
    </row>
    <row r="11" spans="1:33" ht="14.25" x14ac:dyDescent="0.2">
      <c r="A11" s="104" t="s">
        <v>135</v>
      </c>
      <c r="B11" s="104" t="s">
        <v>134</v>
      </c>
      <c r="C11" s="103">
        <v>8393</v>
      </c>
      <c r="D11" s="103">
        <v>92</v>
      </c>
      <c r="E11" s="103">
        <v>8485</v>
      </c>
      <c r="F11" s="102">
        <v>-3.1945236737022195E-2</v>
      </c>
      <c r="G11" s="103">
        <v>0</v>
      </c>
      <c r="H11" s="103">
        <v>0</v>
      </c>
      <c r="I11" s="103">
        <v>0</v>
      </c>
      <c r="J11" s="117">
        <v>0</v>
      </c>
      <c r="K11" s="123">
        <v>2034</v>
      </c>
      <c r="L11" s="102">
        <v>-0.133730834752981</v>
      </c>
      <c r="M11" s="123">
        <v>10519</v>
      </c>
      <c r="N11" s="102">
        <v>-5.3450913344731399E-2</v>
      </c>
      <c r="O11" s="123">
        <v>471</v>
      </c>
      <c r="P11" s="123">
        <v>10990</v>
      </c>
      <c r="Q11" s="118">
        <v>-6.7695961995249396E-2</v>
      </c>
      <c r="R11" s="109">
        <v>5</v>
      </c>
      <c r="S11" s="104" t="s">
        <v>173</v>
      </c>
      <c r="T11" s="111">
        <v>8627</v>
      </c>
      <c r="U11" s="111">
        <v>8765</v>
      </c>
      <c r="V11" s="111">
        <v>138</v>
      </c>
      <c r="W11" s="111">
        <v>0</v>
      </c>
      <c r="X11" s="111">
        <v>0</v>
      </c>
      <c r="Y11" s="111">
        <v>0</v>
      </c>
      <c r="Z11" s="111">
        <v>2348</v>
      </c>
      <c r="AA11" s="111">
        <v>675</v>
      </c>
      <c r="AB11" s="111">
        <v>11113</v>
      </c>
      <c r="AC11" s="111">
        <v>11788</v>
      </c>
      <c r="AD11" s="104" t="s">
        <v>180</v>
      </c>
      <c r="AE11" s="111">
        <v>4038</v>
      </c>
      <c r="AF11" s="111">
        <v>18</v>
      </c>
      <c r="AG11" s="112"/>
    </row>
    <row r="12" spans="1:33" ht="14.25" x14ac:dyDescent="0.2">
      <c r="A12" s="104" t="s">
        <v>133</v>
      </c>
      <c r="B12" s="104" t="s">
        <v>132</v>
      </c>
      <c r="C12" s="103">
        <v>1196</v>
      </c>
      <c r="D12" s="103">
        <v>38</v>
      </c>
      <c r="E12" s="103">
        <v>1234</v>
      </c>
      <c r="F12" s="102">
        <v>7.0251517779705105E-2</v>
      </c>
      <c r="G12" s="103">
        <v>0</v>
      </c>
      <c r="H12" s="103">
        <v>0</v>
      </c>
      <c r="I12" s="103">
        <v>0</v>
      </c>
      <c r="J12" s="117">
        <v>0</v>
      </c>
      <c r="K12" s="123">
        <v>0</v>
      </c>
      <c r="L12" s="102">
        <v>0</v>
      </c>
      <c r="M12" s="123">
        <v>1234</v>
      </c>
      <c r="N12" s="102">
        <v>7.0251517779705105E-2</v>
      </c>
      <c r="O12" s="123">
        <v>1101</v>
      </c>
      <c r="P12" s="123">
        <v>2335</v>
      </c>
      <c r="Q12" s="118">
        <v>6.7672610882487411E-2</v>
      </c>
      <c r="R12" s="109">
        <v>5</v>
      </c>
      <c r="S12" s="104" t="s">
        <v>173</v>
      </c>
      <c r="T12" s="111">
        <v>1117</v>
      </c>
      <c r="U12" s="111">
        <v>1153</v>
      </c>
      <c r="V12" s="111">
        <v>36</v>
      </c>
      <c r="W12" s="111">
        <v>0</v>
      </c>
      <c r="X12" s="111">
        <v>0</v>
      </c>
      <c r="Y12" s="111">
        <v>0</v>
      </c>
      <c r="Z12" s="111">
        <v>0</v>
      </c>
      <c r="AA12" s="111">
        <v>1034</v>
      </c>
      <c r="AB12" s="111">
        <v>1153</v>
      </c>
      <c r="AC12" s="111">
        <v>2187</v>
      </c>
      <c r="AD12" s="104" t="s">
        <v>181</v>
      </c>
      <c r="AE12" s="111">
        <v>4038</v>
      </c>
      <c r="AF12" s="111">
        <v>18</v>
      </c>
      <c r="AG12" s="112"/>
    </row>
    <row r="13" spans="1:33" ht="14.25" x14ac:dyDescent="0.2">
      <c r="A13" s="104" t="s">
        <v>131</v>
      </c>
      <c r="B13" s="104" t="s">
        <v>130</v>
      </c>
      <c r="C13" s="103">
        <v>10005</v>
      </c>
      <c r="D13" s="103">
        <v>196</v>
      </c>
      <c r="E13" s="103">
        <v>10201</v>
      </c>
      <c r="F13" s="102">
        <v>0.104362888383674</v>
      </c>
      <c r="G13" s="103">
        <v>0</v>
      </c>
      <c r="H13" s="103">
        <v>0</v>
      </c>
      <c r="I13" s="103">
        <v>0</v>
      </c>
      <c r="J13" s="117">
        <v>0</v>
      </c>
      <c r="K13" s="123">
        <v>3560</v>
      </c>
      <c r="L13" s="102">
        <v>0.40600315955766203</v>
      </c>
      <c r="M13" s="123">
        <v>13761</v>
      </c>
      <c r="N13" s="102">
        <v>0.16925822074942604</v>
      </c>
      <c r="O13" s="123">
        <v>236</v>
      </c>
      <c r="P13" s="123">
        <v>13997</v>
      </c>
      <c r="Q13" s="118">
        <v>0.15182685977616903</v>
      </c>
      <c r="R13" s="109">
        <v>5</v>
      </c>
      <c r="S13" s="104" t="s">
        <v>173</v>
      </c>
      <c r="T13" s="111">
        <v>8477</v>
      </c>
      <c r="U13" s="111">
        <v>9237</v>
      </c>
      <c r="V13" s="111">
        <v>760</v>
      </c>
      <c r="W13" s="111">
        <v>0</v>
      </c>
      <c r="X13" s="111">
        <v>0</v>
      </c>
      <c r="Y13" s="111">
        <v>0</v>
      </c>
      <c r="Z13" s="111">
        <v>2532</v>
      </c>
      <c r="AA13" s="111">
        <v>383</v>
      </c>
      <c r="AB13" s="111">
        <v>11769</v>
      </c>
      <c r="AC13" s="111">
        <v>12152</v>
      </c>
      <c r="AD13" s="104" t="s">
        <v>182</v>
      </c>
      <c r="AE13" s="111">
        <v>4038</v>
      </c>
      <c r="AF13" s="111">
        <v>18</v>
      </c>
      <c r="AG13" s="112"/>
    </row>
    <row r="14" spans="1:33" ht="14.25" x14ac:dyDescent="0.2">
      <c r="A14" s="104" t="s">
        <v>129</v>
      </c>
      <c r="B14" s="104" t="s">
        <v>128</v>
      </c>
      <c r="C14" s="103">
        <v>7157</v>
      </c>
      <c r="D14" s="103">
        <v>152</v>
      </c>
      <c r="E14" s="103">
        <v>7309</v>
      </c>
      <c r="F14" s="102">
        <v>-6.1263806832776796E-2</v>
      </c>
      <c r="G14" s="103">
        <v>0</v>
      </c>
      <c r="H14" s="103">
        <v>0</v>
      </c>
      <c r="I14" s="103">
        <v>0</v>
      </c>
      <c r="J14" s="117">
        <v>0</v>
      </c>
      <c r="K14" s="123">
        <v>0</v>
      </c>
      <c r="L14" s="102">
        <v>0</v>
      </c>
      <c r="M14" s="123">
        <v>7309</v>
      </c>
      <c r="N14" s="102">
        <v>-6.1263806832776796E-2</v>
      </c>
      <c r="O14" s="123">
        <v>30</v>
      </c>
      <c r="P14" s="123">
        <v>7339</v>
      </c>
      <c r="Q14" s="118">
        <v>-8.0671426781911609E-2</v>
      </c>
      <c r="R14" s="109">
        <v>5</v>
      </c>
      <c r="S14" s="104" t="s">
        <v>173</v>
      </c>
      <c r="T14" s="111">
        <v>7754</v>
      </c>
      <c r="U14" s="111">
        <v>7786</v>
      </c>
      <c r="V14" s="111">
        <v>32</v>
      </c>
      <c r="W14" s="111">
        <v>0</v>
      </c>
      <c r="X14" s="111">
        <v>0</v>
      </c>
      <c r="Y14" s="111">
        <v>0</v>
      </c>
      <c r="Z14" s="111">
        <v>0</v>
      </c>
      <c r="AA14" s="111">
        <v>197</v>
      </c>
      <c r="AB14" s="111">
        <v>7786</v>
      </c>
      <c r="AC14" s="111">
        <v>7983</v>
      </c>
      <c r="AD14" s="104" t="s">
        <v>183</v>
      </c>
      <c r="AE14" s="111">
        <v>4038</v>
      </c>
      <c r="AF14" s="111">
        <v>18</v>
      </c>
      <c r="AG14" s="112"/>
    </row>
    <row r="15" spans="1:33" ht="14.25" x14ac:dyDescent="0.2">
      <c r="A15" s="104" t="s">
        <v>127</v>
      </c>
      <c r="B15" s="104" t="s">
        <v>126</v>
      </c>
      <c r="C15" s="103">
        <v>8689</v>
      </c>
      <c r="D15" s="103">
        <v>666</v>
      </c>
      <c r="E15" s="103">
        <v>9355</v>
      </c>
      <c r="F15" s="102">
        <v>-0.14213663457129802</v>
      </c>
      <c r="G15" s="103">
        <v>0</v>
      </c>
      <c r="H15" s="103">
        <v>0</v>
      </c>
      <c r="I15" s="103">
        <v>0</v>
      </c>
      <c r="J15" s="117">
        <v>0</v>
      </c>
      <c r="K15" s="123">
        <v>1013</v>
      </c>
      <c r="L15" s="102">
        <v>-0.72124380847550895</v>
      </c>
      <c r="M15" s="123">
        <v>10368</v>
      </c>
      <c r="N15" s="102">
        <v>-0.28688355457734399</v>
      </c>
      <c r="O15" s="123">
        <v>2931</v>
      </c>
      <c r="P15" s="123">
        <v>13299</v>
      </c>
      <c r="Q15" s="118">
        <v>-0.22639753359315901</v>
      </c>
      <c r="R15" s="109">
        <v>5</v>
      </c>
      <c r="S15" s="104" t="s">
        <v>173</v>
      </c>
      <c r="T15" s="111">
        <v>10193</v>
      </c>
      <c r="U15" s="111">
        <v>10905</v>
      </c>
      <c r="V15" s="111">
        <v>712</v>
      </c>
      <c r="W15" s="111">
        <v>0</v>
      </c>
      <c r="X15" s="111">
        <v>0</v>
      </c>
      <c r="Y15" s="111">
        <v>0</v>
      </c>
      <c r="Z15" s="111">
        <v>3634</v>
      </c>
      <c r="AA15" s="111">
        <v>2652</v>
      </c>
      <c r="AB15" s="111">
        <v>14539</v>
      </c>
      <c r="AC15" s="111">
        <v>17191</v>
      </c>
      <c r="AD15" s="104" t="s">
        <v>184</v>
      </c>
      <c r="AE15" s="111">
        <v>4038</v>
      </c>
      <c r="AF15" s="111">
        <v>18</v>
      </c>
      <c r="AG15" s="112"/>
    </row>
    <row r="16" spans="1:33" ht="14.25" x14ac:dyDescent="0.2">
      <c r="A16" s="104" t="s">
        <v>125</v>
      </c>
      <c r="B16" s="104" t="s">
        <v>124</v>
      </c>
      <c r="C16" s="103">
        <v>61157</v>
      </c>
      <c r="D16" s="103">
        <v>754</v>
      </c>
      <c r="E16" s="103">
        <v>61911</v>
      </c>
      <c r="F16" s="102">
        <v>9.8355842630651821E-3</v>
      </c>
      <c r="G16" s="103">
        <v>1411</v>
      </c>
      <c r="H16" s="103">
        <v>0</v>
      </c>
      <c r="I16" s="103">
        <v>1411</v>
      </c>
      <c r="J16" s="117">
        <v>-0.43537414965986404</v>
      </c>
      <c r="K16" s="123">
        <v>0</v>
      </c>
      <c r="L16" s="102">
        <v>0</v>
      </c>
      <c r="M16" s="123">
        <v>63322</v>
      </c>
      <c r="N16" s="102">
        <v>-7.6010469070791602E-3</v>
      </c>
      <c r="O16" s="123">
        <v>1142</v>
      </c>
      <c r="P16" s="123">
        <v>64464</v>
      </c>
      <c r="Q16" s="118">
        <v>-4.3554814197016003E-3</v>
      </c>
      <c r="R16" s="109">
        <v>4</v>
      </c>
      <c r="S16" s="104" t="s">
        <v>173</v>
      </c>
      <c r="T16" s="111">
        <v>60758</v>
      </c>
      <c r="U16" s="111">
        <v>61308</v>
      </c>
      <c r="V16" s="111">
        <v>550</v>
      </c>
      <c r="W16" s="111">
        <v>2499</v>
      </c>
      <c r="X16" s="111">
        <v>2499</v>
      </c>
      <c r="Y16" s="111">
        <v>0</v>
      </c>
      <c r="Z16" s="111">
        <v>0</v>
      </c>
      <c r="AA16" s="111">
        <v>939</v>
      </c>
      <c r="AB16" s="111">
        <v>63807</v>
      </c>
      <c r="AC16" s="111">
        <v>64746</v>
      </c>
      <c r="AD16" s="104" t="s">
        <v>185</v>
      </c>
      <c r="AE16" s="111">
        <v>4038</v>
      </c>
      <c r="AF16" s="111">
        <v>18</v>
      </c>
      <c r="AG16" s="112"/>
    </row>
    <row r="17" spans="1:33" ht="14.25" x14ac:dyDescent="0.2">
      <c r="A17" s="104" t="s">
        <v>123</v>
      </c>
      <c r="B17" s="104" t="s">
        <v>122</v>
      </c>
      <c r="C17" s="103">
        <v>1032</v>
      </c>
      <c r="D17" s="103">
        <v>18</v>
      </c>
      <c r="E17" s="103">
        <v>1050</v>
      </c>
      <c r="F17" s="102">
        <v>9.4890510948905091E-2</v>
      </c>
      <c r="G17" s="103">
        <v>0</v>
      </c>
      <c r="H17" s="103">
        <v>0</v>
      </c>
      <c r="I17" s="103">
        <v>0</v>
      </c>
      <c r="J17" s="117">
        <v>0</v>
      </c>
      <c r="K17" s="123">
        <v>0</v>
      </c>
      <c r="L17" s="102">
        <v>0</v>
      </c>
      <c r="M17" s="123">
        <v>1050</v>
      </c>
      <c r="N17" s="102">
        <v>9.4890510948905091E-2</v>
      </c>
      <c r="O17" s="123">
        <v>1267</v>
      </c>
      <c r="P17" s="123">
        <v>2317</v>
      </c>
      <c r="Q17" s="118">
        <v>3.90134529147982E-2</v>
      </c>
      <c r="R17" s="109">
        <v>5</v>
      </c>
      <c r="S17" s="104" t="s">
        <v>173</v>
      </c>
      <c r="T17" s="111">
        <v>951</v>
      </c>
      <c r="U17" s="111">
        <v>959</v>
      </c>
      <c r="V17" s="111">
        <v>8</v>
      </c>
      <c r="W17" s="111">
        <v>0</v>
      </c>
      <c r="X17" s="111">
        <v>0</v>
      </c>
      <c r="Y17" s="111">
        <v>0</v>
      </c>
      <c r="Z17" s="111">
        <v>0</v>
      </c>
      <c r="AA17" s="111">
        <v>1271</v>
      </c>
      <c r="AB17" s="111">
        <v>959</v>
      </c>
      <c r="AC17" s="111">
        <v>2230</v>
      </c>
      <c r="AD17" s="104" t="s">
        <v>186</v>
      </c>
      <c r="AE17" s="111">
        <v>4038</v>
      </c>
      <c r="AF17" s="111">
        <v>18</v>
      </c>
      <c r="AG17" s="112"/>
    </row>
    <row r="18" spans="1:33" ht="14.25" x14ac:dyDescent="0.2">
      <c r="A18" s="104" t="s">
        <v>121</v>
      </c>
      <c r="B18" s="104" t="s">
        <v>120</v>
      </c>
      <c r="C18" s="103">
        <v>1304</v>
      </c>
      <c r="D18" s="103">
        <v>16</v>
      </c>
      <c r="E18" s="103">
        <v>1320</v>
      </c>
      <c r="F18" s="102">
        <v>0.20547945205479501</v>
      </c>
      <c r="G18" s="103">
        <v>0</v>
      </c>
      <c r="H18" s="103">
        <v>0</v>
      </c>
      <c r="I18" s="103">
        <v>0</v>
      </c>
      <c r="J18" s="117">
        <v>0</v>
      </c>
      <c r="K18" s="123">
        <v>0</v>
      </c>
      <c r="L18" s="102">
        <v>0</v>
      </c>
      <c r="M18" s="123">
        <v>1320</v>
      </c>
      <c r="N18" s="102">
        <v>0.20547945205479501</v>
      </c>
      <c r="O18" s="123">
        <v>880</v>
      </c>
      <c r="P18" s="123">
        <v>2200</v>
      </c>
      <c r="Q18" s="118">
        <v>9.8352471293060392E-2</v>
      </c>
      <c r="R18" s="109">
        <v>5</v>
      </c>
      <c r="S18" s="104" t="s">
        <v>173</v>
      </c>
      <c r="T18" s="111">
        <v>1081</v>
      </c>
      <c r="U18" s="111">
        <v>1095</v>
      </c>
      <c r="V18" s="111">
        <v>14</v>
      </c>
      <c r="W18" s="111">
        <v>0</v>
      </c>
      <c r="X18" s="111">
        <v>0</v>
      </c>
      <c r="Y18" s="111">
        <v>0</v>
      </c>
      <c r="Z18" s="111">
        <v>0</v>
      </c>
      <c r="AA18" s="111">
        <v>908</v>
      </c>
      <c r="AB18" s="111">
        <v>1095</v>
      </c>
      <c r="AC18" s="111">
        <v>2003</v>
      </c>
      <c r="AD18" s="104" t="s">
        <v>187</v>
      </c>
      <c r="AE18" s="111">
        <v>4038</v>
      </c>
      <c r="AF18" s="111">
        <v>18</v>
      </c>
      <c r="AG18" s="112"/>
    </row>
    <row r="19" spans="1:33" ht="14.25" x14ac:dyDescent="0.2">
      <c r="A19" s="104" t="s">
        <v>119</v>
      </c>
      <c r="B19" s="104" t="s">
        <v>118</v>
      </c>
      <c r="C19" s="103">
        <v>23814</v>
      </c>
      <c r="D19" s="103">
        <v>5110</v>
      </c>
      <c r="E19" s="103">
        <v>28924</v>
      </c>
      <c r="F19" s="102">
        <v>3.9870573431601698E-2</v>
      </c>
      <c r="G19" s="103">
        <v>0</v>
      </c>
      <c r="H19" s="103">
        <v>0</v>
      </c>
      <c r="I19" s="103">
        <v>0</v>
      </c>
      <c r="J19" s="117">
        <v>0</v>
      </c>
      <c r="K19" s="123">
        <v>0</v>
      </c>
      <c r="L19" s="102">
        <v>0</v>
      </c>
      <c r="M19" s="123">
        <v>28924</v>
      </c>
      <c r="N19" s="102">
        <v>3.9870573431601698E-2</v>
      </c>
      <c r="O19" s="123">
        <v>114</v>
      </c>
      <c r="P19" s="123">
        <v>29038</v>
      </c>
      <c r="Q19" s="118">
        <v>3.9038179411028003E-2</v>
      </c>
      <c r="R19" s="109">
        <v>4</v>
      </c>
      <c r="S19" s="104" t="s">
        <v>173</v>
      </c>
      <c r="T19" s="111">
        <v>22885</v>
      </c>
      <c r="U19" s="111">
        <v>27815</v>
      </c>
      <c r="V19" s="111">
        <v>4930</v>
      </c>
      <c r="W19" s="111">
        <v>0</v>
      </c>
      <c r="X19" s="111">
        <v>0</v>
      </c>
      <c r="Y19" s="111">
        <v>0</v>
      </c>
      <c r="Z19" s="111">
        <v>0</v>
      </c>
      <c r="AA19" s="111">
        <v>132</v>
      </c>
      <c r="AB19" s="111">
        <v>27815</v>
      </c>
      <c r="AC19" s="111">
        <v>27947</v>
      </c>
      <c r="AD19" s="104" t="s">
        <v>188</v>
      </c>
      <c r="AE19" s="111">
        <v>4038</v>
      </c>
      <c r="AF19" s="111">
        <v>18</v>
      </c>
      <c r="AG19" s="112"/>
    </row>
    <row r="20" spans="1:33" ht="14.25" x14ac:dyDescent="0.2">
      <c r="A20" s="104" t="s">
        <v>117</v>
      </c>
      <c r="B20" s="104" t="s">
        <v>116</v>
      </c>
      <c r="C20" s="103">
        <v>70963</v>
      </c>
      <c r="D20" s="103">
        <v>400</v>
      </c>
      <c r="E20" s="103">
        <v>71363</v>
      </c>
      <c r="F20" s="102">
        <v>-4.1541312990222401E-2</v>
      </c>
      <c r="G20" s="103">
        <v>34196</v>
      </c>
      <c r="H20" s="103">
        <v>332</v>
      </c>
      <c r="I20" s="103">
        <v>34528</v>
      </c>
      <c r="J20" s="117">
        <v>0.121840275521476</v>
      </c>
      <c r="K20" s="123">
        <v>0</v>
      </c>
      <c r="L20" s="102">
        <v>0</v>
      </c>
      <c r="M20" s="123">
        <v>105891</v>
      </c>
      <c r="N20" s="102">
        <v>6.24322937453675E-3</v>
      </c>
      <c r="O20" s="123">
        <v>135</v>
      </c>
      <c r="P20" s="123">
        <v>106026</v>
      </c>
      <c r="Q20" s="118">
        <v>4.7286476446786107E-3</v>
      </c>
      <c r="R20" s="109">
        <v>3</v>
      </c>
      <c r="S20" s="104" t="s">
        <v>173</v>
      </c>
      <c r="T20" s="111">
        <v>74044</v>
      </c>
      <c r="U20" s="111">
        <v>74456</v>
      </c>
      <c r="V20" s="111">
        <v>412</v>
      </c>
      <c r="W20" s="111">
        <v>30606</v>
      </c>
      <c r="X20" s="111">
        <v>30778</v>
      </c>
      <c r="Y20" s="111">
        <v>172</v>
      </c>
      <c r="Z20" s="111">
        <v>0</v>
      </c>
      <c r="AA20" s="111">
        <v>293</v>
      </c>
      <c r="AB20" s="111">
        <v>105234</v>
      </c>
      <c r="AC20" s="111">
        <v>105527</v>
      </c>
      <c r="AD20" s="104" t="s">
        <v>189</v>
      </c>
      <c r="AE20" s="111">
        <v>4038</v>
      </c>
      <c r="AF20" s="111">
        <v>18</v>
      </c>
      <c r="AG20" s="112"/>
    </row>
    <row r="21" spans="1:33" ht="14.25" x14ac:dyDescent="0.2">
      <c r="A21" s="104" t="s">
        <v>115</v>
      </c>
      <c r="B21" s="104" t="s">
        <v>114</v>
      </c>
      <c r="C21" s="103">
        <v>23922</v>
      </c>
      <c r="D21" s="103">
        <v>156</v>
      </c>
      <c r="E21" s="103">
        <v>24078</v>
      </c>
      <c r="F21" s="102">
        <v>0.12361752764944701</v>
      </c>
      <c r="G21" s="103">
        <v>2</v>
      </c>
      <c r="H21" s="103">
        <v>0</v>
      </c>
      <c r="I21" s="103">
        <v>2</v>
      </c>
      <c r="J21" s="117">
        <v>-0.99776286353467603</v>
      </c>
      <c r="K21" s="123">
        <v>5842</v>
      </c>
      <c r="L21" s="102">
        <v>0.70072780203784601</v>
      </c>
      <c r="M21" s="123">
        <v>29922</v>
      </c>
      <c r="N21" s="102">
        <v>0.16165851385977201</v>
      </c>
      <c r="O21" s="123">
        <v>349</v>
      </c>
      <c r="P21" s="123">
        <v>30271</v>
      </c>
      <c r="Q21" s="118">
        <v>0.14893536265988502</v>
      </c>
      <c r="R21" s="109">
        <v>4</v>
      </c>
      <c r="S21" s="104" t="s">
        <v>173</v>
      </c>
      <c r="T21" s="111">
        <v>21265</v>
      </c>
      <c r="U21" s="111">
        <v>21429</v>
      </c>
      <c r="V21" s="111">
        <v>164</v>
      </c>
      <c r="W21" s="111">
        <v>894</v>
      </c>
      <c r="X21" s="111">
        <v>894</v>
      </c>
      <c r="Y21" s="111">
        <v>0</v>
      </c>
      <c r="Z21" s="111">
        <v>3435</v>
      </c>
      <c r="AA21" s="111">
        <v>589</v>
      </c>
      <c r="AB21" s="111">
        <v>25758</v>
      </c>
      <c r="AC21" s="111">
        <v>26347</v>
      </c>
      <c r="AD21" s="104" t="s">
        <v>190</v>
      </c>
      <c r="AE21" s="111">
        <v>4038</v>
      </c>
      <c r="AF21" s="111">
        <v>18</v>
      </c>
      <c r="AG21" s="112"/>
    </row>
    <row r="22" spans="1:33" ht="14.25" x14ac:dyDescent="0.2">
      <c r="A22" s="104" t="s">
        <v>113</v>
      </c>
      <c r="B22" s="104" t="s">
        <v>112</v>
      </c>
      <c r="C22" s="103">
        <v>4917</v>
      </c>
      <c r="D22" s="103">
        <v>26</v>
      </c>
      <c r="E22" s="103">
        <v>4943</v>
      </c>
      <c r="F22" s="102">
        <v>8.4466871434839802E-2</v>
      </c>
      <c r="G22" s="103">
        <v>0</v>
      </c>
      <c r="H22" s="103">
        <v>0</v>
      </c>
      <c r="I22" s="103">
        <v>0</v>
      </c>
      <c r="J22" s="117">
        <v>0</v>
      </c>
      <c r="K22" s="123">
        <v>0</v>
      </c>
      <c r="L22" s="102">
        <v>0</v>
      </c>
      <c r="M22" s="123">
        <v>4943</v>
      </c>
      <c r="N22" s="102">
        <v>8.4466871434839802E-2</v>
      </c>
      <c r="O22" s="123">
        <v>17</v>
      </c>
      <c r="P22" s="123">
        <v>4960</v>
      </c>
      <c r="Q22" s="118">
        <v>8.8196577446248398E-2</v>
      </c>
      <c r="R22" s="109">
        <v>4</v>
      </c>
      <c r="S22" s="104" t="s">
        <v>173</v>
      </c>
      <c r="T22" s="111">
        <v>4558</v>
      </c>
      <c r="U22" s="111">
        <v>4558</v>
      </c>
      <c r="V22" s="111">
        <v>0</v>
      </c>
      <c r="W22" s="111">
        <v>0</v>
      </c>
      <c r="X22" s="111">
        <v>0</v>
      </c>
      <c r="Y22" s="111">
        <v>0</v>
      </c>
      <c r="Z22" s="111">
        <v>0</v>
      </c>
      <c r="AA22" s="111">
        <v>0</v>
      </c>
      <c r="AB22" s="111">
        <v>4558</v>
      </c>
      <c r="AC22" s="111">
        <v>4558</v>
      </c>
      <c r="AD22" s="104" t="s">
        <v>191</v>
      </c>
      <c r="AE22" s="111">
        <v>4038</v>
      </c>
      <c r="AF22" s="111">
        <v>18</v>
      </c>
      <c r="AG22" s="112"/>
    </row>
    <row r="23" spans="1:33" ht="14.25" x14ac:dyDescent="0.2">
      <c r="A23" s="104" t="s">
        <v>111</v>
      </c>
      <c r="B23" s="104" t="s">
        <v>110</v>
      </c>
      <c r="C23" s="103">
        <v>11876</v>
      </c>
      <c r="D23" s="103">
        <v>98</v>
      </c>
      <c r="E23" s="103">
        <v>11974</v>
      </c>
      <c r="F23" s="102">
        <v>0.102781359366366</v>
      </c>
      <c r="G23" s="103">
        <v>0</v>
      </c>
      <c r="H23" s="103">
        <v>0</v>
      </c>
      <c r="I23" s="103">
        <v>0</v>
      </c>
      <c r="J23" s="117">
        <v>0</v>
      </c>
      <c r="K23" s="123">
        <v>0</v>
      </c>
      <c r="L23" s="102">
        <v>0</v>
      </c>
      <c r="M23" s="123">
        <v>11974</v>
      </c>
      <c r="N23" s="102">
        <v>0.102781359366366</v>
      </c>
      <c r="O23" s="123">
        <v>265</v>
      </c>
      <c r="P23" s="123">
        <v>12239</v>
      </c>
      <c r="Q23" s="118">
        <v>0.114561515344686</v>
      </c>
      <c r="R23" s="109">
        <v>5</v>
      </c>
      <c r="S23" s="104" t="s">
        <v>173</v>
      </c>
      <c r="T23" s="111">
        <v>10820</v>
      </c>
      <c r="U23" s="111">
        <v>10858</v>
      </c>
      <c r="V23" s="111">
        <v>38</v>
      </c>
      <c r="W23" s="111">
        <v>0</v>
      </c>
      <c r="X23" s="111">
        <v>0</v>
      </c>
      <c r="Y23" s="111">
        <v>0</v>
      </c>
      <c r="Z23" s="111">
        <v>0</v>
      </c>
      <c r="AA23" s="111">
        <v>123</v>
      </c>
      <c r="AB23" s="111">
        <v>10858</v>
      </c>
      <c r="AC23" s="111">
        <v>10981</v>
      </c>
      <c r="AD23" s="104" t="s">
        <v>192</v>
      </c>
      <c r="AE23" s="111">
        <v>4038</v>
      </c>
      <c r="AF23" s="111">
        <v>18</v>
      </c>
      <c r="AG23" s="112"/>
    </row>
    <row r="24" spans="1:33" ht="14.25" x14ac:dyDescent="0.2">
      <c r="A24" s="104" t="s">
        <v>109</v>
      </c>
      <c r="B24" s="104" t="s">
        <v>108</v>
      </c>
      <c r="C24" s="103">
        <v>1192</v>
      </c>
      <c r="D24" s="103">
        <v>14</v>
      </c>
      <c r="E24" s="103">
        <v>1206</v>
      </c>
      <c r="F24" s="102">
        <v>0.112546125461255</v>
      </c>
      <c r="G24" s="103">
        <v>0</v>
      </c>
      <c r="H24" s="103">
        <v>0</v>
      </c>
      <c r="I24" s="103">
        <v>0</v>
      </c>
      <c r="J24" s="117">
        <v>0</v>
      </c>
      <c r="K24" s="123">
        <v>0</v>
      </c>
      <c r="L24" s="102">
        <v>0</v>
      </c>
      <c r="M24" s="123">
        <v>1206</v>
      </c>
      <c r="N24" s="102">
        <v>0.112546125461255</v>
      </c>
      <c r="O24" s="123">
        <v>708</v>
      </c>
      <c r="P24" s="123">
        <v>1914</v>
      </c>
      <c r="Q24" s="118">
        <v>0.15719467956469199</v>
      </c>
      <c r="R24" s="109">
        <v>5</v>
      </c>
      <c r="S24" s="104" t="s">
        <v>173</v>
      </c>
      <c r="T24" s="111">
        <v>1082</v>
      </c>
      <c r="U24" s="111">
        <v>1084</v>
      </c>
      <c r="V24" s="111">
        <v>2</v>
      </c>
      <c r="W24" s="111">
        <v>0</v>
      </c>
      <c r="X24" s="111">
        <v>0</v>
      </c>
      <c r="Y24" s="111">
        <v>0</v>
      </c>
      <c r="Z24" s="111">
        <v>0</v>
      </c>
      <c r="AA24" s="111">
        <v>570</v>
      </c>
      <c r="AB24" s="111">
        <v>1084</v>
      </c>
      <c r="AC24" s="111">
        <v>1654</v>
      </c>
      <c r="AD24" s="104" t="s">
        <v>193</v>
      </c>
      <c r="AE24" s="111">
        <v>4038</v>
      </c>
      <c r="AF24" s="111">
        <v>18</v>
      </c>
      <c r="AG24" s="112"/>
    </row>
    <row r="25" spans="1:33" ht="14.25" x14ac:dyDescent="0.2">
      <c r="A25" s="104" t="s">
        <v>107</v>
      </c>
      <c r="B25" s="104" t="s">
        <v>106</v>
      </c>
      <c r="C25" s="103">
        <v>10013</v>
      </c>
      <c r="D25" s="103">
        <v>166</v>
      </c>
      <c r="E25" s="103">
        <v>10179</v>
      </c>
      <c r="F25" s="102">
        <v>1.84092046023012E-2</v>
      </c>
      <c r="G25" s="103">
        <v>0</v>
      </c>
      <c r="H25" s="103">
        <v>0</v>
      </c>
      <c r="I25" s="103">
        <v>0</v>
      </c>
      <c r="J25" s="117">
        <v>0</v>
      </c>
      <c r="K25" s="123">
        <v>0</v>
      </c>
      <c r="L25" s="102">
        <v>0</v>
      </c>
      <c r="M25" s="123">
        <v>10179</v>
      </c>
      <c r="N25" s="102">
        <v>1.84092046023012E-2</v>
      </c>
      <c r="O25" s="123">
        <v>158</v>
      </c>
      <c r="P25" s="123">
        <v>10337</v>
      </c>
      <c r="Q25" s="118">
        <v>2.2655322516818399E-2</v>
      </c>
      <c r="R25" s="109">
        <v>5</v>
      </c>
      <c r="S25" s="104" t="s">
        <v>173</v>
      </c>
      <c r="T25" s="111">
        <v>9907</v>
      </c>
      <c r="U25" s="111">
        <v>9995</v>
      </c>
      <c r="V25" s="111">
        <v>88</v>
      </c>
      <c r="W25" s="111">
        <v>0</v>
      </c>
      <c r="X25" s="111">
        <v>0</v>
      </c>
      <c r="Y25" s="111">
        <v>0</v>
      </c>
      <c r="Z25" s="111">
        <v>0</v>
      </c>
      <c r="AA25" s="111">
        <v>113</v>
      </c>
      <c r="AB25" s="111">
        <v>9995</v>
      </c>
      <c r="AC25" s="111">
        <v>10108</v>
      </c>
      <c r="AD25" s="104" t="s">
        <v>194</v>
      </c>
      <c r="AE25" s="111">
        <v>4038</v>
      </c>
      <c r="AF25" s="111">
        <v>18</v>
      </c>
      <c r="AG25" s="112"/>
    </row>
    <row r="26" spans="1:33" ht="14.25" x14ac:dyDescent="0.2">
      <c r="A26" s="104" t="s">
        <v>105</v>
      </c>
      <c r="B26" s="104" t="s">
        <v>104</v>
      </c>
      <c r="C26" s="103">
        <v>38298</v>
      </c>
      <c r="D26" s="103">
        <v>80</v>
      </c>
      <c r="E26" s="103">
        <v>38378</v>
      </c>
      <c r="F26" s="102">
        <v>5.3617021276595699E-2</v>
      </c>
      <c r="G26" s="103">
        <v>2</v>
      </c>
      <c r="H26" s="103">
        <v>0</v>
      </c>
      <c r="I26" s="103">
        <v>2</v>
      </c>
      <c r="J26" s="117">
        <v>-0.5</v>
      </c>
      <c r="K26" s="123">
        <v>0</v>
      </c>
      <c r="L26" s="102">
        <v>0</v>
      </c>
      <c r="M26" s="123">
        <v>38380</v>
      </c>
      <c r="N26" s="102">
        <v>5.3556232671772501E-2</v>
      </c>
      <c r="O26" s="123">
        <v>52</v>
      </c>
      <c r="P26" s="123">
        <v>38432</v>
      </c>
      <c r="Q26" s="118">
        <v>4.4802087864288798E-2</v>
      </c>
      <c r="R26" s="109">
        <v>4</v>
      </c>
      <c r="S26" s="104" t="s">
        <v>173</v>
      </c>
      <c r="T26" s="111">
        <v>36383</v>
      </c>
      <c r="U26" s="111">
        <v>36425</v>
      </c>
      <c r="V26" s="111">
        <v>42</v>
      </c>
      <c r="W26" s="111">
        <v>4</v>
      </c>
      <c r="X26" s="111">
        <v>4</v>
      </c>
      <c r="Y26" s="111">
        <v>0</v>
      </c>
      <c r="Z26" s="111">
        <v>0</v>
      </c>
      <c r="AA26" s="111">
        <v>355</v>
      </c>
      <c r="AB26" s="111">
        <v>36429</v>
      </c>
      <c r="AC26" s="111">
        <v>36784</v>
      </c>
      <c r="AD26" s="104" t="s">
        <v>195</v>
      </c>
      <c r="AE26" s="111">
        <v>4038</v>
      </c>
      <c r="AF26" s="111">
        <v>18</v>
      </c>
      <c r="AG26" s="112"/>
    </row>
    <row r="27" spans="1:33" ht="14.25" x14ac:dyDescent="0.2">
      <c r="A27" s="104" t="s">
        <v>103</v>
      </c>
      <c r="B27" s="104" t="s">
        <v>102</v>
      </c>
      <c r="C27" s="103">
        <v>5796</v>
      </c>
      <c r="D27" s="103">
        <v>74</v>
      </c>
      <c r="E27" s="103">
        <v>5870</v>
      </c>
      <c r="F27" s="102">
        <v>1.15457521971394E-2</v>
      </c>
      <c r="G27" s="103">
        <v>0</v>
      </c>
      <c r="H27" s="103">
        <v>0</v>
      </c>
      <c r="I27" s="103">
        <v>0</v>
      </c>
      <c r="J27" s="117">
        <v>0</v>
      </c>
      <c r="K27" s="123">
        <v>0</v>
      </c>
      <c r="L27" s="102">
        <v>0</v>
      </c>
      <c r="M27" s="123">
        <v>5870</v>
      </c>
      <c r="N27" s="102">
        <v>1.15457521971394E-2</v>
      </c>
      <c r="O27" s="123">
        <v>321</v>
      </c>
      <c r="P27" s="123">
        <v>6191</v>
      </c>
      <c r="Q27" s="118">
        <v>1.8256578947368398E-2</v>
      </c>
      <c r="R27" s="109">
        <v>5</v>
      </c>
      <c r="S27" s="104" t="s">
        <v>173</v>
      </c>
      <c r="T27" s="111">
        <v>5773</v>
      </c>
      <c r="U27" s="111">
        <v>5803</v>
      </c>
      <c r="V27" s="111">
        <v>30</v>
      </c>
      <c r="W27" s="111">
        <v>0</v>
      </c>
      <c r="X27" s="111">
        <v>0</v>
      </c>
      <c r="Y27" s="111">
        <v>0</v>
      </c>
      <c r="Z27" s="111">
        <v>0</v>
      </c>
      <c r="AA27" s="111">
        <v>277</v>
      </c>
      <c r="AB27" s="111">
        <v>5803</v>
      </c>
      <c r="AC27" s="111">
        <v>6080</v>
      </c>
      <c r="AD27" s="104" t="s">
        <v>196</v>
      </c>
      <c r="AE27" s="111">
        <v>4038</v>
      </c>
      <c r="AF27" s="111">
        <v>18</v>
      </c>
      <c r="AG27" s="112"/>
    </row>
    <row r="28" spans="1:33" ht="14.25" x14ac:dyDescent="0.2">
      <c r="A28" s="104" t="s">
        <v>101</v>
      </c>
      <c r="B28" s="104" t="s">
        <v>100</v>
      </c>
      <c r="C28" s="103">
        <v>2986</v>
      </c>
      <c r="D28" s="103">
        <v>290</v>
      </c>
      <c r="E28" s="103">
        <v>3276</v>
      </c>
      <c r="F28" s="102">
        <v>0.26927547462223905</v>
      </c>
      <c r="G28" s="103">
        <v>0</v>
      </c>
      <c r="H28" s="103">
        <v>0</v>
      </c>
      <c r="I28" s="103">
        <v>0</v>
      </c>
      <c r="J28" s="117">
        <v>0</v>
      </c>
      <c r="K28" s="123">
        <v>0</v>
      </c>
      <c r="L28" s="102">
        <v>0</v>
      </c>
      <c r="M28" s="123">
        <v>3276</v>
      </c>
      <c r="N28" s="102">
        <v>0.26927547462223905</v>
      </c>
      <c r="O28" s="123">
        <v>1012</v>
      </c>
      <c r="P28" s="123">
        <v>4288</v>
      </c>
      <c r="Q28" s="118">
        <v>0.10572460030943799</v>
      </c>
      <c r="R28" s="109">
        <v>5</v>
      </c>
      <c r="S28" s="104" t="s">
        <v>173</v>
      </c>
      <c r="T28" s="111">
        <v>2571</v>
      </c>
      <c r="U28" s="111">
        <v>2581</v>
      </c>
      <c r="V28" s="111">
        <v>10</v>
      </c>
      <c r="W28" s="111">
        <v>0</v>
      </c>
      <c r="X28" s="111">
        <v>0</v>
      </c>
      <c r="Y28" s="111">
        <v>0</v>
      </c>
      <c r="Z28" s="111">
        <v>0</v>
      </c>
      <c r="AA28" s="111">
        <v>1297</v>
      </c>
      <c r="AB28" s="111">
        <v>2581</v>
      </c>
      <c r="AC28" s="111">
        <v>3878</v>
      </c>
      <c r="AD28" s="104" t="s">
        <v>197</v>
      </c>
      <c r="AE28" s="111">
        <v>4038</v>
      </c>
      <c r="AF28" s="111">
        <v>18</v>
      </c>
      <c r="AG28" s="112"/>
    </row>
    <row r="29" spans="1:33" ht="14.25" x14ac:dyDescent="0.2">
      <c r="A29" s="104" t="s">
        <v>99</v>
      </c>
      <c r="B29" s="104" t="s">
        <v>98</v>
      </c>
      <c r="C29" s="103">
        <v>758681</v>
      </c>
      <c r="D29" s="103">
        <v>341930</v>
      </c>
      <c r="E29" s="103">
        <v>1100611</v>
      </c>
      <c r="F29" s="102">
        <v>5.0792247652844801E-3</v>
      </c>
      <c r="G29" s="103">
        <v>1229219</v>
      </c>
      <c r="H29" s="103">
        <v>324598</v>
      </c>
      <c r="I29" s="103">
        <v>1553817</v>
      </c>
      <c r="J29" s="117">
        <v>3.7551917092909899E-2</v>
      </c>
      <c r="K29" s="123">
        <v>0</v>
      </c>
      <c r="L29" s="102">
        <v>0</v>
      </c>
      <c r="M29" s="123">
        <v>2654428</v>
      </c>
      <c r="N29" s="102">
        <v>2.38364224113824E-2</v>
      </c>
      <c r="O29" s="123">
        <v>909</v>
      </c>
      <c r="P29" s="123">
        <v>2655337</v>
      </c>
      <c r="Q29" s="118">
        <v>2.35533880135716E-2</v>
      </c>
      <c r="R29" s="109">
        <v>1</v>
      </c>
      <c r="S29" s="104" t="s">
        <v>198</v>
      </c>
      <c r="T29" s="111">
        <v>752855</v>
      </c>
      <c r="U29" s="111">
        <v>1095049</v>
      </c>
      <c r="V29" s="111">
        <v>342194</v>
      </c>
      <c r="W29" s="111">
        <v>1180984</v>
      </c>
      <c r="X29" s="111">
        <v>1497580</v>
      </c>
      <c r="Y29" s="111">
        <v>316596</v>
      </c>
      <c r="Z29" s="111">
        <v>0</v>
      </c>
      <c r="AA29" s="111">
        <v>1605</v>
      </c>
      <c r="AB29" s="111">
        <v>2592629</v>
      </c>
      <c r="AC29" s="111">
        <v>2594234</v>
      </c>
      <c r="AD29" s="104" t="s">
        <v>199</v>
      </c>
      <c r="AE29" s="111">
        <v>4038</v>
      </c>
      <c r="AF29" s="111">
        <v>18</v>
      </c>
      <c r="AG29" s="112"/>
    </row>
    <row r="30" spans="1:33" ht="14.25" x14ac:dyDescent="0.2">
      <c r="A30" s="104" t="s">
        <v>97</v>
      </c>
      <c r="B30" s="104" t="s">
        <v>96</v>
      </c>
      <c r="C30" s="103">
        <v>2248</v>
      </c>
      <c r="D30" s="103">
        <v>0</v>
      </c>
      <c r="E30" s="103">
        <v>2248</v>
      </c>
      <c r="F30" s="102">
        <v>0.1068439192516</v>
      </c>
      <c r="G30" s="103">
        <v>0</v>
      </c>
      <c r="H30" s="103">
        <v>0</v>
      </c>
      <c r="I30" s="103">
        <v>0</v>
      </c>
      <c r="J30" s="117">
        <v>0</v>
      </c>
      <c r="K30" s="123">
        <v>0</v>
      </c>
      <c r="L30" s="102">
        <v>0</v>
      </c>
      <c r="M30" s="123">
        <v>2248</v>
      </c>
      <c r="N30" s="102">
        <v>0.1068439192516</v>
      </c>
      <c r="O30" s="123">
        <v>0</v>
      </c>
      <c r="P30" s="123">
        <v>2248</v>
      </c>
      <c r="Q30" s="118">
        <v>0.1068439192516</v>
      </c>
      <c r="R30" s="109">
        <v>5</v>
      </c>
      <c r="S30" s="104" t="s">
        <v>173</v>
      </c>
      <c r="T30" s="111">
        <v>2031</v>
      </c>
      <c r="U30" s="111">
        <v>2031</v>
      </c>
      <c r="V30" s="111">
        <v>0</v>
      </c>
      <c r="W30" s="111">
        <v>0</v>
      </c>
      <c r="X30" s="111">
        <v>0</v>
      </c>
      <c r="Y30" s="111">
        <v>0</v>
      </c>
      <c r="Z30" s="111">
        <v>0</v>
      </c>
      <c r="AA30" s="111">
        <v>0</v>
      </c>
      <c r="AB30" s="111">
        <v>2031</v>
      </c>
      <c r="AC30" s="111">
        <v>2031</v>
      </c>
      <c r="AD30" s="104" t="s">
        <v>200</v>
      </c>
      <c r="AE30" s="111">
        <v>4038</v>
      </c>
      <c r="AF30" s="111">
        <v>18</v>
      </c>
      <c r="AG30" s="112"/>
    </row>
    <row r="31" spans="1:33" ht="14.25" x14ac:dyDescent="0.2">
      <c r="A31" s="104" t="s">
        <v>95</v>
      </c>
      <c r="B31" s="104" t="s">
        <v>94</v>
      </c>
      <c r="C31" s="103">
        <v>3494</v>
      </c>
      <c r="D31" s="103">
        <v>36</v>
      </c>
      <c r="E31" s="103">
        <v>3530</v>
      </c>
      <c r="F31" s="102">
        <v>3.0055442077618899E-2</v>
      </c>
      <c r="G31" s="103">
        <v>0</v>
      </c>
      <c r="H31" s="103">
        <v>0</v>
      </c>
      <c r="I31" s="103">
        <v>0</v>
      </c>
      <c r="J31" s="117">
        <v>0</v>
      </c>
      <c r="K31" s="123">
        <v>0</v>
      </c>
      <c r="L31" s="102">
        <v>0</v>
      </c>
      <c r="M31" s="123">
        <v>3530</v>
      </c>
      <c r="N31" s="102">
        <v>3.0055442077618899E-2</v>
      </c>
      <c r="O31" s="123">
        <v>372</v>
      </c>
      <c r="P31" s="123">
        <v>3902</v>
      </c>
      <c r="Q31" s="118">
        <v>6.2636165577342001E-2</v>
      </c>
      <c r="R31" s="109">
        <v>5</v>
      </c>
      <c r="S31" s="104" t="s">
        <v>173</v>
      </c>
      <c r="T31" s="111">
        <v>3415</v>
      </c>
      <c r="U31" s="111">
        <v>3427</v>
      </c>
      <c r="V31" s="111">
        <v>12</v>
      </c>
      <c r="W31" s="111">
        <v>0</v>
      </c>
      <c r="X31" s="111">
        <v>0</v>
      </c>
      <c r="Y31" s="111">
        <v>0</v>
      </c>
      <c r="Z31" s="111">
        <v>0</v>
      </c>
      <c r="AA31" s="111">
        <v>245</v>
      </c>
      <c r="AB31" s="111">
        <v>3427</v>
      </c>
      <c r="AC31" s="111">
        <v>3672</v>
      </c>
      <c r="AD31" s="104" t="s">
        <v>201</v>
      </c>
      <c r="AE31" s="111">
        <v>4038</v>
      </c>
      <c r="AF31" s="111">
        <v>18</v>
      </c>
      <c r="AG31" s="112"/>
    </row>
    <row r="32" spans="1:33" ht="14.25" x14ac:dyDescent="0.2">
      <c r="A32" s="104" t="s">
        <v>93</v>
      </c>
      <c r="B32" s="104" t="s">
        <v>92</v>
      </c>
      <c r="C32" s="103">
        <v>527</v>
      </c>
      <c r="D32" s="103">
        <v>8</v>
      </c>
      <c r="E32" s="103">
        <v>535</v>
      </c>
      <c r="F32" s="102">
        <v>-5.9753954305799599E-2</v>
      </c>
      <c r="G32" s="103">
        <v>0</v>
      </c>
      <c r="H32" s="103">
        <v>0</v>
      </c>
      <c r="I32" s="103">
        <v>0</v>
      </c>
      <c r="J32" s="117">
        <v>0</v>
      </c>
      <c r="K32" s="123">
        <v>0</v>
      </c>
      <c r="L32" s="102">
        <v>0</v>
      </c>
      <c r="M32" s="123">
        <v>535</v>
      </c>
      <c r="N32" s="102">
        <v>-5.9753954305799599E-2</v>
      </c>
      <c r="O32" s="123">
        <v>861</v>
      </c>
      <c r="P32" s="123">
        <v>1396</v>
      </c>
      <c r="Q32" s="118">
        <v>0.18305084745762698</v>
      </c>
      <c r="R32" s="109">
        <v>5</v>
      </c>
      <c r="S32" s="104" t="s">
        <v>173</v>
      </c>
      <c r="T32" s="111">
        <v>569</v>
      </c>
      <c r="U32" s="111">
        <v>569</v>
      </c>
      <c r="V32" s="111">
        <v>0</v>
      </c>
      <c r="W32" s="111">
        <v>0</v>
      </c>
      <c r="X32" s="111">
        <v>0</v>
      </c>
      <c r="Y32" s="111">
        <v>0</v>
      </c>
      <c r="Z32" s="111">
        <v>0</v>
      </c>
      <c r="AA32" s="111">
        <v>611</v>
      </c>
      <c r="AB32" s="111">
        <v>569</v>
      </c>
      <c r="AC32" s="111">
        <v>1180</v>
      </c>
      <c r="AD32" s="104" t="s">
        <v>202</v>
      </c>
      <c r="AE32" s="111">
        <v>4038</v>
      </c>
      <c r="AF32" s="111">
        <v>18</v>
      </c>
      <c r="AG32" s="112"/>
    </row>
    <row r="33" spans="1:33" ht="14.25" x14ac:dyDescent="0.2">
      <c r="A33" s="104" t="s">
        <v>91</v>
      </c>
      <c r="B33" s="104" t="s">
        <v>90</v>
      </c>
      <c r="C33" s="103">
        <v>2952</v>
      </c>
      <c r="D33" s="103">
        <v>52</v>
      </c>
      <c r="E33" s="103">
        <v>3004</v>
      </c>
      <c r="F33" s="102">
        <v>0.13187641296156702</v>
      </c>
      <c r="G33" s="103">
        <v>0</v>
      </c>
      <c r="H33" s="103">
        <v>0</v>
      </c>
      <c r="I33" s="103">
        <v>0</v>
      </c>
      <c r="J33" s="117">
        <v>0</v>
      </c>
      <c r="K33" s="123">
        <v>0</v>
      </c>
      <c r="L33" s="102">
        <v>0</v>
      </c>
      <c r="M33" s="123">
        <v>3004</v>
      </c>
      <c r="N33" s="102">
        <v>0.13187641296156702</v>
      </c>
      <c r="O33" s="123">
        <v>572</v>
      </c>
      <c r="P33" s="123">
        <v>3576</v>
      </c>
      <c r="Q33" s="118">
        <v>2.8042624789680302E-3</v>
      </c>
      <c r="R33" s="109">
        <v>5</v>
      </c>
      <c r="S33" s="104" t="s">
        <v>173</v>
      </c>
      <c r="T33" s="111">
        <v>2652</v>
      </c>
      <c r="U33" s="111">
        <v>2654</v>
      </c>
      <c r="V33" s="111">
        <v>2</v>
      </c>
      <c r="W33" s="111">
        <v>0</v>
      </c>
      <c r="X33" s="111">
        <v>0</v>
      </c>
      <c r="Y33" s="111">
        <v>0</v>
      </c>
      <c r="Z33" s="111">
        <v>0</v>
      </c>
      <c r="AA33" s="111">
        <v>912</v>
      </c>
      <c r="AB33" s="111">
        <v>2654</v>
      </c>
      <c r="AC33" s="111">
        <v>3566</v>
      </c>
      <c r="AD33" s="104" t="s">
        <v>203</v>
      </c>
      <c r="AE33" s="111">
        <v>4038</v>
      </c>
      <c r="AF33" s="111">
        <v>18</v>
      </c>
      <c r="AG33" s="112"/>
    </row>
    <row r="34" spans="1:33" ht="14.25" x14ac:dyDescent="0.2">
      <c r="A34" s="104" t="s">
        <v>89</v>
      </c>
      <c r="B34" s="104" t="s">
        <v>88</v>
      </c>
      <c r="C34" s="103">
        <v>5900</v>
      </c>
      <c r="D34" s="103">
        <v>40</v>
      </c>
      <c r="E34" s="103">
        <v>5940</v>
      </c>
      <c r="F34" s="102">
        <v>1.1063829787234001E-2</v>
      </c>
      <c r="G34" s="103">
        <v>0</v>
      </c>
      <c r="H34" s="103">
        <v>0</v>
      </c>
      <c r="I34" s="103">
        <v>0</v>
      </c>
      <c r="J34" s="117">
        <v>0</v>
      </c>
      <c r="K34" s="123">
        <v>0</v>
      </c>
      <c r="L34" s="102">
        <v>0</v>
      </c>
      <c r="M34" s="123">
        <v>5940</v>
      </c>
      <c r="N34" s="102">
        <v>1.1063829787234001E-2</v>
      </c>
      <c r="O34" s="123">
        <v>552</v>
      </c>
      <c r="P34" s="123">
        <v>6492</v>
      </c>
      <c r="Q34" s="118">
        <v>2.1611608521148501E-3</v>
      </c>
      <c r="R34" s="109">
        <v>5</v>
      </c>
      <c r="S34" s="104" t="s">
        <v>173</v>
      </c>
      <c r="T34" s="111">
        <v>5825</v>
      </c>
      <c r="U34" s="111">
        <v>5875</v>
      </c>
      <c r="V34" s="111">
        <v>50</v>
      </c>
      <c r="W34" s="111">
        <v>0</v>
      </c>
      <c r="X34" s="111">
        <v>0</v>
      </c>
      <c r="Y34" s="111">
        <v>0</v>
      </c>
      <c r="Z34" s="111">
        <v>0</v>
      </c>
      <c r="AA34" s="111">
        <v>603</v>
      </c>
      <c r="AB34" s="111">
        <v>5875</v>
      </c>
      <c r="AC34" s="111">
        <v>6478</v>
      </c>
      <c r="AD34" s="104" t="s">
        <v>204</v>
      </c>
      <c r="AE34" s="111">
        <v>4038</v>
      </c>
      <c r="AF34" s="111">
        <v>18</v>
      </c>
      <c r="AG34" s="112"/>
    </row>
    <row r="35" spans="1:33" ht="14.25" x14ac:dyDescent="0.2">
      <c r="A35" s="104" t="s">
        <v>87</v>
      </c>
      <c r="B35" s="104" t="s">
        <v>86</v>
      </c>
      <c r="C35" s="103">
        <v>4869</v>
      </c>
      <c r="D35" s="103">
        <v>758</v>
      </c>
      <c r="E35" s="103">
        <v>5627</v>
      </c>
      <c r="F35" s="102">
        <v>-2.3598820058997102E-2</v>
      </c>
      <c r="G35" s="103">
        <v>0</v>
      </c>
      <c r="H35" s="103">
        <v>0</v>
      </c>
      <c r="I35" s="103">
        <v>0</v>
      </c>
      <c r="J35" s="117">
        <v>0</v>
      </c>
      <c r="K35" s="123">
        <v>0</v>
      </c>
      <c r="L35" s="102">
        <v>0</v>
      </c>
      <c r="M35" s="123">
        <v>5627</v>
      </c>
      <c r="N35" s="102">
        <v>-2.3598820058997102E-2</v>
      </c>
      <c r="O35" s="123">
        <v>2068</v>
      </c>
      <c r="P35" s="123">
        <v>7695</v>
      </c>
      <c r="Q35" s="118">
        <v>8.7834294703723111E-3</v>
      </c>
      <c r="R35" s="109">
        <v>5</v>
      </c>
      <c r="S35" s="104" t="s">
        <v>173</v>
      </c>
      <c r="T35" s="111">
        <v>4879</v>
      </c>
      <c r="U35" s="111">
        <v>5763</v>
      </c>
      <c r="V35" s="111">
        <v>884</v>
      </c>
      <c r="W35" s="111">
        <v>0</v>
      </c>
      <c r="X35" s="111">
        <v>0</v>
      </c>
      <c r="Y35" s="111">
        <v>0</v>
      </c>
      <c r="Z35" s="111">
        <v>0</v>
      </c>
      <c r="AA35" s="111">
        <v>1865</v>
      </c>
      <c r="AB35" s="111">
        <v>5763</v>
      </c>
      <c r="AC35" s="111">
        <v>7628</v>
      </c>
      <c r="AD35" s="104" t="s">
        <v>205</v>
      </c>
      <c r="AE35" s="111">
        <v>4038</v>
      </c>
      <c r="AF35" s="111">
        <v>18</v>
      </c>
      <c r="AG35" s="112"/>
    </row>
    <row r="36" spans="1:33" ht="14.25" x14ac:dyDescent="0.2">
      <c r="A36" s="104" t="s">
        <v>85</v>
      </c>
      <c r="B36" s="104" t="s">
        <v>84</v>
      </c>
      <c r="C36" s="103">
        <v>230846</v>
      </c>
      <c r="D36" s="103">
        <v>5340</v>
      </c>
      <c r="E36" s="103">
        <v>236186</v>
      </c>
      <c r="F36" s="102">
        <v>1.1611521576185901E-2</v>
      </c>
      <c r="G36" s="103">
        <v>133965</v>
      </c>
      <c r="H36" s="103">
        <v>5510</v>
      </c>
      <c r="I36" s="103">
        <v>139475</v>
      </c>
      <c r="J36" s="117">
        <v>-3.9705493783519404E-3</v>
      </c>
      <c r="K36" s="123">
        <v>19582</v>
      </c>
      <c r="L36" s="102">
        <v>9.0736924190942994E-2</v>
      </c>
      <c r="M36" s="123">
        <v>395243</v>
      </c>
      <c r="N36" s="102">
        <v>9.6664018454039897E-3</v>
      </c>
      <c r="O36" s="123">
        <v>904</v>
      </c>
      <c r="P36" s="123">
        <v>396147</v>
      </c>
      <c r="Q36" s="118">
        <v>8.0512388576605108E-3</v>
      </c>
      <c r="R36" s="109">
        <v>2</v>
      </c>
      <c r="S36" s="104" t="s">
        <v>173</v>
      </c>
      <c r="T36" s="111">
        <v>228385</v>
      </c>
      <c r="U36" s="111">
        <v>233475</v>
      </c>
      <c r="V36" s="111">
        <v>5090</v>
      </c>
      <c r="W36" s="111">
        <v>133985</v>
      </c>
      <c r="X36" s="111">
        <v>140031</v>
      </c>
      <c r="Y36" s="111">
        <v>6046</v>
      </c>
      <c r="Z36" s="111">
        <v>17953</v>
      </c>
      <c r="AA36" s="111">
        <v>1524</v>
      </c>
      <c r="AB36" s="111">
        <v>391459</v>
      </c>
      <c r="AC36" s="111">
        <v>392983</v>
      </c>
      <c r="AD36" s="104" t="s">
        <v>206</v>
      </c>
      <c r="AE36" s="111">
        <v>4038</v>
      </c>
      <c r="AF36" s="111">
        <v>18</v>
      </c>
      <c r="AG36" s="112"/>
    </row>
    <row r="37" spans="1:33" ht="14.25" x14ac:dyDescent="0.2">
      <c r="A37" s="104" t="s">
        <v>83</v>
      </c>
      <c r="B37" s="104" t="s">
        <v>82</v>
      </c>
      <c r="C37" s="103">
        <v>8750</v>
      </c>
      <c r="D37" s="103">
        <v>82</v>
      </c>
      <c r="E37" s="103">
        <v>8832</v>
      </c>
      <c r="F37" s="102">
        <v>-5.9651097355092903E-3</v>
      </c>
      <c r="G37" s="103">
        <v>0</v>
      </c>
      <c r="H37" s="103">
        <v>0</v>
      </c>
      <c r="I37" s="103">
        <v>0</v>
      </c>
      <c r="J37" s="117">
        <v>0</v>
      </c>
      <c r="K37" s="123">
        <v>0</v>
      </c>
      <c r="L37" s="102">
        <v>0</v>
      </c>
      <c r="M37" s="123">
        <v>8832</v>
      </c>
      <c r="N37" s="102">
        <v>-5.9651097355092903E-3</v>
      </c>
      <c r="O37" s="123">
        <v>619</v>
      </c>
      <c r="P37" s="123">
        <v>9451</v>
      </c>
      <c r="Q37" s="118">
        <v>-1.8179929357988799E-2</v>
      </c>
      <c r="R37" s="109">
        <v>5</v>
      </c>
      <c r="S37" s="104" t="s">
        <v>173</v>
      </c>
      <c r="T37" s="111">
        <v>8795</v>
      </c>
      <c r="U37" s="111">
        <v>8885</v>
      </c>
      <c r="V37" s="111">
        <v>90</v>
      </c>
      <c r="W37" s="111">
        <v>0</v>
      </c>
      <c r="X37" s="111">
        <v>0</v>
      </c>
      <c r="Y37" s="111">
        <v>0</v>
      </c>
      <c r="Z37" s="111">
        <v>0</v>
      </c>
      <c r="AA37" s="111">
        <v>741</v>
      </c>
      <c r="AB37" s="111">
        <v>8885</v>
      </c>
      <c r="AC37" s="111">
        <v>9626</v>
      </c>
      <c r="AD37" s="104" t="s">
        <v>207</v>
      </c>
      <c r="AE37" s="111">
        <v>4038</v>
      </c>
      <c r="AF37" s="111">
        <v>18</v>
      </c>
      <c r="AG37" s="112"/>
    </row>
    <row r="38" spans="1:33" ht="14.25" x14ac:dyDescent="0.2">
      <c r="A38" s="104" t="s">
        <v>81</v>
      </c>
      <c r="B38" s="104" t="s">
        <v>80</v>
      </c>
      <c r="C38" s="103">
        <v>13515</v>
      </c>
      <c r="D38" s="103">
        <v>12</v>
      </c>
      <c r="E38" s="103">
        <v>13527</v>
      </c>
      <c r="F38" s="102">
        <v>-1.8217448105675701E-2</v>
      </c>
      <c r="G38" s="103">
        <v>121</v>
      </c>
      <c r="H38" s="103">
        <v>0</v>
      </c>
      <c r="I38" s="103">
        <v>121</v>
      </c>
      <c r="J38" s="117">
        <v>0.23469387755102</v>
      </c>
      <c r="K38" s="123">
        <v>0</v>
      </c>
      <c r="L38" s="102">
        <v>0</v>
      </c>
      <c r="M38" s="123">
        <v>13648</v>
      </c>
      <c r="N38" s="102">
        <v>-1.6431248198327999E-2</v>
      </c>
      <c r="O38" s="123">
        <v>0</v>
      </c>
      <c r="P38" s="123">
        <v>13648</v>
      </c>
      <c r="Q38" s="118">
        <v>-1.6431248198327999E-2</v>
      </c>
      <c r="R38" s="109">
        <v>4</v>
      </c>
      <c r="S38" s="104" t="s">
        <v>173</v>
      </c>
      <c r="T38" s="111">
        <v>13758</v>
      </c>
      <c r="U38" s="111">
        <v>13778</v>
      </c>
      <c r="V38" s="111">
        <v>20</v>
      </c>
      <c r="W38" s="111">
        <v>98</v>
      </c>
      <c r="X38" s="111">
        <v>98</v>
      </c>
      <c r="Y38" s="111">
        <v>0</v>
      </c>
      <c r="Z38" s="111">
        <v>0</v>
      </c>
      <c r="AA38" s="111">
        <v>0</v>
      </c>
      <c r="AB38" s="111">
        <v>13876</v>
      </c>
      <c r="AC38" s="111">
        <v>13876</v>
      </c>
      <c r="AD38" s="104" t="s">
        <v>208</v>
      </c>
      <c r="AE38" s="111">
        <v>4038</v>
      </c>
      <c r="AF38" s="111">
        <v>18</v>
      </c>
      <c r="AG38" s="112"/>
    </row>
    <row r="39" spans="1:33" ht="14.25" x14ac:dyDescent="0.2">
      <c r="A39" s="104" t="s">
        <v>79</v>
      </c>
      <c r="B39" s="104" t="s">
        <v>78</v>
      </c>
      <c r="C39" s="103">
        <v>8705</v>
      </c>
      <c r="D39" s="103">
        <v>42</v>
      </c>
      <c r="E39" s="103">
        <v>8747</v>
      </c>
      <c r="F39" s="102">
        <v>7.7747658945293202E-2</v>
      </c>
      <c r="G39" s="103">
        <v>0</v>
      </c>
      <c r="H39" s="103">
        <v>0</v>
      </c>
      <c r="I39" s="103">
        <v>0</v>
      </c>
      <c r="J39" s="117">
        <v>0</v>
      </c>
      <c r="K39" s="123">
        <v>0</v>
      </c>
      <c r="L39" s="102">
        <v>0</v>
      </c>
      <c r="M39" s="123">
        <v>8747</v>
      </c>
      <c r="N39" s="102">
        <v>7.7747658945293202E-2</v>
      </c>
      <c r="O39" s="123">
        <v>251</v>
      </c>
      <c r="P39" s="123">
        <v>8998</v>
      </c>
      <c r="Q39" s="118">
        <v>8.2401058582942402E-2</v>
      </c>
      <c r="R39" s="109">
        <v>5</v>
      </c>
      <c r="S39" s="104" t="s">
        <v>173</v>
      </c>
      <c r="T39" s="111">
        <v>8096</v>
      </c>
      <c r="U39" s="111">
        <v>8116</v>
      </c>
      <c r="V39" s="111">
        <v>20</v>
      </c>
      <c r="W39" s="111">
        <v>0</v>
      </c>
      <c r="X39" s="111">
        <v>0</v>
      </c>
      <c r="Y39" s="111">
        <v>0</v>
      </c>
      <c r="Z39" s="111">
        <v>0</v>
      </c>
      <c r="AA39" s="111">
        <v>197</v>
      </c>
      <c r="AB39" s="111">
        <v>8116</v>
      </c>
      <c r="AC39" s="111">
        <v>8313</v>
      </c>
      <c r="AD39" s="104" t="s">
        <v>209</v>
      </c>
      <c r="AE39" s="111">
        <v>4038</v>
      </c>
      <c r="AF39" s="111">
        <v>18</v>
      </c>
      <c r="AG39" s="112"/>
    </row>
    <row r="40" spans="1:33" ht="14.25" x14ac:dyDescent="0.2">
      <c r="A40" s="104" t="s">
        <v>77</v>
      </c>
      <c r="B40" s="104" t="s">
        <v>76</v>
      </c>
      <c r="C40" s="103">
        <v>1274</v>
      </c>
      <c r="D40" s="103">
        <v>6</v>
      </c>
      <c r="E40" s="103">
        <v>1280</v>
      </c>
      <c r="F40" s="102">
        <v>0.38079827400215699</v>
      </c>
      <c r="G40" s="103">
        <v>0</v>
      </c>
      <c r="H40" s="103">
        <v>0</v>
      </c>
      <c r="I40" s="103">
        <v>0</v>
      </c>
      <c r="J40" s="117">
        <v>0</v>
      </c>
      <c r="K40" s="123">
        <v>0</v>
      </c>
      <c r="L40" s="102">
        <v>0</v>
      </c>
      <c r="M40" s="123">
        <v>1280</v>
      </c>
      <c r="N40" s="102">
        <v>0.38079827400215699</v>
      </c>
      <c r="O40" s="123">
        <v>736</v>
      </c>
      <c r="P40" s="123">
        <v>2016</v>
      </c>
      <c r="Q40" s="118">
        <v>0.37049626104690703</v>
      </c>
      <c r="R40" s="109">
        <v>5</v>
      </c>
      <c r="S40" s="104" t="s">
        <v>173</v>
      </c>
      <c r="T40" s="111">
        <v>927</v>
      </c>
      <c r="U40" s="111">
        <v>927</v>
      </c>
      <c r="V40" s="111">
        <v>0</v>
      </c>
      <c r="W40" s="111">
        <v>0</v>
      </c>
      <c r="X40" s="111">
        <v>0</v>
      </c>
      <c r="Y40" s="111">
        <v>0</v>
      </c>
      <c r="Z40" s="111">
        <v>0</v>
      </c>
      <c r="AA40" s="111">
        <v>544</v>
      </c>
      <c r="AB40" s="111">
        <v>927</v>
      </c>
      <c r="AC40" s="111">
        <v>1471</v>
      </c>
      <c r="AD40" s="104" t="s">
        <v>210</v>
      </c>
      <c r="AE40" s="111">
        <v>4038</v>
      </c>
      <c r="AF40" s="111">
        <v>18</v>
      </c>
      <c r="AG40" s="112"/>
    </row>
    <row r="41" spans="1:33" ht="14.25" x14ac:dyDescent="0.2">
      <c r="A41" s="104" t="s">
        <v>75</v>
      </c>
      <c r="B41" s="104" t="s">
        <v>74</v>
      </c>
      <c r="C41" s="103">
        <v>135086</v>
      </c>
      <c r="D41" s="103">
        <v>38720</v>
      </c>
      <c r="E41" s="103">
        <v>173806</v>
      </c>
      <c r="F41" s="102">
        <v>2.33152385101798E-2</v>
      </c>
      <c r="G41" s="103">
        <v>12450</v>
      </c>
      <c r="H41" s="103">
        <v>138</v>
      </c>
      <c r="I41" s="103">
        <v>12588</v>
      </c>
      <c r="J41" s="117">
        <v>0.39742451154529301</v>
      </c>
      <c r="K41" s="123">
        <v>0</v>
      </c>
      <c r="L41" s="102">
        <v>0</v>
      </c>
      <c r="M41" s="123">
        <v>186394</v>
      </c>
      <c r="N41" s="102">
        <v>4.2157290303823203E-2</v>
      </c>
      <c r="O41" s="123">
        <v>9351</v>
      </c>
      <c r="P41" s="123">
        <v>195745</v>
      </c>
      <c r="Q41" s="118">
        <v>5.9816889283529205E-2</v>
      </c>
      <c r="R41" s="109">
        <v>3</v>
      </c>
      <c r="S41" s="104" t="s">
        <v>173</v>
      </c>
      <c r="T41" s="111">
        <v>131368</v>
      </c>
      <c r="U41" s="111">
        <v>169846</v>
      </c>
      <c r="V41" s="111">
        <v>38478</v>
      </c>
      <c r="W41" s="111">
        <v>8860</v>
      </c>
      <c r="X41" s="111">
        <v>9008</v>
      </c>
      <c r="Y41" s="111">
        <v>148</v>
      </c>
      <c r="Z41" s="111">
        <v>0</v>
      </c>
      <c r="AA41" s="111">
        <v>5843</v>
      </c>
      <c r="AB41" s="111">
        <v>178854</v>
      </c>
      <c r="AC41" s="111">
        <v>184697</v>
      </c>
      <c r="AD41" s="104" t="s">
        <v>211</v>
      </c>
      <c r="AE41" s="111">
        <v>4038</v>
      </c>
      <c r="AF41" s="111">
        <v>18</v>
      </c>
      <c r="AG41" s="112"/>
    </row>
    <row r="42" spans="1:33" ht="14.25" x14ac:dyDescent="0.2">
      <c r="A42" s="104" t="s">
        <v>73</v>
      </c>
      <c r="B42" s="104" t="s">
        <v>72</v>
      </c>
      <c r="C42" s="103">
        <v>283392</v>
      </c>
      <c r="D42" s="103">
        <v>41890</v>
      </c>
      <c r="E42" s="103">
        <v>325282</v>
      </c>
      <c r="F42" s="102">
        <v>2.5674297038979902E-3</v>
      </c>
      <c r="G42" s="103">
        <v>84417</v>
      </c>
      <c r="H42" s="103">
        <v>2274</v>
      </c>
      <c r="I42" s="103">
        <v>86691</v>
      </c>
      <c r="J42" s="117">
        <v>-2.0152813255871802E-2</v>
      </c>
      <c r="K42" s="123">
        <v>0</v>
      </c>
      <c r="L42" s="102">
        <v>0</v>
      </c>
      <c r="M42" s="123">
        <v>411973</v>
      </c>
      <c r="N42" s="102">
        <v>-2.3006710694245705E-3</v>
      </c>
      <c r="O42" s="123">
        <v>48</v>
      </c>
      <c r="P42" s="123">
        <v>412021</v>
      </c>
      <c r="Q42" s="118">
        <v>-2.4743186544742305E-3</v>
      </c>
      <c r="R42" s="109">
        <v>2</v>
      </c>
      <c r="S42" s="104" t="s">
        <v>173</v>
      </c>
      <c r="T42" s="111">
        <v>285333</v>
      </c>
      <c r="U42" s="111">
        <v>324449</v>
      </c>
      <c r="V42" s="111">
        <v>39116</v>
      </c>
      <c r="W42" s="111">
        <v>86522</v>
      </c>
      <c r="X42" s="111">
        <v>88474</v>
      </c>
      <c r="Y42" s="111">
        <v>1952</v>
      </c>
      <c r="Z42" s="111">
        <v>0</v>
      </c>
      <c r="AA42" s="111">
        <v>120</v>
      </c>
      <c r="AB42" s="111">
        <v>412923</v>
      </c>
      <c r="AC42" s="111">
        <v>413043</v>
      </c>
      <c r="AD42" s="104" t="s">
        <v>212</v>
      </c>
      <c r="AE42" s="111">
        <v>4038</v>
      </c>
      <c r="AF42" s="111">
        <v>18</v>
      </c>
      <c r="AG42" s="112"/>
    </row>
    <row r="43" spans="1:33" ht="14.25" x14ac:dyDescent="0.2">
      <c r="A43" s="104" t="s">
        <v>71</v>
      </c>
      <c r="B43" s="104" t="s">
        <v>70</v>
      </c>
      <c r="C43" s="103">
        <v>5279</v>
      </c>
      <c r="D43" s="103">
        <v>1166</v>
      </c>
      <c r="E43" s="103">
        <v>6445</v>
      </c>
      <c r="F43" s="102">
        <v>1.1615131062627499E-2</v>
      </c>
      <c r="G43" s="103">
        <v>0</v>
      </c>
      <c r="H43" s="103">
        <v>0</v>
      </c>
      <c r="I43" s="103">
        <v>0</v>
      </c>
      <c r="J43" s="117">
        <v>0</v>
      </c>
      <c r="K43" s="123">
        <v>0</v>
      </c>
      <c r="L43" s="102">
        <v>0</v>
      </c>
      <c r="M43" s="123">
        <v>6445</v>
      </c>
      <c r="N43" s="102">
        <v>1.1615131062627499E-2</v>
      </c>
      <c r="O43" s="123">
        <v>2374</v>
      </c>
      <c r="P43" s="123">
        <v>8819</v>
      </c>
      <c r="Q43" s="118">
        <v>6.3170584689571999E-2</v>
      </c>
      <c r="R43" s="109">
        <v>5</v>
      </c>
      <c r="S43" s="104" t="s">
        <v>173</v>
      </c>
      <c r="T43" s="111">
        <v>5297</v>
      </c>
      <c r="U43" s="111">
        <v>6371</v>
      </c>
      <c r="V43" s="111">
        <v>1074</v>
      </c>
      <c r="W43" s="111">
        <v>0</v>
      </c>
      <c r="X43" s="111">
        <v>0</v>
      </c>
      <c r="Y43" s="111">
        <v>0</v>
      </c>
      <c r="Z43" s="111">
        <v>0</v>
      </c>
      <c r="AA43" s="111">
        <v>1924</v>
      </c>
      <c r="AB43" s="111">
        <v>6371</v>
      </c>
      <c r="AC43" s="111">
        <v>8295</v>
      </c>
      <c r="AD43" s="104" t="s">
        <v>213</v>
      </c>
      <c r="AE43" s="111">
        <v>4038</v>
      </c>
      <c r="AF43" s="111">
        <v>18</v>
      </c>
      <c r="AG43" s="112"/>
    </row>
    <row r="44" spans="1:33" ht="14.25" x14ac:dyDescent="0.2">
      <c r="A44" s="104" t="s">
        <v>69</v>
      </c>
      <c r="B44" s="104" t="s">
        <v>68</v>
      </c>
      <c r="C44" s="103">
        <v>868</v>
      </c>
      <c r="D44" s="103">
        <v>32</v>
      </c>
      <c r="E44" s="103">
        <v>900</v>
      </c>
      <c r="F44" s="102">
        <v>4.2873696407879497E-2</v>
      </c>
      <c r="G44" s="103">
        <v>0</v>
      </c>
      <c r="H44" s="103">
        <v>0</v>
      </c>
      <c r="I44" s="103">
        <v>0</v>
      </c>
      <c r="J44" s="117">
        <v>0</v>
      </c>
      <c r="K44" s="123">
        <v>0</v>
      </c>
      <c r="L44" s="102">
        <v>0</v>
      </c>
      <c r="M44" s="123">
        <v>900</v>
      </c>
      <c r="N44" s="102">
        <v>4.2873696407879497E-2</v>
      </c>
      <c r="O44" s="123">
        <v>1683</v>
      </c>
      <c r="P44" s="123">
        <v>2583</v>
      </c>
      <c r="Q44" s="118">
        <v>0.12942719720157397</v>
      </c>
      <c r="R44" s="109">
        <v>5</v>
      </c>
      <c r="S44" s="104" t="s">
        <v>173</v>
      </c>
      <c r="T44" s="111">
        <v>835</v>
      </c>
      <c r="U44" s="111">
        <v>863</v>
      </c>
      <c r="V44" s="111">
        <v>28</v>
      </c>
      <c r="W44" s="111">
        <v>0</v>
      </c>
      <c r="X44" s="111">
        <v>0</v>
      </c>
      <c r="Y44" s="111">
        <v>0</v>
      </c>
      <c r="Z44" s="111">
        <v>0</v>
      </c>
      <c r="AA44" s="111">
        <v>1424</v>
      </c>
      <c r="AB44" s="111">
        <v>863</v>
      </c>
      <c r="AC44" s="111">
        <v>2287</v>
      </c>
      <c r="AD44" s="104" t="s">
        <v>214</v>
      </c>
      <c r="AE44" s="111">
        <v>4038</v>
      </c>
      <c r="AF44" s="111">
        <v>18</v>
      </c>
      <c r="AG44" s="112"/>
    </row>
    <row r="45" spans="1:33" ht="14.25" x14ac:dyDescent="0.2">
      <c r="A45" s="104" t="s">
        <v>67</v>
      </c>
      <c r="B45" s="104" t="s">
        <v>66</v>
      </c>
      <c r="C45" s="103">
        <v>823</v>
      </c>
      <c r="D45" s="103">
        <v>0</v>
      </c>
      <c r="E45" s="103">
        <v>823</v>
      </c>
      <c r="F45" s="102">
        <v>5.6482670089858793E-2</v>
      </c>
      <c r="G45" s="103">
        <v>0</v>
      </c>
      <c r="H45" s="103">
        <v>0</v>
      </c>
      <c r="I45" s="103">
        <v>0</v>
      </c>
      <c r="J45" s="117">
        <v>0</v>
      </c>
      <c r="K45" s="123">
        <v>0</v>
      </c>
      <c r="L45" s="102">
        <v>0</v>
      </c>
      <c r="M45" s="123">
        <v>823</v>
      </c>
      <c r="N45" s="102">
        <v>5.6482670089858793E-2</v>
      </c>
      <c r="O45" s="123">
        <v>0</v>
      </c>
      <c r="P45" s="123">
        <v>823</v>
      </c>
      <c r="Q45" s="118">
        <v>5.6482670089858793E-2</v>
      </c>
      <c r="R45" s="109">
        <v>5</v>
      </c>
      <c r="S45" s="104" t="s">
        <v>173</v>
      </c>
      <c r="T45" s="111">
        <v>779</v>
      </c>
      <c r="U45" s="111">
        <v>779</v>
      </c>
      <c r="V45" s="111">
        <v>0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779</v>
      </c>
      <c r="AC45" s="111">
        <v>779</v>
      </c>
      <c r="AD45" s="104" t="s">
        <v>215</v>
      </c>
      <c r="AE45" s="111">
        <v>4038</v>
      </c>
      <c r="AF45" s="111">
        <v>18</v>
      </c>
      <c r="AG45" s="112"/>
    </row>
    <row r="46" spans="1:33" ht="14.25" x14ac:dyDescent="0.2">
      <c r="A46" s="104" t="s">
        <v>65</v>
      </c>
      <c r="B46" s="104" t="s">
        <v>64</v>
      </c>
      <c r="C46" s="103">
        <v>9833</v>
      </c>
      <c r="D46" s="103">
        <v>92</v>
      </c>
      <c r="E46" s="103">
        <v>9925</v>
      </c>
      <c r="F46" s="102">
        <v>6.4000857632933103E-2</v>
      </c>
      <c r="G46" s="103">
        <v>0</v>
      </c>
      <c r="H46" s="103">
        <v>0</v>
      </c>
      <c r="I46" s="103">
        <v>0</v>
      </c>
      <c r="J46" s="117">
        <v>0</v>
      </c>
      <c r="K46" s="123">
        <v>0</v>
      </c>
      <c r="L46" s="102">
        <v>0</v>
      </c>
      <c r="M46" s="123">
        <v>9925</v>
      </c>
      <c r="N46" s="102">
        <v>6.4000857632933103E-2</v>
      </c>
      <c r="O46" s="123">
        <v>91</v>
      </c>
      <c r="P46" s="123">
        <v>10016</v>
      </c>
      <c r="Q46" s="118">
        <v>1.6440024355591599E-2</v>
      </c>
      <c r="R46" s="109">
        <v>5</v>
      </c>
      <c r="S46" s="104" t="s">
        <v>173</v>
      </c>
      <c r="T46" s="111">
        <v>9214</v>
      </c>
      <c r="U46" s="111">
        <v>9328</v>
      </c>
      <c r="V46" s="111">
        <v>114</v>
      </c>
      <c r="W46" s="111">
        <v>0</v>
      </c>
      <c r="X46" s="111">
        <v>0</v>
      </c>
      <c r="Y46" s="111">
        <v>0</v>
      </c>
      <c r="Z46" s="111">
        <v>0</v>
      </c>
      <c r="AA46" s="111">
        <v>526</v>
      </c>
      <c r="AB46" s="111">
        <v>9328</v>
      </c>
      <c r="AC46" s="111">
        <v>9854</v>
      </c>
      <c r="AD46" s="104" t="s">
        <v>216</v>
      </c>
      <c r="AE46" s="111">
        <v>4038</v>
      </c>
      <c r="AF46" s="111">
        <v>18</v>
      </c>
      <c r="AG46" s="112"/>
    </row>
    <row r="47" spans="1:33" ht="14.25" x14ac:dyDescent="0.2">
      <c r="A47" s="104" t="s">
        <v>63</v>
      </c>
      <c r="B47" s="104" t="s">
        <v>62</v>
      </c>
      <c r="C47" s="103">
        <v>78487</v>
      </c>
      <c r="D47" s="103">
        <v>574</v>
      </c>
      <c r="E47" s="103">
        <v>79061</v>
      </c>
      <c r="F47" s="102">
        <v>1.47604317747173E-2</v>
      </c>
      <c r="G47" s="103">
        <v>27901</v>
      </c>
      <c r="H47" s="103">
        <v>40</v>
      </c>
      <c r="I47" s="103">
        <v>27941</v>
      </c>
      <c r="J47" s="117">
        <v>-3.8804224431524995E-2</v>
      </c>
      <c r="K47" s="123">
        <v>0</v>
      </c>
      <c r="L47" s="102">
        <v>0</v>
      </c>
      <c r="M47" s="123">
        <v>107002</v>
      </c>
      <c r="N47" s="102">
        <v>2.0564591512432198E-4</v>
      </c>
      <c r="O47" s="123">
        <v>684</v>
      </c>
      <c r="P47" s="123">
        <v>107686</v>
      </c>
      <c r="Q47" s="118">
        <v>-1.76407780511583E-4</v>
      </c>
      <c r="R47" s="109">
        <v>3</v>
      </c>
      <c r="S47" s="104" t="s">
        <v>173</v>
      </c>
      <c r="T47" s="111">
        <v>77405</v>
      </c>
      <c r="U47" s="111">
        <v>77911</v>
      </c>
      <c r="V47" s="111">
        <v>506</v>
      </c>
      <c r="W47" s="111">
        <v>29039</v>
      </c>
      <c r="X47" s="111">
        <v>29069</v>
      </c>
      <c r="Y47" s="111">
        <v>30</v>
      </c>
      <c r="Z47" s="111">
        <v>0</v>
      </c>
      <c r="AA47" s="111">
        <v>725</v>
      </c>
      <c r="AB47" s="111">
        <v>106980</v>
      </c>
      <c r="AC47" s="111">
        <v>107705</v>
      </c>
      <c r="AD47" s="104" t="s">
        <v>217</v>
      </c>
      <c r="AE47" s="111">
        <v>4038</v>
      </c>
      <c r="AF47" s="111">
        <v>18</v>
      </c>
      <c r="AG47" s="113"/>
    </row>
    <row r="48" spans="1:33" ht="14.25" x14ac:dyDescent="0.2">
      <c r="A48" s="101" t="s">
        <v>251</v>
      </c>
      <c r="B48" s="105"/>
      <c r="C48" s="100">
        <v>2330695</v>
      </c>
      <c r="D48" s="100">
        <v>524790</v>
      </c>
      <c r="E48" s="100">
        <v>2855485</v>
      </c>
      <c r="F48" s="99">
        <v>1.4638876560919299E-2</v>
      </c>
      <c r="G48" s="100">
        <v>1755867</v>
      </c>
      <c r="H48" s="100">
        <v>342970</v>
      </c>
      <c r="I48" s="100">
        <v>2098837</v>
      </c>
      <c r="J48" s="119">
        <v>3.2245546958032702E-2</v>
      </c>
      <c r="K48" s="124">
        <v>50299</v>
      </c>
      <c r="L48" s="99">
        <v>9.4884632128863694E-2</v>
      </c>
      <c r="M48" s="124">
        <v>5004621</v>
      </c>
      <c r="N48" s="99">
        <v>2.2707877797077801E-2</v>
      </c>
      <c r="O48" s="124">
        <v>53738</v>
      </c>
      <c r="P48" s="124">
        <v>5058359</v>
      </c>
      <c r="Q48" s="120">
        <v>2.3065682506070103E-2</v>
      </c>
      <c r="R48" s="114">
        <v>0</v>
      </c>
      <c r="S48" s="115">
        <v>0</v>
      </c>
      <c r="T48" s="116">
        <v>2309817</v>
      </c>
      <c r="U48" s="116">
        <v>2814287</v>
      </c>
      <c r="V48" s="116">
        <v>504470</v>
      </c>
      <c r="W48" s="116">
        <v>1698829</v>
      </c>
      <c r="X48" s="116">
        <v>2033273</v>
      </c>
      <c r="Y48" s="116">
        <v>334444</v>
      </c>
      <c r="Z48" s="116">
        <v>45940</v>
      </c>
      <c r="AA48" s="116">
        <v>50815</v>
      </c>
      <c r="AB48" s="116">
        <v>4893500</v>
      </c>
      <c r="AC48" s="116">
        <v>4944315</v>
      </c>
      <c r="AD48" s="115">
        <v>0</v>
      </c>
      <c r="AE48" s="116">
        <v>173634</v>
      </c>
      <c r="AF48" s="116">
        <v>774</v>
      </c>
      <c r="AG48" s="115" t="s">
        <v>249</v>
      </c>
    </row>
    <row r="49" spans="1:33" ht="14.25" x14ac:dyDescent="0.2">
      <c r="A49" s="104" t="s">
        <v>60</v>
      </c>
      <c r="B49" s="104" t="s">
        <v>59</v>
      </c>
      <c r="C49" s="103">
        <v>44148</v>
      </c>
      <c r="D49" s="103">
        <v>0</v>
      </c>
      <c r="E49" s="103">
        <v>44148</v>
      </c>
      <c r="F49" s="102">
        <v>4.2185028682042401E-2</v>
      </c>
      <c r="G49" s="103">
        <v>14005</v>
      </c>
      <c r="H49" s="103">
        <v>0</v>
      </c>
      <c r="I49" s="103">
        <v>14005</v>
      </c>
      <c r="J49" s="117">
        <v>2.9552304638682601E-2</v>
      </c>
      <c r="K49" s="123">
        <v>0</v>
      </c>
      <c r="L49" s="102">
        <v>0</v>
      </c>
      <c r="M49" s="123">
        <v>58153</v>
      </c>
      <c r="N49" s="102">
        <v>3.91144307054535E-2</v>
      </c>
      <c r="O49" s="123">
        <v>0</v>
      </c>
      <c r="P49" s="123">
        <v>58153</v>
      </c>
      <c r="Q49" s="118">
        <v>3.5524769400619702E-2</v>
      </c>
      <c r="R49" s="109">
        <v>6</v>
      </c>
      <c r="S49" s="104" t="s">
        <v>198</v>
      </c>
      <c r="T49" s="111">
        <v>42361</v>
      </c>
      <c r="U49" s="111">
        <v>42361</v>
      </c>
      <c r="V49" s="111">
        <v>0</v>
      </c>
      <c r="W49" s="111">
        <v>13603</v>
      </c>
      <c r="X49" s="111">
        <v>13603</v>
      </c>
      <c r="Y49" s="111">
        <v>0</v>
      </c>
      <c r="Z49" s="111">
        <v>0</v>
      </c>
      <c r="AA49" s="111">
        <v>194</v>
      </c>
      <c r="AB49" s="111">
        <v>55964</v>
      </c>
      <c r="AC49" s="111">
        <v>56158</v>
      </c>
      <c r="AD49" s="104" t="s">
        <v>219</v>
      </c>
      <c r="AE49" s="111">
        <v>4038</v>
      </c>
      <c r="AF49" s="111">
        <v>18</v>
      </c>
      <c r="AG49" s="110" t="s">
        <v>198</v>
      </c>
    </row>
    <row r="50" spans="1:33" ht="14.25" x14ac:dyDescent="0.2">
      <c r="A50" s="104" t="s">
        <v>58</v>
      </c>
      <c r="B50" s="104" t="s">
        <v>57</v>
      </c>
      <c r="C50" s="103">
        <v>218</v>
      </c>
      <c r="D50" s="103">
        <v>0</v>
      </c>
      <c r="E50" s="103">
        <v>218</v>
      </c>
      <c r="F50" s="102">
        <v>-8.0168776371307995E-2</v>
      </c>
      <c r="G50" s="103">
        <v>0</v>
      </c>
      <c r="H50" s="103">
        <v>0</v>
      </c>
      <c r="I50" s="103">
        <v>0</v>
      </c>
      <c r="J50" s="117">
        <v>0</v>
      </c>
      <c r="K50" s="123">
        <v>0</v>
      </c>
      <c r="L50" s="102">
        <v>0</v>
      </c>
      <c r="M50" s="123">
        <v>218</v>
      </c>
      <c r="N50" s="102">
        <v>-8.0168776371307995E-2</v>
      </c>
      <c r="O50" s="123">
        <v>0</v>
      </c>
      <c r="P50" s="123">
        <v>218</v>
      </c>
      <c r="Q50" s="118">
        <v>-8.0168776371307995E-2</v>
      </c>
      <c r="R50" s="109">
        <v>6</v>
      </c>
      <c r="S50" s="104" t="s">
        <v>198</v>
      </c>
      <c r="T50" s="111">
        <v>237</v>
      </c>
      <c r="U50" s="111">
        <v>237</v>
      </c>
      <c r="V50" s="111">
        <v>0</v>
      </c>
      <c r="W50" s="111">
        <v>0</v>
      </c>
      <c r="X50" s="111">
        <v>0</v>
      </c>
      <c r="Y50" s="111">
        <v>0</v>
      </c>
      <c r="Z50" s="111">
        <v>0</v>
      </c>
      <c r="AA50" s="111">
        <v>0</v>
      </c>
      <c r="AB50" s="111">
        <v>237</v>
      </c>
      <c r="AC50" s="111">
        <v>237</v>
      </c>
      <c r="AD50" s="104" t="s">
        <v>220</v>
      </c>
      <c r="AE50" s="111">
        <v>4038</v>
      </c>
      <c r="AF50" s="111">
        <v>18</v>
      </c>
      <c r="AG50" s="112"/>
    </row>
    <row r="51" spans="1:33" ht="14.25" x14ac:dyDescent="0.2">
      <c r="A51" s="104" t="s">
        <v>52</v>
      </c>
      <c r="B51" s="104" t="s">
        <v>51</v>
      </c>
      <c r="C51" s="103">
        <v>3895</v>
      </c>
      <c r="D51" s="103">
        <v>0</v>
      </c>
      <c r="E51" s="103">
        <v>3895</v>
      </c>
      <c r="F51" s="102">
        <v>8.7077867708624107E-2</v>
      </c>
      <c r="G51" s="103">
        <v>0</v>
      </c>
      <c r="H51" s="103">
        <v>0</v>
      </c>
      <c r="I51" s="103">
        <v>0</v>
      </c>
      <c r="J51" s="117">
        <v>0</v>
      </c>
      <c r="K51" s="123">
        <v>0</v>
      </c>
      <c r="L51" s="102">
        <v>0</v>
      </c>
      <c r="M51" s="123">
        <v>3895</v>
      </c>
      <c r="N51" s="102">
        <v>8.7077867708624107E-2</v>
      </c>
      <c r="O51" s="123">
        <v>0</v>
      </c>
      <c r="P51" s="123">
        <v>3895</v>
      </c>
      <c r="Q51" s="118">
        <v>8.7077867708624107E-2</v>
      </c>
    </row>
  </sheetData>
  <pageMargins left="0.23622047244094491" right="0.23622047244094491" top="0.55118110236220474" bottom="0.55118110236220474" header="0.31496062992125984" footer="0.31496062992125984"/>
  <pageSetup paperSize="9" scale="66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E5BC8-7007-4783-A646-0B377F8935C9}">
  <sheetPr>
    <pageSetUpPr fitToPage="1"/>
  </sheetPr>
  <dimension ref="A1:AG48"/>
  <sheetViews>
    <sheetView zoomScaleNormal="16699" zoomScaleSheetLayoutView="1128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2.42578125" style="98" hidden="1" customWidth="1"/>
    <col min="32" max="32" width="9.85546875" style="98" hidden="1" customWidth="1"/>
    <col min="33" max="33" width="0" style="98" hidden="1" customWidth="1"/>
    <col min="34" max="16384" width="9.140625" style="98"/>
  </cols>
  <sheetData>
    <row r="1" spans="1:33" ht="15.75" x14ac:dyDescent="0.25">
      <c r="A1" s="107" t="s">
        <v>250</v>
      </c>
    </row>
    <row r="4" spans="1:33" ht="57" x14ac:dyDescent="0.2">
      <c r="A4" s="106" t="s">
        <v>160</v>
      </c>
      <c r="B4" s="106" t="s">
        <v>159</v>
      </c>
      <c r="C4" s="106" t="s">
        <v>226</v>
      </c>
      <c r="D4" s="106" t="s">
        <v>227</v>
      </c>
      <c r="E4" s="106" t="s">
        <v>228</v>
      </c>
      <c r="F4" s="106" t="s">
        <v>229</v>
      </c>
      <c r="G4" s="106" t="s">
        <v>230</v>
      </c>
      <c r="H4" s="106" t="s">
        <v>231</v>
      </c>
      <c r="I4" s="106" t="s">
        <v>232</v>
      </c>
      <c r="J4" s="106" t="s">
        <v>233</v>
      </c>
      <c r="K4" s="106" t="s">
        <v>234</v>
      </c>
      <c r="L4" s="106" t="s">
        <v>235</v>
      </c>
      <c r="M4" s="106" t="s">
        <v>236</v>
      </c>
      <c r="N4" s="106" t="s">
        <v>237</v>
      </c>
      <c r="O4" s="106" t="s">
        <v>238</v>
      </c>
      <c r="P4" s="106" t="s">
        <v>149</v>
      </c>
      <c r="Q4" s="106" t="s">
        <v>148</v>
      </c>
      <c r="R4" s="108" t="s">
        <v>163</v>
      </c>
      <c r="S4" s="108" t="s">
        <v>164</v>
      </c>
      <c r="T4" s="108" t="s">
        <v>165</v>
      </c>
      <c r="U4" s="108" t="s">
        <v>239</v>
      </c>
      <c r="V4" s="108" t="s">
        <v>240</v>
      </c>
      <c r="W4" s="108" t="s">
        <v>241</v>
      </c>
      <c r="X4" s="108" t="s">
        <v>242</v>
      </c>
      <c r="Y4" s="108" t="s">
        <v>243</v>
      </c>
      <c r="Z4" s="108" t="s">
        <v>244</v>
      </c>
      <c r="AA4" s="108" t="s">
        <v>168</v>
      </c>
      <c r="AB4" s="108" t="s">
        <v>245</v>
      </c>
      <c r="AC4" s="108" t="s">
        <v>246</v>
      </c>
      <c r="AD4" s="108" t="s">
        <v>171</v>
      </c>
      <c r="AE4" s="108" t="s">
        <v>172</v>
      </c>
      <c r="AF4" s="108" t="s">
        <v>248</v>
      </c>
      <c r="AG4" s="108" t="s">
        <v>247</v>
      </c>
    </row>
    <row r="5" spans="1:33" ht="14.25" x14ac:dyDescent="0.2">
      <c r="A5" s="104" t="s">
        <v>147</v>
      </c>
      <c r="B5" s="104" t="s">
        <v>146</v>
      </c>
      <c r="C5" s="103">
        <v>268339</v>
      </c>
      <c r="D5" s="103">
        <v>14282</v>
      </c>
      <c r="E5" s="103">
        <v>282621</v>
      </c>
      <c r="F5" s="102">
        <v>-3.8668113432815496E-2</v>
      </c>
      <c r="G5" s="103">
        <v>2375</v>
      </c>
      <c r="H5" s="103">
        <v>0</v>
      </c>
      <c r="I5" s="103">
        <v>2375</v>
      </c>
      <c r="J5" s="102">
        <v>-0.23902595322012202</v>
      </c>
      <c r="K5" s="103">
        <v>81</v>
      </c>
      <c r="L5" s="121">
        <v>0.88372093023255804</v>
      </c>
      <c r="M5" s="103">
        <v>285077</v>
      </c>
      <c r="N5" s="102">
        <v>-4.0638997418838099E-2</v>
      </c>
      <c r="O5" s="103">
        <v>4584</v>
      </c>
      <c r="P5" s="103">
        <v>289661</v>
      </c>
      <c r="Q5" s="102">
        <v>-4.49371888291734E-2</v>
      </c>
      <c r="R5" s="109">
        <v>4</v>
      </c>
      <c r="S5" s="110" t="s">
        <v>173</v>
      </c>
      <c r="T5" s="104" t="s">
        <v>173</v>
      </c>
      <c r="U5" s="111">
        <v>280541</v>
      </c>
      <c r="V5" s="111">
        <v>293989</v>
      </c>
      <c r="W5" s="111">
        <v>13448</v>
      </c>
      <c r="X5" s="111">
        <v>3121</v>
      </c>
      <c r="Y5" s="111">
        <v>3121</v>
      </c>
      <c r="Z5" s="111">
        <v>0</v>
      </c>
      <c r="AA5" s="111">
        <v>43</v>
      </c>
      <c r="AB5" s="111">
        <v>6137</v>
      </c>
      <c r="AC5" s="111">
        <v>297153</v>
      </c>
      <c r="AD5" s="111">
        <v>303290</v>
      </c>
      <c r="AE5" s="104" t="s">
        <v>174</v>
      </c>
      <c r="AF5" s="111">
        <v>90</v>
      </c>
      <c r="AG5" s="111">
        <v>36342</v>
      </c>
    </row>
    <row r="6" spans="1:33" ht="14.25" x14ac:dyDescent="0.2">
      <c r="A6" s="104" t="s">
        <v>145</v>
      </c>
      <c r="B6" s="104" t="s">
        <v>144</v>
      </c>
      <c r="C6" s="103">
        <v>34601</v>
      </c>
      <c r="D6" s="103">
        <v>138</v>
      </c>
      <c r="E6" s="103">
        <v>34739</v>
      </c>
      <c r="F6" s="102">
        <v>-8.6467667370583919E-3</v>
      </c>
      <c r="G6" s="103">
        <v>38</v>
      </c>
      <c r="H6" s="103">
        <v>0</v>
      </c>
      <c r="I6" s="103">
        <v>38</v>
      </c>
      <c r="J6" s="102">
        <v>0</v>
      </c>
      <c r="K6" s="103">
        <v>0</v>
      </c>
      <c r="L6" s="121">
        <v>0</v>
      </c>
      <c r="M6" s="103">
        <v>34777</v>
      </c>
      <c r="N6" s="102">
        <v>-7.5623537469322512E-3</v>
      </c>
      <c r="O6" s="103">
        <v>7620</v>
      </c>
      <c r="P6" s="103">
        <v>42397</v>
      </c>
      <c r="Q6" s="102">
        <v>-0.10797618296198101</v>
      </c>
      <c r="R6" s="109">
        <v>5</v>
      </c>
      <c r="S6" s="112"/>
      <c r="T6" s="104" t="s">
        <v>173</v>
      </c>
      <c r="U6" s="111">
        <v>34628</v>
      </c>
      <c r="V6" s="111">
        <v>35042</v>
      </c>
      <c r="W6" s="111">
        <v>414</v>
      </c>
      <c r="X6" s="111">
        <v>0</v>
      </c>
      <c r="Y6" s="111">
        <v>0</v>
      </c>
      <c r="Z6" s="111">
        <v>0</v>
      </c>
      <c r="AA6" s="111">
        <v>0</v>
      </c>
      <c r="AB6" s="111">
        <v>12487</v>
      </c>
      <c r="AC6" s="111">
        <v>35042</v>
      </c>
      <c r="AD6" s="111">
        <v>47529</v>
      </c>
      <c r="AE6" s="104" t="s">
        <v>175</v>
      </c>
      <c r="AF6" s="111">
        <v>90</v>
      </c>
      <c r="AG6" s="111">
        <v>36342</v>
      </c>
    </row>
    <row r="7" spans="1:33" ht="14.25" x14ac:dyDescent="0.2">
      <c r="A7" s="104" t="s">
        <v>143</v>
      </c>
      <c r="B7" s="104" t="s">
        <v>142</v>
      </c>
      <c r="C7" s="103">
        <v>187917</v>
      </c>
      <c r="D7" s="103">
        <v>10</v>
      </c>
      <c r="E7" s="103">
        <v>187927</v>
      </c>
      <c r="F7" s="102">
        <v>2.5645643678913702E-2</v>
      </c>
      <c r="G7" s="103">
        <v>411</v>
      </c>
      <c r="H7" s="103">
        <v>0</v>
      </c>
      <c r="I7" s="103">
        <v>411</v>
      </c>
      <c r="J7" s="102">
        <v>-2.1428571428571401E-2</v>
      </c>
      <c r="K7" s="103">
        <v>0</v>
      </c>
      <c r="L7" s="121">
        <v>0</v>
      </c>
      <c r="M7" s="103">
        <v>188338</v>
      </c>
      <c r="N7" s="102">
        <v>2.5537985711796503E-2</v>
      </c>
      <c r="O7" s="103">
        <v>0</v>
      </c>
      <c r="P7" s="103">
        <v>188338</v>
      </c>
      <c r="Q7" s="102">
        <v>2.3314696789407098E-2</v>
      </c>
      <c r="R7" s="109">
        <v>4</v>
      </c>
      <c r="S7" s="112"/>
      <c r="T7" s="104" t="s">
        <v>173</v>
      </c>
      <c r="U7" s="111">
        <v>183226</v>
      </c>
      <c r="V7" s="111">
        <v>183228</v>
      </c>
      <c r="W7" s="111">
        <v>2</v>
      </c>
      <c r="X7" s="111">
        <v>420</v>
      </c>
      <c r="Y7" s="111">
        <v>420</v>
      </c>
      <c r="Z7" s="111">
        <v>0</v>
      </c>
      <c r="AA7" s="111">
        <v>0</v>
      </c>
      <c r="AB7" s="111">
        <v>399</v>
      </c>
      <c r="AC7" s="111">
        <v>183648</v>
      </c>
      <c r="AD7" s="111">
        <v>184047</v>
      </c>
      <c r="AE7" s="104" t="s">
        <v>176</v>
      </c>
      <c r="AF7" s="111">
        <v>90</v>
      </c>
      <c r="AG7" s="111">
        <v>36342</v>
      </c>
    </row>
    <row r="8" spans="1:33" ht="14.25" x14ac:dyDescent="0.2">
      <c r="A8" s="104" t="s">
        <v>141</v>
      </c>
      <c r="B8" s="104" t="s">
        <v>140</v>
      </c>
      <c r="C8" s="103">
        <v>2480523</v>
      </c>
      <c r="D8" s="103">
        <v>253774</v>
      </c>
      <c r="E8" s="103">
        <v>2734297</v>
      </c>
      <c r="F8" s="102">
        <v>1.63890734058755E-2</v>
      </c>
      <c r="G8" s="103">
        <v>1909368</v>
      </c>
      <c r="H8" s="103">
        <v>74512</v>
      </c>
      <c r="I8" s="103">
        <v>1983880</v>
      </c>
      <c r="J8" s="102">
        <v>3.9932903496356899E-2</v>
      </c>
      <c r="K8" s="103">
        <v>159495</v>
      </c>
      <c r="L8" s="121">
        <v>0.20870751392520201</v>
      </c>
      <c r="M8" s="103">
        <v>4877672</v>
      </c>
      <c r="N8" s="102">
        <v>3.1250383203569196E-2</v>
      </c>
      <c r="O8" s="103">
        <v>50317</v>
      </c>
      <c r="P8" s="103">
        <v>4927989</v>
      </c>
      <c r="Q8" s="102">
        <v>3.03842769030109E-2</v>
      </c>
      <c r="R8" s="109">
        <v>2</v>
      </c>
      <c r="S8" s="112"/>
      <c r="T8" s="104" t="s">
        <v>173</v>
      </c>
      <c r="U8" s="111">
        <v>2470881</v>
      </c>
      <c r="V8" s="111">
        <v>2690207</v>
      </c>
      <c r="W8" s="111">
        <v>219326</v>
      </c>
      <c r="X8" s="111">
        <v>1836488</v>
      </c>
      <c r="Y8" s="111">
        <v>1907700</v>
      </c>
      <c r="Z8" s="111">
        <v>71212</v>
      </c>
      <c r="AA8" s="111">
        <v>131955</v>
      </c>
      <c r="AB8" s="111">
        <v>52809</v>
      </c>
      <c r="AC8" s="111">
        <v>4729862</v>
      </c>
      <c r="AD8" s="111">
        <v>4782671</v>
      </c>
      <c r="AE8" s="104" t="s">
        <v>177</v>
      </c>
      <c r="AF8" s="111">
        <v>90</v>
      </c>
      <c r="AG8" s="111">
        <v>36342</v>
      </c>
    </row>
    <row r="9" spans="1:33" ht="14.25" x14ac:dyDescent="0.2">
      <c r="A9" s="104" t="s">
        <v>139</v>
      </c>
      <c r="B9" s="104" t="s">
        <v>138</v>
      </c>
      <c r="C9" s="103">
        <v>4172</v>
      </c>
      <c r="D9" s="103">
        <v>86</v>
      </c>
      <c r="E9" s="103">
        <v>4258</v>
      </c>
      <c r="F9" s="102">
        <v>6.9580507410198403E-2</v>
      </c>
      <c r="G9" s="103">
        <v>0</v>
      </c>
      <c r="H9" s="103">
        <v>0</v>
      </c>
      <c r="I9" s="103">
        <v>0</v>
      </c>
      <c r="J9" s="102">
        <v>0</v>
      </c>
      <c r="K9" s="103">
        <v>0</v>
      </c>
      <c r="L9" s="121">
        <v>0</v>
      </c>
      <c r="M9" s="103">
        <v>4258</v>
      </c>
      <c r="N9" s="102">
        <v>6.9580507410198403E-2</v>
      </c>
      <c r="O9" s="103">
        <v>6354</v>
      </c>
      <c r="P9" s="103">
        <v>10612</v>
      </c>
      <c r="Q9" s="102">
        <v>7.5286249873340802E-2</v>
      </c>
      <c r="R9" s="109">
        <v>5</v>
      </c>
      <c r="S9" s="112"/>
      <c r="T9" s="104" t="s">
        <v>173</v>
      </c>
      <c r="U9" s="111">
        <v>3925</v>
      </c>
      <c r="V9" s="111">
        <v>3981</v>
      </c>
      <c r="W9" s="111">
        <v>56</v>
      </c>
      <c r="X9" s="111">
        <v>0</v>
      </c>
      <c r="Y9" s="111">
        <v>0</v>
      </c>
      <c r="Z9" s="111">
        <v>0</v>
      </c>
      <c r="AA9" s="111">
        <v>0</v>
      </c>
      <c r="AB9" s="111">
        <v>5888</v>
      </c>
      <c r="AC9" s="111">
        <v>3981</v>
      </c>
      <c r="AD9" s="111">
        <v>9869</v>
      </c>
      <c r="AE9" s="104" t="s">
        <v>178</v>
      </c>
      <c r="AF9" s="111">
        <v>90</v>
      </c>
      <c r="AG9" s="111">
        <v>36342</v>
      </c>
    </row>
    <row r="10" spans="1:33" ht="14.25" x14ac:dyDescent="0.2">
      <c r="A10" s="104" t="s">
        <v>137</v>
      </c>
      <c r="B10" s="104" t="s">
        <v>136</v>
      </c>
      <c r="C10" s="103">
        <v>905348</v>
      </c>
      <c r="D10" s="103">
        <v>344938</v>
      </c>
      <c r="E10" s="103">
        <v>1250286</v>
      </c>
      <c r="F10" s="102">
        <v>5.1201165351064401E-3</v>
      </c>
      <c r="G10" s="103">
        <v>66620</v>
      </c>
      <c r="H10" s="103">
        <v>988</v>
      </c>
      <c r="I10" s="103">
        <v>67608</v>
      </c>
      <c r="J10" s="102">
        <v>0.12427039161885801</v>
      </c>
      <c r="K10" s="103">
        <v>0</v>
      </c>
      <c r="L10" s="121">
        <v>-1</v>
      </c>
      <c r="M10" s="103">
        <v>1317894</v>
      </c>
      <c r="N10" s="102">
        <v>1.06130574347381E-2</v>
      </c>
      <c r="O10" s="103">
        <v>98580</v>
      </c>
      <c r="P10" s="103">
        <v>1416474</v>
      </c>
      <c r="Q10" s="102">
        <v>1.5670218410749902E-2</v>
      </c>
      <c r="R10" s="109">
        <v>3</v>
      </c>
      <c r="S10" s="112"/>
      <c r="T10" s="104" t="s">
        <v>173</v>
      </c>
      <c r="U10" s="111">
        <v>911405</v>
      </c>
      <c r="V10" s="111">
        <v>1243917</v>
      </c>
      <c r="W10" s="111">
        <v>332512</v>
      </c>
      <c r="X10" s="111">
        <v>59009</v>
      </c>
      <c r="Y10" s="111">
        <v>60135</v>
      </c>
      <c r="Z10" s="111">
        <v>1126</v>
      </c>
      <c r="AA10" s="111">
        <v>2</v>
      </c>
      <c r="AB10" s="111">
        <v>90566</v>
      </c>
      <c r="AC10" s="111">
        <v>1304054</v>
      </c>
      <c r="AD10" s="111">
        <v>1394620</v>
      </c>
      <c r="AE10" s="104" t="s">
        <v>179</v>
      </c>
      <c r="AF10" s="111">
        <v>90</v>
      </c>
      <c r="AG10" s="111">
        <v>36342</v>
      </c>
    </row>
    <row r="11" spans="1:33" ht="14.25" x14ac:dyDescent="0.2">
      <c r="A11" s="104" t="s">
        <v>135</v>
      </c>
      <c r="B11" s="104" t="s">
        <v>134</v>
      </c>
      <c r="C11" s="103">
        <v>70883</v>
      </c>
      <c r="D11" s="103">
        <v>1212</v>
      </c>
      <c r="E11" s="103">
        <v>72095</v>
      </c>
      <c r="F11" s="102">
        <v>-2.6560792396973201E-3</v>
      </c>
      <c r="G11" s="103">
        <v>0</v>
      </c>
      <c r="H11" s="103">
        <v>0</v>
      </c>
      <c r="I11" s="103">
        <v>0</v>
      </c>
      <c r="J11" s="102">
        <v>0</v>
      </c>
      <c r="K11" s="103">
        <v>16923</v>
      </c>
      <c r="L11" s="121">
        <v>-0.115553465036061</v>
      </c>
      <c r="M11" s="103">
        <v>89018</v>
      </c>
      <c r="N11" s="102">
        <v>-2.62849892256703E-2</v>
      </c>
      <c r="O11" s="103">
        <v>9641</v>
      </c>
      <c r="P11" s="103">
        <v>98659</v>
      </c>
      <c r="Q11" s="102">
        <v>-1.4848321450682E-2</v>
      </c>
      <c r="R11" s="109">
        <v>5</v>
      </c>
      <c r="S11" s="112"/>
      <c r="T11" s="104" t="s">
        <v>173</v>
      </c>
      <c r="U11" s="111">
        <v>71531</v>
      </c>
      <c r="V11" s="111">
        <v>72287</v>
      </c>
      <c r="W11" s="111">
        <v>756</v>
      </c>
      <c r="X11" s="111">
        <v>0</v>
      </c>
      <c r="Y11" s="111">
        <v>0</v>
      </c>
      <c r="Z11" s="111">
        <v>0</v>
      </c>
      <c r="AA11" s="111">
        <v>19134</v>
      </c>
      <c r="AB11" s="111">
        <v>8725</v>
      </c>
      <c r="AC11" s="111">
        <v>91421</v>
      </c>
      <c r="AD11" s="111">
        <v>100146</v>
      </c>
      <c r="AE11" s="104" t="s">
        <v>180</v>
      </c>
      <c r="AF11" s="111">
        <v>90</v>
      </c>
      <c r="AG11" s="111">
        <v>36342</v>
      </c>
    </row>
    <row r="12" spans="1:33" ht="14.25" x14ac:dyDescent="0.2">
      <c r="A12" s="104" t="s">
        <v>133</v>
      </c>
      <c r="B12" s="104" t="s">
        <v>132</v>
      </c>
      <c r="C12" s="103">
        <v>9731</v>
      </c>
      <c r="D12" s="103">
        <v>294</v>
      </c>
      <c r="E12" s="103">
        <v>10025</v>
      </c>
      <c r="F12" s="102">
        <v>-4.6781401540363199E-2</v>
      </c>
      <c r="G12" s="103">
        <v>0</v>
      </c>
      <c r="H12" s="103">
        <v>0</v>
      </c>
      <c r="I12" s="103">
        <v>0</v>
      </c>
      <c r="J12" s="102">
        <v>0</v>
      </c>
      <c r="K12" s="103">
        <v>0</v>
      </c>
      <c r="L12" s="121">
        <v>0</v>
      </c>
      <c r="M12" s="103">
        <v>10025</v>
      </c>
      <c r="N12" s="102">
        <v>-4.6781401540363199E-2</v>
      </c>
      <c r="O12" s="103">
        <v>9955</v>
      </c>
      <c r="P12" s="103">
        <v>19980</v>
      </c>
      <c r="Q12" s="102">
        <v>-1.9290237078486202E-2</v>
      </c>
      <c r="R12" s="109">
        <v>5</v>
      </c>
      <c r="S12" s="112"/>
      <c r="T12" s="104" t="s">
        <v>173</v>
      </c>
      <c r="U12" s="111">
        <v>10211</v>
      </c>
      <c r="V12" s="111">
        <v>10517</v>
      </c>
      <c r="W12" s="111">
        <v>306</v>
      </c>
      <c r="X12" s="111">
        <v>0</v>
      </c>
      <c r="Y12" s="111">
        <v>0</v>
      </c>
      <c r="Z12" s="111">
        <v>0</v>
      </c>
      <c r="AA12" s="111">
        <v>0</v>
      </c>
      <c r="AB12" s="111">
        <v>9856</v>
      </c>
      <c r="AC12" s="111">
        <v>10517</v>
      </c>
      <c r="AD12" s="111">
        <v>20373</v>
      </c>
      <c r="AE12" s="104" t="s">
        <v>181</v>
      </c>
      <c r="AF12" s="111">
        <v>90</v>
      </c>
      <c r="AG12" s="111">
        <v>36342</v>
      </c>
    </row>
    <row r="13" spans="1:33" ht="14.25" x14ac:dyDescent="0.2">
      <c r="A13" s="104" t="s">
        <v>131</v>
      </c>
      <c r="B13" s="104" t="s">
        <v>130</v>
      </c>
      <c r="C13" s="103">
        <v>77097</v>
      </c>
      <c r="D13" s="103">
        <v>3198</v>
      </c>
      <c r="E13" s="103">
        <v>80295</v>
      </c>
      <c r="F13" s="102">
        <v>6.1176750455951202E-2</v>
      </c>
      <c r="G13" s="103">
        <v>0</v>
      </c>
      <c r="H13" s="103">
        <v>0</v>
      </c>
      <c r="I13" s="103">
        <v>0</v>
      </c>
      <c r="J13" s="102">
        <v>0</v>
      </c>
      <c r="K13" s="103">
        <v>26925</v>
      </c>
      <c r="L13" s="121">
        <v>9.9338559529642295E-2</v>
      </c>
      <c r="M13" s="103">
        <v>107220</v>
      </c>
      <c r="N13" s="102">
        <v>7.0508596417660094E-2</v>
      </c>
      <c r="O13" s="103">
        <v>2565</v>
      </c>
      <c r="P13" s="103">
        <v>109785</v>
      </c>
      <c r="Q13" s="102">
        <v>3.8421157174881503E-2</v>
      </c>
      <c r="R13" s="109">
        <v>5</v>
      </c>
      <c r="S13" s="112"/>
      <c r="T13" s="104" t="s">
        <v>173</v>
      </c>
      <c r="U13" s="111">
        <v>71112</v>
      </c>
      <c r="V13" s="111">
        <v>75666</v>
      </c>
      <c r="W13" s="111">
        <v>4554</v>
      </c>
      <c r="X13" s="111">
        <v>0</v>
      </c>
      <c r="Y13" s="111">
        <v>0</v>
      </c>
      <c r="Z13" s="111">
        <v>0</v>
      </c>
      <c r="AA13" s="111">
        <v>24492</v>
      </c>
      <c r="AB13" s="111">
        <v>5565</v>
      </c>
      <c r="AC13" s="111">
        <v>100158</v>
      </c>
      <c r="AD13" s="111">
        <v>105723</v>
      </c>
      <c r="AE13" s="104" t="s">
        <v>182</v>
      </c>
      <c r="AF13" s="111">
        <v>90</v>
      </c>
      <c r="AG13" s="111">
        <v>36342</v>
      </c>
    </row>
    <row r="14" spans="1:33" ht="14.25" x14ac:dyDescent="0.2">
      <c r="A14" s="104" t="s">
        <v>129</v>
      </c>
      <c r="B14" s="104" t="s">
        <v>128</v>
      </c>
      <c r="C14" s="103">
        <v>58234</v>
      </c>
      <c r="D14" s="103">
        <v>1336</v>
      </c>
      <c r="E14" s="103">
        <v>59570</v>
      </c>
      <c r="F14" s="102">
        <v>-1.6233712615394802E-2</v>
      </c>
      <c r="G14" s="103">
        <v>0</v>
      </c>
      <c r="H14" s="103">
        <v>0</v>
      </c>
      <c r="I14" s="103">
        <v>0</v>
      </c>
      <c r="J14" s="102">
        <v>0</v>
      </c>
      <c r="K14" s="103">
        <v>0</v>
      </c>
      <c r="L14" s="121">
        <v>0</v>
      </c>
      <c r="M14" s="103">
        <v>59570</v>
      </c>
      <c r="N14" s="102">
        <v>-1.6233712615394802E-2</v>
      </c>
      <c r="O14" s="103">
        <v>2182</v>
      </c>
      <c r="P14" s="103">
        <v>61752</v>
      </c>
      <c r="Q14" s="102">
        <v>-2.3127788148195001E-2</v>
      </c>
      <c r="R14" s="109">
        <v>5</v>
      </c>
      <c r="S14" s="112"/>
      <c r="T14" s="104" t="s">
        <v>173</v>
      </c>
      <c r="U14" s="111">
        <v>59613</v>
      </c>
      <c r="V14" s="111">
        <v>60553</v>
      </c>
      <c r="W14" s="111">
        <v>940</v>
      </c>
      <c r="X14" s="111">
        <v>0</v>
      </c>
      <c r="Y14" s="111">
        <v>0</v>
      </c>
      <c r="Z14" s="111">
        <v>0</v>
      </c>
      <c r="AA14" s="111">
        <v>0</v>
      </c>
      <c r="AB14" s="111">
        <v>2661</v>
      </c>
      <c r="AC14" s="111">
        <v>60553</v>
      </c>
      <c r="AD14" s="111">
        <v>63214</v>
      </c>
      <c r="AE14" s="104" t="s">
        <v>183</v>
      </c>
      <c r="AF14" s="111">
        <v>90</v>
      </c>
      <c r="AG14" s="111">
        <v>36342</v>
      </c>
    </row>
    <row r="15" spans="1:33" ht="14.25" x14ac:dyDescent="0.2">
      <c r="A15" s="104" t="s">
        <v>127</v>
      </c>
      <c r="B15" s="104" t="s">
        <v>126</v>
      </c>
      <c r="C15" s="103">
        <v>70968</v>
      </c>
      <c r="D15" s="103">
        <v>4902</v>
      </c>
      <c r="E15" s="103">
        <v>75870</v>
      </c>
      <c r="F15" s="102">
        <v>-0.13443767540557203</v>
      </c>
      <c r="G15" s="103">
        <v>0</v>
      </c>
      <c r="H15" s="103">
        <v>0</v>
      </c>
      <c r="I15" s="103">
        <v>0</v>
      </c>
      <c r="J15" s="102">
        <v>0</v>
      </c>
      <c r="K15" s="103">
        <v>9487</v>
      </c>
      <c r="L15" s="121">
        <v>-0.42548295282504706</v>
      </c>
      <c r="M15" s="103">
        <v>85357</v>
      </c>
      <c r="N15" s="102">
        <v>-0.18057542215864902</v>
      </c>
      <c r="O15" s="103">
        <v>25908</v>
      </c>
      <c r="P15" s="103">
        <v>111265</v>
      </c>
      <c r="Q15" s="102">
        <v>-0.13786156504490299</v>
      </c>
      <c r="R15" s="109">
        <v>5</v>
      </c>
      <c r="S15" s="112"/>
      <c r="T15" s="104" t="s">
        <v>173</v>
      </c>
      <c r="U15" s="111">
        <v>80198</v>
      </c>
      <c r="V15" s="111">
        <v>87654</v>
      </c>
      <c r="W15" s="111">
        <v>7456</v>
      </c>
      <c r="X15" s="111">
        <v>0</v>
      </c>
      <c r="Y15" s="111">
        <v>0</v>
      </c>
      <c r="Z15" s="111">
        <v>0</v>
      </c>
      <c r="AA15" s="111">
        <v>16513</v>
      </c>
      <c r="AB15" s="111">
        <v>24890</v>
      </c>
      <c r="AC15" s="111">
        <v>104167</v>
      </c>
      <c r="AD15" s="111">
        <v>129057</v>
      </c>
      <c r="AE15" s="104" t="s">
        <v>184</v>
      </c>
      <c r="AF15" s="111">
        <v>90</v>
      </c>
      <c r="AG15" s="111">
        <v>36342</v>
      </c>
    </row>
    <row r="16" spans="1:33" ht="14.25" x14ac:dyDescent="0.2">
      <c r="A16" s="104" t="s">
        <v>125</v>
      </c>
      <c r="B16" s="104" t="s">
        <v>124</v>
      </c>
      <c r="C16" s="103">
        <v>545910</v>
      </c>
      <c r="D16" s="103">
        <v>6082</v>
      </c>
      <c r="E16" s="103">
        <v>551992</v>
      </c>
      <c r="F16" s="102">
        <v>1.9021896962304701E-3</v>
      </c>
      <c r="G16" s="103">
        <v>35367</v>
      </c>
      <c r="H16" s="103">
        <v>0</v>
      </c>
      <c r="I16" s="103">
        <v>35367</v>
      </c>
      <c r="J16" s="102">
        <v>-2.95521896608495E-2</v>
      </c>
      <c r="K16" s="103">
        <v>0</v>
      </c>
      <c r="L16" s="121">
        <v>0</v>
      </c>
      <c r="M16" s="103">
        <v>587359</v>
      </c>
      <c r="N16" s="102">
        <v>-4.93711141528257E-5</v>
      </c>
      <c r="O16" s="103">
        <v>8374</v>
      </c>
      <c r="P16" s="103">
        <v>595733</v>
      </c>
      <c r="Q16" s="102">
        <v>5.290401029192939E-4</v>
      </c>
      <c r="R16" s="109">
        <v>4</v>
      </c>
      <c r="S16" s="112"/>
      <c r="T16" s="104" t="s">
        <v>173</v>
      </c>
      <c r="U16" s="111">
        <v>544718</v>
      </c>
      <c r="V16" s="111">
        <v>550944</v>
      </c>
      <c r="W16" s="111">
        <v>6226</v>
      </c>
      <c r="X16" s="111">
        <v>36444</v>
      </c>
      <c r="Y16" s="111">
        <v>36444</v>
      </c>
      <c r="Z16" s="111">
        <v>0</v>
      </c>
      <c r="AA16" s="111">
        <v>0</v>
      </c>
      <c r="AB16" s="111">
        <v>8030</v>
      </c>
      <c r="AC16" s="111">
        <v>587388</v>
      </c>
      <c r="AD16" s="111">
        <v>595418</v>
      </c>
      <c r="AE16" s="104" t="s">
        <v>185</v>
      </c>
      <c r="AF16" s="111">
        <v>90</v>
      </c>
      <c r="AG16" s="111">
        <v>36342</v>
      </c>
    </row>
    <row r="17" spans="1:33" ht="14.25" x14ac:dyDescent="0.2">
      <c r="A17" s="104" t="s">
        <v>123</v>
      </c>
      <c r="B17" s="104" t="s">
        <v>122</v>
      </c>
      <c r="C17" s="103">
        <v>8736</v>
      </c>
      <c r="D17" s="103">
        <v>66</v>
      </c>
      <c r="E17" s="103">
        <v>8802</v>
      </c>
      <c r="F17" s="102">
        <v>-3.6980306345733002E-2</v>
      </c>
      <c r="G17" s="103">
        <v>0</v>
      </c>
      <c r="H17" s="103">
        <v>0</v>
      </c>
      <c r="I17" s="103">
        <v>0</v>
      </c>
      <c r="J17" s="102">
        <v>-1</v>
      </c>
      <c r="K17" s="103">
        <v>0</v>
      </c>
      <c r="L17" s="121">
        <v>0</v>
      </c>
      <c r="M17" s="103">
        <v>8802</v>
      </c>
      <c r="N17" s="102">
        <v>-3.7085658024286192E-2</v>
      </c>
      <c r="O17" s="103">
        <v>11944</v>
      </c>
      <c r="P17" s="103">
        <v>20746</v>
      </c>
      <c r="Q17" s="102">
        <v>4.0056148794304906E-2</v>
      </c>
      <c r="R17" s="109">
        <v>5</v>
      </c>
      <c r="S17" s="112"/>
      <c r="T17" s="104" t="s">
        <v>173</v>
      </c>
      <c r="U17" s="111">
        <v>9074</v>
      </c>
      <c r="V17" s="111">
        <v>9140</v>
      </c>
      <c r="W17" s="111">
        <v>66</v>
      </c>
      <c r="X17" s="111">
        <v>1</v>
      </c>
      <c r="Y17" s="111">
        <v>1</v>
      </c>
      <c r="Z17" s="111">
        <v>0</v>
      </c>
      <c r="AA17" s="111">
        <v>0</v>
      </c>
      <c r="AB17" s="111">
        <v>10806</v>
      </c>
      <c r="AC17" s="111">
        <v>9141</v>
      </c>
      <c r="AD17" s="111">
        <v>19947</v>
      </c>
      <c r="AE17" s="104" t="s">
        <v>186</v>
      </c>
      <c r="AF17" s="111">
        <v>90</v>
      </c>
      <c r="AG17" s="111">
        <v>36342</v>
      </c>
    </row>
    <row r="18" spans="1:33" ht="14.25" x14ac:dyDescent="0.2">
      <c r="A18" s="104" t="s">
        <v>121</v>
      </c>
      <c r="B18" s="104" t="s">
        <v>120</v>
      </c>
      <c r="C18" s="103">
        <v>11712</v>
      </c>
      <c r="D18" s="103">
        <v>182</v>
      </c>
      <c r="E18" s="103">
        <v>11894</v>
      </c>
      <c r="F18" s="102">
        <v>0.17043888998228704</v>
      </c>
      <c r="G18" s="103">
        <v>0</v>
      </c>
      <c r="H18" s="103">
        <v>0</v>
      </c>
      <c r="I18" s="103">
        <v>0</v>
      </c>
      <c r="J18" s="102">
        <v>0</v>
      </c>
      <c r="K18" s="103">
        <v>0</v>
      </c>
      <c r="L18" s="121">
        <v>0</v>
      </c>
      <c r="M18" s="103">
        <v>11894</v>
      </c>
      <c r="N18" s="102">
        <v>0.17043888998228704</v>
      </c>
      <c r="O18" s="103">
        <v>8096</v>
      </c>
      <c r="P18" s="103">
        <v>19990</v>
      </c>
      <c r="Q18" s="102">
        <v>6.2506643988519198E-2</v>
      </c>
      <c r="R18" s="109">
        <v>5</v>
      </c>
      <c r="S18" s="112"/>
      <c r="T18" s="104" t="s">
        <v>173</v>
      </c>
      <c r="U18" s="111">
        <v>10018</v>
      </c>
      <c r="V18" s="111">
        <v>10162</v>
      </c>
      <c r="W18" s="111">
        <v>144</v>
      </c>
      <c r="X18" s="111">
        <v>0</v>
      </c>
      <c r="Y18" s="111">
        <v>0</v>
      </c>
      <c r="Z18" s="111">
        <v>0</v>
      </c>
      <c r="AA18" s="111">
        <v>0</v>
      </c>
      <c r="AB18" s="111">
        <v>8652</v>
      </c>
      <c r="AC18" s="111">
        <v>10162</v>
      </c>
      <c r="AD18" s="111">
        <v>18814</v>
      </c>
      <c r="AE18" s="104" t="s">
        <v>187</v>
      </c>
      <c r="AF18" s="111">
        <v>90</v>
      </c>
      <c r="AG18" s="111">
        <v>36342</v>
      </c>
    </row>
    <row r="19" spans="1:33" ht="14.25" x14ac:dyDescent="0.2">
      <c r="A19" s="104" t="s">
        <v>119</v>
      </c>
      <c r="B19" s="104" t="s">
        <v>118</v>
      </c>
      <c r="C19" s="103">
        <v>202996</v>
      </c>
      <c r="D19" s="103">
        <v>40716</v>
      </c>
      <c r="E19" s="103">
        <v>243712</v>
      </c>
      <c r="F19" s="102">
        <v>1.0431350436989001E-2</v>
      </c>
      <c r="G19" s="103">
        <v>6</v>
      </c>
      <c r="H19" s="103">
        <v>0</v>
      </c>
      <c r="I19" s="103">
        <v>6</v>
      </c>
      <c r="J19" s="102">
        <v>-0.95714285714285696</v>
      </c>
      <c r="K19" s="103">
        <v>1118</v>
      </c>
      <c r="L19" s="121">
        <v>0</v>
      </c>
      <c r="M19" s="103">
        <v>244836</v>
      </c>
      <c r="N19" s="102">
        <v>1.4502602181191402E-2</v>
      </c>
      <c r="O19" s="103">
        <v>1024</v>
      </c>
      <c r="P19" s="103">
        <v>245860</v>
      </c>
      <c r="Q19" s="102">
        <v>1.44078426194877E-2</v>
      </c>
      <c r="R19" s="109">
        <v>4</v>
      </c>
      <c r="S19" s="112"/>
      <c r="T19" s="104" t="s">
        <v>173</v>
      </c>
      <c r="U19" s="111">
        <v>199324</v>
      </c>
      <c r="V19" s="111">
        <v>241196</v>
      </c>
      <c r="W19" s="111">
        <v>41872</v>
      </c>
      <c r="X19" s="111">
        <v>140</v>
      </c>
      <c r="Y19" s="111">
        <v>140</v>
      </c>
      <c r="Z19" s="111">
        <v>0</v>
      </c>
      <c r="AA19" s="111">
        <v>0</v>
      </c>
      <c r="AB19" s="111">
        <v>1032</v>
      </c>
      <c r="AC19" s="111">
        <v>241336</v>
      </c>
      <c r="AD19" s="111">
        <v>242368</v>
      </c>
      <c r="AE19" s="104" t="s">
        <v>188</v>
      </c>
      <c r="AF19" s="111">
        <v>90</v>
      </c>
      <c r="AG19" s="111">
        <v>36342</v>
      </c>
    </row>
    <row r="20" spans="1:33" ht="14.25" x14ac:dyDescent="0.2">
      <c r="A20" s="104" t="s">
        <v>117</v>
      </c>
      <c r="B20" s="104" t="s">
        <v>116</v>
      </c>
      <c r="C20" s="103">
        <v>541857</v>
      </c>
      <c r="D20" s="103">
        <v>4338</v>
      </c>
      <c r="E20" s="103">
        <v>546195</v>
      </c>
      <c r="F20" s="102">
        <v>-4.0627058358582498E-2</v>
      </c>
      <c r="G20" s="103">
        <v>253552</v>
      </c>
      <c r="H20" s="103">
        <v>1974</v>
      </c>
      <c r="I20" s="103">
        <v>255526</v>
      </c>
      <c r="J20" s="102">
        <v>0.14788975988859202</v>
      </c>
      <c r="K20" s="103">
        <v>117</v>
      </c>
      <c r="L20" s="121">
        <v>0.88709677419354793</v>
      </c>
      <c r="M20" s="103">
        <v>801838</v>
      </c>
      <c r="N20" s="102">
        <v>1.2431943757007602E-2</v>
      </c>
      <c r="O20" s="103">
        <v>768</v>
      </c>
      <c r="P20" s="103">
        <v>802606</v>
      </c>
      <c r="Q20" s="102">
        <v>1.19246344944449E-2</v>
      </c>
      <c r="R20" s="109">
        <v>3</v>
      </c>
      <c r="S20" s="112"/>
      <c r="T20" s="104" t="s">
        <v>173</v>
      </c>
      <c r="U20" s="111">
        <v>566201</v>
      </c>
      <c r="V20" s="111">
        <v>569325</v>
      </c>
      <c r="W20" s="111">
        <v>3124</v>
      </c>
      <c r="X20" s="111">
        <v>221161</v>
      </c>
      <c r="Y20" s="111">
        <v>222605</v>
      </c>
      <c r="Z20" s="111">
        <v>1444</v>
      </c>
      <c r="AA20" s="111">
        <v>62</v>
      </c>
      <c r="AB20" s="111">
        <v>1156</v>
      </c>
      <c r="AC20" s="111">
        <v>791992</v>
      </c>
      <c r="AD20" s="111">
        <v>793148</v>
      </c>
      <c r="AE20" s="104" t="s">
        <v>189</v>
      </c>
      <c r="AF20" s="111">
        <v>90</v>
      </c>
      <c r="AG20" s="111">
        <v>36342</v>
      </c>
    </row>
    <row r="21" spans="1:33" ht="14.25" x14ac:dyDescent="0.2">
      <c r="A21" s="104" t="s">
        <v>115</v>
      </c>
      <c r="B21" s="104" t="s">
        <v>114</v>
      </c>
      <c r="C21" s="103">
        <v>187958</v>
      </c>
      <c r="D21" s="103">
        <v>1212</v>
      </c>
      <c r="E21" s="103">
        <v>189170</v>
      </c>
      <c r="F21" s="102">
        <v>4.6879064078937903E-2</v>
      </c>
      <c r="G21" s="103">
        <v>6457</v>
      </c>
      <c r="H21" s="103">
        <v>0</v>
      </c>
      <c r="I21" s="103">
        <v>6457</v>
      </c>
      <c r="J21" s="102">
        <v>0.50372612948300011</v>
      </c>
      <c r="K21" s="103">
        <v>41261</v>
      </c>
      <c r="L21" s="121">
        <v>6.3071651250869609E-2</v>
      </c>
      <c r="M21" s="103">
        <v>236888</v>
      </c>
      <c r="N21" s="102">
        <v>5.84524096762375E-2</v>
      </c>
      <c r="O21" s="103">
        <v>3782</v>
      </c>
      <c r="P21" s="103">
        <v>240670</v>
      </c>
      <c r="Q21" s="102">
        <v>4.9631471062846204E-2</v>
      </c>
      <c r="R21" s="109">
        <v>4</v>
      </c>
      <c r="S21" s="112"/>
      <c r="T21" s="104" t="s">
        <v>173</v>
      </c>
      <c r="U21" s="111">
        <v>178721</v>
      </c>
      <c r="V21" s="111">
        <v>180699</v>
      </c>
      <c r="W21" s="111">
        <v>1978</v>
      </c>
      <c r="X21" s="111">
        <v>4294</v>
      </c>
      <c r="Y21" s="111">
        <v>4294</v>
      </c>
      <c r="Z21" s="111">
        <v>0</v>
      </c>
      <c r="AA21" s="111">
        <v>38813</v>
      </c>
      <c r="AB21" s="111">
        <v>5484</v>
      </c>
      <c r="AC21" s="111">
        <v>223806</v>
      </c>
      <c r="AD21" s="111">
        <v>229290</v>
      </c>
      <c r="AE21" s="104" t="s">
        <v>190</v>
      </c>
      <c r="AF21" s="111">
        <v>90</v>
      </c>
      <c r="AG21" s="111">
        <v>36342</v>
      </c>
    </row>
    <row r="22" spans="1:33" ht="14.25" x14ac:dyDescent="0.2">
      <c r="A22" s="104" t="s">
        <v>113</v>
      </c>
      <c r="B22" s="104" t="s">
        <v>112</v>
      </c>
      <c r="C22" s="103">
        <v>44359</v>
      </c>
      <c r="D22" s="103">
        <v>32</v>
      </c>
      <c r="E22" s="103">
        <v>44391</v>
      </c>
      <c r="F22" s="102">
        <v>1.60681178328641E-2</v>
      </c>
      <c r="G22" s="103">
        <v>227</v>
      </c>
      <c r="H22" s="103">
        <v>0</v>
      </c>
      <c r="I22" s="103">
        <v>227</v>
      </c>
      <c r="J22" s="102">
        <v>-0.5617760617760621</v>
      </c>
      <c r="K22" s="103">
        <v>0</v>
      </c>
      <c r="L22" s="121">
        <v>0</v>
      </c>
      <c r="M22" s="103">
        <v>44618</v>
      </c>
      <c r="N22" s="102">
        <v>9.2971701314271508E-3</v>
      </c>
      <c r="O22" s="103">
        <v>188</v>
      </c>
      <c r="P22" s="103">
        <v>44806</v>
      </c>
      <c r="Q22" s="102">
        <v>-2.9879184168362702E-2</v>
      </c>
      <c r="R22" s="109">
        <v>4</v>
      </c>
      <c r="S22" s="112"/>
      <c r="T22" s="104" t="s">
        <v>173</v>
      </c>
      <c r="U22" s="111">
        <v>43657</v>
      </c>
      <c r="V22" s="111">
        <v>43689</v>
      </c>
      <c r="W22" s="111">
        <v>32</v>
      </c>
      <c r="X22" s="111">
        <v>518</v>
      </c>
      <c r="Y22" s="111">
        <v>518</v>
      </c>
      <c r="Z22" s="111">
        <v>0</v>
      </c>
      <c r="AA22" s="111">
        <v>0</v>
      </c>
      <c r="AB22" s="111">
        <v>1979</v>
      </c>
      <c r="AC22" s="111">
        <v>44207</v>
      </c>
      <c r="AD22" s="111">
        <v>46186</v>
      </c>
      <c r="AE22" s="104" t="s">
        <v>191</v>
      </c>
      <c r="AF22" s="111">
        <v>90</v>
      </c>
      <c r="AG22" s="111">
        <v>36342</v>
      </c>
    </row>
    <row r="23" spans="1:33" ht="14.25" x14ac:dyDescent="0.2">
      <c r="A23" s="104" t="s">
        <v>111</v>
      </c>
      <c r="B23" s="104" t="s">
        <v>110</v>
      </c>
      <c r="C23" s="103">
        <v>98163</v>
      </c>
      <c r="D23" s="103">
        <v>514</v>
      </c>
      <c r="E23" s="103">
        <v>98677</v>
      </c>
      <c r="F23" s="102">
        <v>1.38811828288433E-2</v>
      </c>
      <c r="G23" s="103">
        <v>0</v>
      </c>
      <c r="H23" s="103">
        <v>0</v>
      </c>
      <c r="I23" s="103">
        <v>0</v>
      </c>
      <c r="J23" s="102">
        <v>0</v>
      </c>
      <c r="K23" s="103">
        <v>0</v>
      </c>
      <c r="L23" s="121">
        <v>0</v>
      </c>
      <c r="M23" s="103">
        <v>98677</v>
      </c>
      <c r="N23" s="102">
        <v>1.38811828288433E-2</v>
      </c>
      <c r="O23" s="103">
        <v>1825</v>
      </c>
      <c r="P23" s="103">
        <v>100502</v>
      </c>
      <c r="Q23" s="102">
        <v>-4.2947472669790099E-2</v>
      </c>
      <c r="R23" s="109">
        <v>5</v>
      </c>
      <c r="S23" s="112"/>
      <c r="T23" s="104" t="s">
        <v>173</v>
      </c>
      <c r="U23" s="111">
        <v>96496</v>
      </c>
      <c r="V23" s="111">
        <v>97326</v>
      </c>
      <c r="W23" s="111">
        <v>830</v>
      </c>
      <c r="X23" s="111">
        <v>0</v>
      </c>
      <c r="Y23" s="111">
        <v>0</v>
      </c>
      <c r="Z23" s="111">
        <v>0</v>
      </c>
      <c r="AA23" s="111">
        <v>0</v>
      </c>
      <c r="AB23" s="111">
        <v>7686</v>
      </c>
      <c r="AC23" s="111">
        <v>97326</v>
      </c>
      <c r="AD23" s="111">
        <v>105012</v>
      </c>
      <c r="AE23" s="104" t="s">
        <v>192</v>
      </c>
      <c r="AF23" s="111">
        <v>90</v>
      </c>
      <c r="AG23" s="111">
        <v>36342</v>
      </c>
    </row>
    <row r="24" spans="1:33" ht="14.25" x14ac:dyDescent="0.2">
      <c r="A24" s="104" t="s">
        <v>109</v>
      </c>
      <c r="B24" s="104" t="s">
        <v>108</v>
      </c>
      <c r="C24" s="103">
        <v>10803</v>
      </c>
      <c r="D24" s="103">
        <v>64</v>
      </c>
      <c r="E24" s="103">
        <v>10867</v>
      </c>
      <c r="F24" s="102">
        <v>-8.4035738368172602E-2</v>
      </c>
      <c r="G24" s="103">
        <v>0</v>
      </c>
      <c r="H24" s="103">
        <v>0</v>
      </c>
      <c r="I24" s="103">
        <v>0</v>
      </c>
      <c r="J24" s="102">
        <v>0</v>
      </c>
      <c r="K24" s="103">
        <v>0</v>
      </c>
      <c r="L24" s="121">
        <v>0</v>
      </c>
      <c r="M24" s="103">
        <v>10867</v>
      </c>
      <c r="N24" s="102">
        <v>-8.4035738368172602E-2</v>
      </c>
      <c r="O24" s="103">
        <v>6428</v>
      </c>
      <c r="P24" s="103">
        <v>17295</v>
      </c>
      <c r="Q24" s="102">
        <v>-2.9025376150909502E-2</v>
      </c>
      <c r="R24" s="109">
        <v>5</v>
      </c>
      <c r="S24" s="112"/>
      <c r="T24" s="104" t="s">
        <v>173</v>
      </c>
      <c r="U24" s="111">
        <v>11820</v>
      </c>
      <c r="V24" s="111">
        <v>11864</v>
      </c>
      <c r="W24" s="111">
        <v>44</v>
      </c>
      <c r="X24" s="111">
        <v>0</v>
      </c>
      <c r="Y24" s="111">
        <v>0</v>
      </c>
      <c r="Z24" s="111">
        <v>0</v>
      </c>
      <c r="AA24" s="111">
        <v>0</v>
      </c>
      <c r="AB24" s="111">
        <v>5948</v>
      </c>
      <c r="AC24" s="111">
        <v>11864</v>
      </c>
      <c r="AD24" s="111">
        <v>17812</v>
      </c>
      <c r="AE24" s="104" t="s">
        <v>193</v>
      </c>
      <c r="AF24" s="111">
        <v>90</v>
      </c>
      <c r="AG24" s="111">
        <v>36342</v>
      </c>
    </row>
    <row r="25" spans="1:33" ht="14.25" x14ac:dyDescent="0.2">
      <c r="A25" s="104" t="s">
        <v>107</v>
      </c>
      <c r="B25" s="104" t="s">
        <v>106</v>
      </c>
      <c r="C25" s="103">
        <v>75143</v>
      </c>
      <c r="D25" s="103">
        <v>732</v>
      </c>
      <c r="E25" s="103">
        <v>75875</v>
      </c>
      <c r="F25" s="102">
        <v>-4.8613200922860901E-2</v>
      </c>
      <c r="G25" s="103">
        <v>0</v>
      </c>
      <c r="H25" s="103">
        <v>0</v>
      </c>
      <c r="I25" s="103">
        <v>0</v>
      </c>
      <c r="J25" s="102">
        <v>0</v>
      </c>
      <c r="K25" s="103">
        <v>0</v>
      </c>
      <c r="L25" s="121">
        <v>0</v>
      </c>
      <c r="M25" s="103">
        <v>75875</v>
      </c>
      <c r="N25" s="102">
        <v>-4.8613200922860901E-2</v>
      </c>
      <c r="O25" s="103">
        <v>2246</v>
      </c>
      <c r="P25" s="103">
        <v>78121</v>
      </c>
      <c r="Q25" s="102">
        <v>-4.3666144354127898E-2</v>
      </c>
      <c r="R25" s="109">
        <v>5</v>
      </c>
      <c r="S25" s="112"/>
      <c r="T25" s="104" t="s">
        <v>173</v>
      </c>
      <c r="U25" s="111">
        <v>79168</v>
      </c>
      <c r="V25" s="111">
        <v>79752</v>
      </c>
      <c r="W25" s="111">
        <v>584</v>
      </c>
      <c r="X25" s="111">
        <v>0</v>
      </c>
      <c r="Y25" s="111">
        <v>0</v>
      </c>
      <c r="Z25" s="111">
        <v>0</v>
      </c>
      <c r="AA25" s="111">
        <v>0</v>
      </c>
      <c r="AB25" s="111">
        <v>1936</v>
      </c>
      <c r="AC25" s="111">
        <v>79752</v>
      </c>
      <c r="AD25" s="111">
        <v>81688</v>
      </c>
      <c r="AE25" s="104" t="s">
        <v>194</v>
      </c>
      <c r="AF25" s="111">
        <v>90</v>
      </c>
      <c r="AG25" s="111">
        <v>36342</v>
      </c>
    </row>
    <row r="26" spans="1:33" ht="14.25" x14ac:dyDescent="0.2">
      <c r="A26" s="104" t="s">
        <v>105</v>
      </c>
      <c r="B26" s="104" t="s">
        <v>104</v>
      </c>
      <c r="C26" s="103">
        <v>298492</v>
      </c>
      <c r="D26" s="103">
        <v>664</v>
      </c>
      <c r="E26" s="103">
        <v>299156</v>
      </c>
      <c r="F26" s="102">
        <v>-5.3496916197030902E-3</v>
      </c>
      <c r="G26" s="103">
        <v>14438</v>
      </c>
      <c r="H26" s="103">
        <v>0</v>
      </c>
      <c r="I26" s="103">
        <v>14438</v>
      </c>
      <c r="J26" s="102">
        <v>-0.37258821484442906</v>
      </c>
      <c r="K26" s="103">
        <v>3</v>
      </c>
      <c r="L26" s="121">
        <v>-0.25</v>
      </c>
      <c r="M26" s="103">
        <v>313597</v>
      </c>
      <c r="N26" s="102">
        <v>-3.1453358906174199E-2</v>
      </c>
      <c r="O26" s="103">
        <v>1772</v>
      </c>
      <c r="P26" s="103">
        <v>315369</v>
      </c>
      <c r="Q26" s="102">
        <v>-3.5615994324436698E-2</v>
      </c>
      <c r="R26" s="109">
        <v>4</v>
      </c>
      <c r="S26" s="112"/>
      <c r="T26" s="104" t="s">
        <v>173</v>
      </c>
      <c r="U26" s="111">
        <v>299925</v>
      </c>
      <c r="V26" s="111">
        <v>300765</v>
      </c>
      <c r="W26" s="111">
        <v>840</v>
      </c>
      <c r="X26" s="111">
        <v>23012</v>
      </c>
      <c r="Y26" s="111">
        <v>23012</v>
      </c>
      <c r="Z26" s="111">
        <v>0</v>
      </c>
      <c r="AA26" s="111">
        <v>4</v>
      </c>
      <c r="AB26" s="111">
        <v>3235</v>
      </c>
      <c r="AC26" s="111">
        <v>323781</v>
      </c>
      <c r="AD26" s="111">
        <v>327016</v>
      </c>
      <c r="AE26" s="104" t="s">
        <v>195</v>
      </c>
      <c r="AF26" s="111">
        <v>90</v>
      </c>
      <c r="AG26" s="111">
        <v>36342</v>
      </c>
    </row>
    <row r="27" spans="1:33" ht="14.25" x14ac:dyDescent="0.2">
      <c r="A27" s="104" t="s">
        <v>103</v>
      </c>
      <c r="B27" s="104" t="s">
        <v>102</v>
      </c>
      <c r="C27" s="103">
        <v>46041</v>
      </c>
      <c r="D27" s="103">
        <v>690</v>
      </c>
      <c r="E27" s="103">
        <v>46731</v>
      </c>
      <c r="F27" s="102">
        <v>-5.1320570860147401E-2</v>
      </c>
      <c r="G27" s="103">
        <v>0</v>
      </c>
      <c r="H27" s="103">
        <v>0</v>
      </c>
      <c r="I27" s="103">
        <v>0</v>
      </c>
      <c r="J27" s="102">
        <v>0</v>
      </c>
      <c r="K27" s="103">
        <v>0</v>
      </c>
      <c r="L27" s="121">
        <v>0</v>
      </c>
      <c r="M27" s="103">
        <v>46731</v>
      </c>
      <c r="N27" s="102">
        <v>-5.1320570860147401E-2</v>
      </c>
      <c r="O27" s="103">
        <v>5228</v>
      </c>
      <c r="P27" s="103">
        <v>51959</v>
      </c>
      <c r="Q27" s="102">
        <v>-1.18105743628756E-2</v>
      </c>
      <c r="R27" s="109">
        <v>5</v>
      </c>
      <c r="S27" s="112"/>
      <c r="T27" s="104" t="s">
        <v>173</v>
      </c>
      <c r="U27" s="111">
        <v>48875</v>
      </c>
      <c r="V27" s="111">
        <v>49259</v>
      </c>
      <c r="W27" s="111">
        <v>384</v>
      </c>
      <c r="X27" s="111">
        <v>0</v>
      </c>
      <c r="Y27" s="111">
        <v>0</v>
      </c>
      <c r="Z27" s="111">
        <v>0</v>
      </c>
      <c r="AA27" s="111">
        <v>0</v>
      </c>
      <c r="AB27" s="111">
        <v>3321</v>
      </c>
      <c r="AC27" s="111">
        <v>49259</v>
      </c>
      <c r="AD27" s="111">
        <v>52580</v>
      </c>
      <c r="AE27" s="104" t="s">
        <v>196</v>
      </c>
      <c r="AF27" s="111">
        <v>90</v>
      </c>
      <c r="AG27" s="111">
        <v>36342</v>
      </c>
    </row>
    <row r="28" spans="1:33" ht="14.25" x14ac:dyDescent="0.2">
      <c r="A28" s="104" t="s">
        <v>101</v>
      </c>
      <c r="B28" s="104" t="s">
        <v>100</v>
      </c>
      <c r="C28" s="103">
        <v>22504</v>
      </c>
      <c r="D28" s="103">
        <v>1750</v>
      </c>
      <c r="E28" s="103">
        <v>24254</v>
      </c>
      <c r="F28" s="102">
        <v>0.164601939882839</v>
      </c>
      <c r="G28" s="103">
        <v>0</v>
      </c>
      <c r="H28" s="103">
        <v>0</v>
      </c>
      <c r="I28" s="103">
        <v>0</v>
      </c>
      <c r="J28" s="102">
        <v>0</v>
      </c>
      <c r="K28" s="103">
        <v>0</v>
      </c>
      <c r="L28" s="121">
        <v>0</v>
      </c>
      <c r="M28" s="103">
        <v>24254</v>
      </c>
      <c r="N28" s="102">
        <v>0.164601939882839</v>
      </c>
      <c r="O28" s="103">
        <v>8518</v>
      </c>
      <c r="P28" s="103">
        <v>32772</v>
      </c>
      <c r="Q28" s="102">
        <v>4.4359464627151103E-2</v>
      </c>
      <c r="R28" s="109">
        <v>5</v>
      </c>
      <c r="S28" s="112"/>
      <c r="T28" s="104" t="s">
        <v>173</v>
      </c>
      <c r="U28" s="111">
        <v>20668</v>
      </c>
      <c r="V28" s="111">
        <v>20826</v>
      </c>
      <c r="W28" s="111">
        <v>158</v>
      </c>
      <c r="X28" s="111">
        <v>0</v>
      </c>
      <c r="Y28" s="111">
        <v>0</v>
      </c>
      <c r="Z28" s="111">
        <v>0</v>
      </c>
      <c r="AA28" s="111">
        <v>0</v>
      </c>
      <c r="AB28" s="111">
        <v>10554</v>
      </c>
      <c r="AC28" s="111">
        <v>20826</v>
      </c>
      <c r="AD28" s="111">
        <v>31380</v>
      </c>
      <c r="AE28" s="104" t="s">
        <v>197</v>
      </c>
      <c r="AF28" s="111">
        <v>90</v>
      </c>
      <c r="AG28" s="111">
        <v>36342</v>
      </c>
    </row>
    <row r="29" spans="1:33" ht="14.25" x14ac:dyDescent="0.2">
      <c r="A29" s="104" t="s">
        <v>99</v>
      </c>
      <c r="B29" s="104" t="s">
        <v>98</v>
      </c>
      <c r="C29" s="103">
        <v>5962657</v>
      </c>
      <c r="D29" s="103">
        <v>2958076</v>
      </c>
      <c r="E29" s="103">
        <v>8920733</v>
      </c>
      <c r="F29" s="102">
        <v>-1.0388843073213401E-2</v>
      </c>
      <c r="G29" s="103">
        <v>10349689</v>
      </c>
      <c r="H29" s="103">
        <v>2609458</v>
      </c>
      <c r="I29" s="103">
        <v>12959147</v>
      </c>
      <c r="J29" s="102">
        <v>1.6399381524188104E-2</v>
      </c>
      <c r="K29" s="103">
        <v>0</v>
      </c>
      <c r="L29" s="121">
        <v>0</v>
      </c>
      <c r="M29" s="103">
        <v>21879880</v>
      </c>
      <c r="N29" s="102">
        <v>5.3042495564782797E-3</v>
      </c>
      <c r="O29" s="103">
        <v>15602</v>
      </c>
      <c r="P29" s="103">
        <v>21895482</v>
      </c>
      <c r="Q29" s="102">
        <v>5.2888646243399199E-3</v>
      </c>
      <c r="R29" s="109">
        <v>1</v>
      </c>
      <c r="S29" s="112"/>
      <c r="T29" s="104" t="s">
        <v>198</v>
      </c>
      <c r="U29" s="111">
        <v>5999590</v>
      </c>
      <c r="V29" s="111">
        <v>9014382</v>
      </c>
      <c r="W29" s="111">
        <v>3014792</v>
      </c>
      <c r="X29" s="111">
        <v>10122176</v>
      </c>
      <c r="Y29" s="111">
        <v>12750054</v>
      </c>
      <c r="Z29" s="111">
        <v>2627878</v>
      </c>
      <c r="AA29" s="111">
        <v>0</v>
      </c>
      <c r="AB29" s="111">
        <v>15853</v>
      </c>
      <c r="AC29" s="111">
        <v>21764436</v>
      </c>
      <c r="AD29" s="111">
        <v>21780289</v>
      </c>
      <c r="AE29" s="104" t="s">
        <v>199</v>
      </c>
      <c r="AF29" s="111">
        <v>90</v>
      </c>
      <c r="AG29" s="111">
        <v>36342</v>
      </c>
    </row>
    <row r="30" spans="1:33" ht="14.25" x14ac:dyDescent="0.2">
      <c r="A30" s="104" t="s">
        <v>97</v>
      </c>
      <c r="B30" s="104" t="s">
        <v>96</v>
      </c>
      <c r="C30" s="103">
        <v>19091</v>
      </c>
      <c r="D30" s="103">
        <v>0</v>
      </c>
      <c r="E30" s="103">
        <v>19091</v>
      </c>
      <c r="F30" s="102">
        <v>9.93953354448604E-2</v>
      </c>
      <c r="G30" s="103">
        <v>72</v>
      </c>
      <c r="H30" s="103">
        <v>0</v>
      </c>
      <c r="I30" s="103">
        <v>72</v>
      </c>
      <c r="J30" s="102">
        <v>1.1818181818181801</v>
      </c>
      <c r="K30" s="103">
        <v>0</v>
      </c>
      <c r="L30" s="121">
        <v>0</v>
      </c>
      <c r="M30" s="103">
        <v>19163</v>
      </c>
      <c r="N30" s="102">
        <v>0.10144844234969499</v>
      </c>
      <c r="O30" s="103">
        <v>26</v>
      </c>
      <c r="P30" s="103">
        <v>19189</v>
      </c>
      <c r="Q30" s="102">
        <v>0.102942866996206</v>
      </c>
      <c r="R30" s="109">
        <v>5</v>
      </c>
      <c r="S30" s="112"/>
      <c r="T30" s="104" t="s">
        <v>173</v>
      </c>
      <c r="U30" s="111">
        <v>17365</v>
      </c>
      <c r="V30" s="111">
        <v>17365</v>
      </c>
      <c r="W30" s="111">
        <v>0</v>
      </c>
      <c r="X30" s="111">
        <v>33</v>
      </c>
      <c r="Y30" s="111">
        <v>33</v>
      </c>
      <c r="Z30" s="111">
        <v>0</v>
      </c>
      <c r="AA30" s="111">
        <v>0</v>
      </c>
      <c r="AB30" s="111">
        <v>0</v>
      </c>
      <c r="AC30" s="111">
        <v>17398</v>
      </c>
      <c r="AD30" s="111">
        <v>17398</v>
      </c>
      <c r="AE30" s="104" t="s">
        <v>200</v>
      </c>
      <c r="AF30" s="111">
        <v>90</v>
      </c>
      <c r="AG30" s="111">
        <v>36342</v>
      </c>
    </row>
    <row r="31" spans="1:33" ht="14.25" x14ac:dyDescent="0.2">
      <c r="A31" s="104" t="s">
        <v>95</v>
      </c>
      <c r="B31" s="104" t="s">
        <v>94</v>
      </c>
      <c r="C31" s="103">
        <v>28141</v>
      </c>
      <c r="D31" s="103">
        <v>102</v>
      </c>
      <c r="E31" s="103">
        <v>28243</v>
      </c>
      <c r="F31" s="102">
        <v>1.5204888569374601E-2</v>
      </c>
      <c r="G31" s="103">
        <v>0</v>
      </c>
      <c r="H31" s="103">
        <v>0</v>
      </c>
      <c r="I31" s="103">
        <v>0</v>
      </c>
      <c r="J31" s="102">
        <v>0</v>
      </c>
      <c r="K31" s="103">
        <v>0</v>
      </c>
      <c r="L31" s="121">
        <v>0</v>
      </c>
      <c r="M31" s="103">
        <v>28243</v>
      </c>
      <c r="N31" s="102">
        <v>1.5204888569374601E-2</v>
      </c>
      <c r="O31" s="103">
        <v>2549</v>
      </c>
      <c r="P31" s="103">
        <v>30792</v>
      </c>
      <c r="Q31" s="102">
        <v>2.5272200579362702E-2</v>
      </c>
      <c r="R31" s="109">
        <v>5</v>
      </c>
      <c r="S31" s="112"/>
      <c r="T31" s="104" t="s">
        <v>173</v>
      </c>
      <c r="U31" s="111">
        <v>27726</v>
      </c>
      <c r="V31" s="111">
        <v>27820</v>
      </c>
      <c r="W31" s="111">
        <v>94</v>
      </c>
      <c r="X31" s="111">
        <v>0</v>
      </c>
      <c r="Y31" s="111">
        <v>0</v>
      </c>
      <c r="Z31" s="111">
        <v>0</v>
      </c>
      <c r="AA31" s="111">
        <v>0</v>
      </c>
      <c r="AB31" s="111">
        <v>2213</v>
      </c>
      <c r="AC31" s="111">
        <v>27820</v>
      </c>
      <c r="AD31" s="111">
        <v>30033</v>
      </c>
      <c r="AE31" s="104" t="s">
        <v>201</v>
      </c>
      <c r="AF31" s="111">
        <v>90</v>
      </c>
      <c r="AG31" s="111">
        <v>36342</v>
      </c>
    </row>
    <row r="32" spans="1:33" ht="14.25" x14ac:dyDescent="0.2">
      <c r="A32" s="104" t="s">
        <v>93</v>
      </c>
      <c r="B32" s="104" t="s">
        <v>92</v>
      </c>
      <c r="C32" s="103">
        <v>6004</v>
      </c>
      <c r="D32" s="103">
        <v>18</v>
      </c>
      <c r="E32" s="103">
        <v>6022</v>
      </c>
      <c r="F32" s="102">
        <v>-6.9530284301606904E-2</v>
      </c>
      <c r="G32" s="103">
        <v>0</v>
      </c>
      <c r="H32" s="103">
        <v>0</v>
      </c>
      <c r="I32" s="103">
        <v>0</v>
      </c>
      <c r="J32" s="102">
        <v>0</v>
      </c>
      <c r="K32" s="103">
        <v>0</v>
      </c>
      <c r="L32" s="121">
        <v>0</v>
      </c>
      <c r="M32" s="103">
        <v>6022</v>
      </c>
      <c r="N32" s="102">
        <v>-6.9530284301606904E-2</v>
      </c>
      <c r="O32" s="103">
        <v>5332</v>
      </c>
      <c r="P32" s="103">
        <v>11354</v>
      </c>
      <c r="Q32" s="102">
        <v>-5.8540630182421206E-2</v>
      </c>
      <c r="R32" s="109">
        <v>5</v>
      </c>
      <c r="S32" s="112"/>
      <c r="T32" s="104" t="s">
        <v>173</v>
      </c>
      <c r="U32" s="111">
        <v>6460</v>
      </c>
      <c r="V32" s="111">
        <v>6472</v>
      </c>
      <c r="W32" s="111">
        <v>12</v>
      </c>
      <c r="X32" s="111">
        <v>0</v>
      </c>
      <c r="Y32" s="111">
        <v>0</v>
      </c>
      <c r="Z32" s="111">
        <v>0</v>
      </c>
      <c r="AA32" s="111">
        <v>0</v>
      </c>
      <c r="AB32" s="111">
        <v>5588</v>
      </c>
      <c r="AC32" s="111">
        <v>6472</v>
      </c>
      <c r="AD32" s="111">
        <v>12060</v>
      </c>
      <c r="AE32" s="104" t="s">
        <v>202</v>
      </c>
      <c r="AF32" s="111">
        <v>90</v>
      </c>
      <c r="AG32" s="111">
        <v>36342</v>
      </c>
    </row>
    <row r="33" spans="1:33" ht="14.25" x14ac:dyDescent="0.2">
      <c r="A33" s="104" t="s">
        <v>91</v>
      </c>
      <c r="B33" s="104" t="s">
        <v>90</v>
      </c>
      <c r="C33" s="103">
        <v>25650</v>
      </c>
      <c r="D33" s="103">
        <v>156</v>
      </c>
      <c r="E33" s="103">
        <v>25806</v>
      </c>
      <c r="F33" s="102">
        <v>2.9891846589775298E-2</v>
      </c>
      <c r="G33" s="103">
        <v>0</v>
      </c>
      <c r="H33" s="103">
        <v>0</v>
      </c>
      <c r="I33" s="103">
        <v>0</v>
      </c>
      <c r="J33" s="102">
        <v>0</v>
      </c>
      <c r="K33" s="103">
        <v>0</v>
      </c>
      <c r="L33" s="121">
        <v>0</v>
      </c>
      <c r="M33" s="103">
        <v>25806</v>
      </c>
      <c r="N33" s="102">
        <v>2.9891846589775298E-2</v>
      </c>
      <c r="O33" s="103">
        <v>5506</v>
      </c>
      <c r="P33" s="103">
        <v>31312</v>
      </c>
      <c r="Q33" s="102">
        <v>-1.9907349442844599E-2</v>
      </c>
      <c r="R33" s="109">
        <v>5</v>
      </c>
      <c r="S33" s="112"/>
      <c r="T33" s="104" t="s">
        <v>173</v>
      </c>
      <c r="U33" s="111">
        <v>24977</v>
      </c>
      <c r="V33" s="111">
        <v>25057</v>
      </c>
      <c r="W33" s="111">
        <v>80</v>
      </c>
      <c r="X33" s="111">
        <v>0</v>
      </c>
      <c r="Y33" s="111">
        <v>0</v>
      </c>
      <c r="Z33" s="111">
        <v>0</v>
      </c>
      <c r="AA33" s="111">
        <v>0</v>
      </c>
      <c r="AB33" s="111">
        <v>6891</v>
      </c>
      <c r="AC33" s="111">
        <v>25057</v>
      </c>
      <c r="AD33" s="111">
        <v>31948</v>
      </c>
      <c r="AE33" s="104" t="s">
        <v>203</v>
      </c>
      <c r="AF33" s="111">
        <v>90</v>
      </c>
      <c r="AG33" s="111">
        <v>36342</v>
      </c>
    </row>
    <row r="34" spans="1:33" ht="14.25" x14ac:dyDescent="0.2">
      <c r="A34" s="104" t="s">
        <v>89</v>
      </c>
      <c r="B34" s="104" t="s">
        <v>88</v>
      </c>
      <c r="C34" s="103">
        <v>48761</v>
      </c>
      <c r="D34" s="103">
        <v>444</v>
      </c>
      <c r="E34" s="103">
        <v>49205</v>
      </c>
      <c r="F34" s="102">
        <v>4.9818647322381102E-2</v>
      </c>
      <c r="G34" s="103">
        <v>0</v>
      </c>
      <c r="H34" s="103">
        <v>0</v>
      </c>
      <c r="I34" s="103">
        <v>0</v>
      </c>
      <c r="J34" s="102">
        <v>0</v>
      </c>
      <c r="K34" s="103">
        <v>0</v>
      </c>
      <c r="L34" s="121">
        <v>0</v>
      </c>
      <c r="M34" s="103">
        <v>49205</v>
      </c>
      <c r="N34" s="102">
        <v>4.9818647322381102E-2</v>
      </c>
      <c r="O34" s="103">
        <v>6341</v>
      </c>
      <c r="P34" s="103">
        <v>55546</v>
      </c>
      <c r="Q34" s="102">
        <v>1.3724130379238602E-2</v>
      </c>
      <c r="R34" s="109">
        <v>5</v>
      </c>
      <c r="S34" s="112"/>
      <c r="T34" s="104" t="s">
        <v>173</v>
      </c>
      <c r="U34" s="111">
        <v>46614</v>
      </c>
      <c r="V34" s="111">
        <v>46870</v>
      </c>
      <c r="W34" s="111">
        <v>256</v>
      </c>
      <c r="X34" s="111">
        <v>0</v>
      </c>
      <c r="Y34" s="111">
        <v>0</v>
      </c>
      <c r="Z34" s="111">
        <v>0</v>
      </c>
      <c r="AA34" s="111">
        <v>0</v>
      </c>
      <c r="AB34" s="111">
        <v>7924</v>
      </c>
      <c r="AC34" s="111">
        <v>46870</v>
      </c>
      <c r="AD34" s="111">
        <v>54794</v>
      </c>
      <c r="AE34" s="104" t="s">
        <v>204</v>
      </c>
      <c r="AF34" s="111">
        <v>90</v>
      </c>
      <c r="AG34" s="111">
        <v>36342</v>
      </c>
    </row>
    <row r="35" spans="1:33" ht="14.25" x14ac:dyDescent="0.2">
      <c r="A35" s="104" t="s">
        <v>87</v>
      </c>
      <c r="B35" s="104" t="s">
        <v>86</v>
      </c>
      <c r="C35" s="103">
        <v>37152</v>
      </c>
      <c r="D35" s="103">
        <v>7024</v>
      </c>
      <c r="E35" s="103">
        <v>44176</v>
      </c>
      <c r="F35" s="102">
        <v>-5.1854395604395601E-2</v>
      </c>
      <c r="G35" s="103">
        <v>0</v>
      </c>
      <c r="H35" s="103">
        <v>0</v>
      </c>
      <c r="I35" s="103">
        <v>0</v>
      </c>
      <c r="J35" s="102">
        <v>0</v>
      </c>
      <c r="K35" s="103">
        <v>0</v>
      </c>
      <c r="L35" s="121">
        <v>0</v>
      </c>
      <c r="M35" s="103">
        <v>44176</v>
      </c>
      <c r="N35" s="102">
        <v>-5.1854395604395601E-2</v>
      </c>
      <c r="O35" s="103">
        <v>16973</v>
      </c>
      <c r="P35" s="103">
        <v>61149</v>
      </c>
      <c r="Q35" s="102">
        <v>-4.9920760697305902E-2</v>
      </c>
      <c r="R35" s="109">
        <v>5</v>
      </c>
      <c r="S35" s="112"/>
      <c r="T35" s="104" t="s">
        <v>173</v>
      </c>
      <c r="U35" s="111">
        <v>38320</v>
      </c>
      <c r="V35" s="111">
        <v>46592</v>
      </c>
      <c r="W35" s="111">
        <v>8272</v>
      </c>
      <c r="X35" s="111">
        <v>0</v>
      </c>
      <c r="Y35" s="111">
        <v>0</v>
      </c>
      <c r="Z35" s="111">
        <v>0</v>
      </c>
      <c r="AA35" s="111">
        <v>0</v>
      </c>
      <c r="AB35" s="111">
        <v>17770</v>
      </c>
      <c r="AC35" s="111">
        <v>46592</v>
      </c>
      <c r="AD35" s="111">
        <v>64362</v>
      </c>
      <c r="AE35" s="104" t="s">
        <v>205</v>
      </c>
      <c r="AF35" s="111">
        <v>90</v>
      </c>
      <c r="AG35" s="111">
        <v>36342</v>
      </c>
    </row>
    <row r="36" spans="1:33" ht="14.25" x14ac:dyDescent="0.2">
      <c r="A36" s="104" t="s">
        <v>85</v>
      </c>
      <c r="B36" s="104" t="s">
        <v>84</v>
      </c>
      <c r="C36" s="103">
        <v>1789515</v>
      </c>
      <c r="D36" s="103">
        <v>44206</v>
      </c>
      <c r="E36" s="103">
        <v>1833721</v>
      </c>
      <c r="F36" s="102">
        <v>1.22783648057747E-2</v>
      </c>
      <c r="G36" s="103">
        <v>1184557</v>
      </c>
      <c r="H36" s="103">
        <v>38804</v>
      </c>
      <c r="I36" s="103">
        <v>1223361</v>
      </c>
      <c r="J36" s="102">
        <v>-1.12041240746414E-2</v>
      </c>
      <c r="K36" s="103">
        <v>184956</v>
      </c>
      <c r="L36" s="121">
        <v>0.19100544773139999</v>
      </c>
      <c r="M36" s="103">
        <v>3242038</v>
      </c>
      <c r="N36" s="102">
        <v>1.18732982188492E-2</v>
      </c>
      <c r="O36" s="103">
        <v>6965</v>
      </c>
      <c r="P36" s="103">
        <v>3249003</v>
      </c>
      <c r="Q36" s="102">
        <v>1.04280180328114E-2</v>
      </c>
      <c r="R36" s="109">
        <v>2</v>
      </c>
      <c r="S36" s="112"/>
      <c r="T36" s="104" t="s">
        <v>173</v>
      </c>
      <c r="U36" s="111">
        <v>1765959</v>
      </c>
      <c r="V36" s="111">
        <v>1811479</v>
      </c>
      <c r="W36" s="111">
        <v>45520</v>
      </c>
      <c r="X36" s="111">
        <v>1188713</v>
      </c>
      <c r="Y36" s="111">
        <v>1237223</v>
      </c>
      <c r="Z36" s="111">
        <v>48510</v>
      </c>
      <c r="AA36" s="111">
        <v>155294</v>
      </c>
      <c r="AB36" s="111">
        <v>11476</v>
      </c>
      <c r="AC36" s="111">
        <v>3203996</v>
      </c>
      <c r="AD36" s="111">
        <v>3215472</v>
      </c>
      <c r="AE36" s="104" t="s">
        <v>206</v>
      </c>
      <c r="AF36" s="111">
        <v>90</v>
      </c>
      <c r="AG36" s="111">
        <v>36342</v>
      </c>
    </row>
    <row r="37" spans="1:33" ht="14.25" x14ac:dyDescent="0.2">
      <c r="A37" s="104" t="s">
        <v>83</v>
      </c>
      <c r="B37" s="104" t="s">
        <v>82</v>
      </c>
      <c r="C37" s="103">
        <v>69351</v>
      </c>
      <c r="D37" s="103">
        <v>518</v>
      </c>
      <c r="E37" s="103">
        <v>69869</v>
      </c>
      <c r="F37" s="102">
        <v>-5.4009044382463602E-2</v>
      </c>
      <c r="G37" s="103">
        <v>0</v>
      </c>
      <c r="H37" s="103">
        <v>0</v>
      </c>
      <c r="I37" s="103">
        <v>0</v>
      </c>
      <c r="J37" s="102">
        <v>0</v>
      </c>
      <c r="K37" s="103">
        <v>0</v>
      </c>
      <c r="L37" s="121">
        <v>0</v>
      </c>
      <c r="M37" s="103">
        <v>69869</v>
      </c>
      <c r="N37" s="102">
        <v>-5.4009044382463602E-2</v>
      </c>
      <c r="O37" s="103">
        <v>5856</v>
      </c>
      <c r="P37" s="103">
        <v>75725</v>
      </c>
      <c r="Q37" s="102">
        <v>-0.10562432087683701</v>
      </c>
      <c r="R37" s="109">
        <v>5</v>
      </c>
      <c r="S37" s="112"/>
      <c r="T37" s="104" t="s">
        <v>173</v>
      </c>
      <c r="U37" s="111">
        <v>73310</v>
      </c>
      <c r="V37" s="111">
        <v>73858</v>
      </c>
      <c r="W37" s="111">
        <v>548</v>
      </c>
      <c r="X37" s="111">
        <v>0</v>
      </c>
      <c r="Y37" s="111">
        <v>0</v>
      </c>
      <c r="Z37" s="111">
        <v>0</v>
      </c>
      <c r="AA37" s="111">
        <v>0</v>
      </c>
      <c r="AB37" s="111">
        <v>10810</v>
      </c>
      <c r="AC37" s="111">
        <v>73858</v>
      </c>
      <c r="AD37" s="111">
        <v>84668</v>
      </c>
      <c r="AE37" s="104" t="s">
        <v>207</v>
      </c>
      <c r="AF37" s="111">
        <v>90</v>
      </c>
      <c r="AG37" s="111">
        <v>36342</v>
      </c>
    </row>
    <row r="38" spans="1:33" ht="14.25" x14ac:dyDescent="0.2">
      <c r="A38" s="104" t="s">
        <v>81</v>
      </c>
      <c r="B38" s="104" t="s">
        <v>80</v>
      </c>
      <c r="C38" s="103">
        <v>154021</v>
      </c>
      <c r="D38" s="103">
        <v>134</v>
      </c>
      <c r="E38" s="103">
        <v>154155</v>
      </c>
      <c r="F38" s="102">
        <v>2.2973860763273703E-2</v>
      </c>
      <c r="G38" s="103">
        <v>7347</v>
      </c>
      <c r="H38" s="103">
        <v>350</v>
      </c>
      <c r="I38" s="103">
        <v>7697</v>
      </c>
      <c r="J38" s="102">
        <v>0.39691470054446498</v>
      </c>
      <c r="K38" s="103">
        <v>0</v>
      </c>
      <c r="L38" s="121">
        <v>0</v>
      </c>
      <c r="M38" s="103">
        <v>161852</v>
      </c>
      <c r="N38" s="102">
        <v>3.6164478275065103E-2</v>
      </c>
      <c r="O38" s="103">
        <v>0</v>
      </c>
      <c r="P38" s="103">
        <v>161852</v>
      </c>
      <c r="Q38" s="102">
        <v>3.6164478275065103E-2</v>
      </c>
      <c r="R38" s="109">
        <v>4</v>
      </c>
      <c r="S38" s="112"/>
      <c r="T38" s="104" t="s">
        <v>173</v>
      </c>
      <c r="U38" s="111">
        <v>150497</v>
      </c>
      <c r="V38" s="111">
        <v>150693</v>
      </c>
      <c r="W38" s="111">
        <v>196</v>
      </c>
      <c r="X38" s="111">
        <v>5510</v>
      </c>
      <c r="Y38" s="111">
        <v>5510</v>
      </c>
      <c r="Z38" s="111">
        <v>0</v>
      </c>
      <c r="AA38" s="111">
        <v>0</v>
      </c>
      <c r="AB38" s="111">
        <v>0</v>
      </c>
      <c r="AC38" s="111">
        <v>156203</v>
      </c>
      <c r="AD38" s="111">
        <v>156203</v>
      </c>
      <c r="AE38" s="104" t="s">
        <v>208</v>
      </c>
      <c r="AF38" s="111">
        <v>90</v>
      </c>
      <c r="AG38" s="111">
        <v>36342</v>
      </c>
    </row>
    <row r="39" spans="1:33" ht="14.25" x14ac:dyDescent="0.2">
      <c r="A39" s="104" t="s">
        <v>79</v>
      </c>
      <c r="B39" s="104" t="s">
        <v>78</v>
      </c>
      <c r="C39" s="103">
        <v>70413</v>
      </c>
      <c r="D39" s="103">
        <v>336</v>
      </c>
      <c r="E39" s="103">
        <v>70749</v>
      </c>
      <c r="F39" s="102">
        <v>-6.6697447397928891E-2</v>
      </c>
      <c r="G39" s="103">
        <v>0</v>
      </c>
      <c r="H39" s="103">
        <v>0</v>
      </c>
      <c r="I39" s="103">
        <v>0</v>
      </c>
      <c r="J39" s="102">
        <v>0</v>
      </c>
      <c r="K39" s="103">
        <v>0</v>
      </c>
      <c r="L39" s="121">
        <v>0</v>
      </c>
      <c r="M39" s="103">
        <v>70749</v>
      </c>
      <c r="N39" s="102">
        <v>-6.6697447397928891E-2</v>
      </c>
      <c r="O39" s="103">
        <v>2655</v>
      </c>
      <c r="P39" s="103">
        <v>73404</v>
      </c>
      <c r="Q39" s="102">
        <v>-0.11106267029972801</v>
      </c>
      <c r="R39" s="109">
        <v>5</v>
      </c>
      <c r="S39" s="112"/>
      <c r="T39" s="104" t="s">
        <v>173</v>
      </c>
      <c r="U39" s="111">
        <v>74907</v>
      </c>
      <c r="V39" s="111">
        <v>75805</v>
      </c>
      <c r="W39" s="111">
        <v>898</v>
      </c>
      <c r="X39" s="111">
        <v>0</v>
      </c>
      <c r="Y39" s="111">
        <v>0</v>
      </c>
      <c r="Z39" s="111">
        <v>0</v>
      </c>
      <c r="AA39" s="111">
        <v>0</v>
      </c>
      <c r="AB39" s="111">
        <v>6770</v>
      </c>
      <c r="AC39" s="111">
        <v>75805</v>
      </c>
      <c r="AD39" s="111">
        <v>82575</v>
      </c>
      <c r="AE39" s="104" t="s">
        <v>209</v>
      </c>
      <c r="AF39" s="111">
        <v>90</v>
      </c>
      <c r="AG39" s="111">
        <v>36342</v>
      </c>
    </row>
    <row r="40" spans="1:33" ht="14.25" x14ac:dyDescent="0.2">
      <c r="A40" s="104" t="s">
        <v>77</v>
      </c>
      <c r="B40" s="104" t="s">
        <v>76</v>
      </c>
      <c r="C40" s="103">
        <v>9667</v>
      </c>
      <c r="D40" s="103">
        <v>62</v>
      </c>
      <c r="E40" s="103">
        <v>9729</v>
      </c>
      <c r="F40" s="102">
        <v>8.6796246648793596E-2</v>
      </c>
      <c r="G40" s="103">
        <v>0</v>
      </c>
      <c r="H40" s="103">
        <v>0</v>
      </c>
      <c r="I40" s="103">
        <v>0</v>
      </c>
      <c r="J40" s="102">
        <v>0</v>
      </c>
      <c r="K40" s="103">
        <v>0</v>
      </c>
      <c r="L40" s="121">
        <v>0</v>
      </c>
      <c r="M40" s="103">
        <v>9729</v>
      </c>
      <c r="N40" s="102">
        <v>8.6796246648793596E-2</v>
      </c>
      <c r="O40" s="103">
        <v>5804</v>
      </c>
      <c r="P40" s="103">
        <v>15533</v>
      </c>
      <c r="Q40" s="102">
        <v>5.8178350023843597E-2</v>
      </c>
      <c r="R40" s="109">
        <v>5</v>
      </c>
      <c r="S40" s="112"/>
      <c r="T40" s="104" t="s">
        <v>173</v>
      </c>
      <c r="U40" s="111">
        <v>8936</v>
      </c>
      <c r="V40" s="111">
        <v>8952</v>
      </c>
      <c r="W40" s="111">
        <v>16</v>
      </c>
      <c r="X40" s="111">
        <v>0</v>
      </c>
      <c r="Y40" s="111">
        <v>0</v>
      </c>
      <c r="Z40" s="111">
        <v>0</v>
      </c>
      <c r="AA40" s="111">
        <v>0</v>
      </c>
      <c r="AB40" s="111">
        <v>5727</v>
      </c>
      <c r="AC40" s="111">
        <v>8952</v>
      </c>
      <c r="AD40" s="111">
        <v>14679</v>
      </c>
      <c r="AE40" s="104" t="s">
        <v>210</v>
      </c>
      <c r="AF40" s="111">
        <v>90</v>
      </c>
      <c r="AG40" s="111">
        <v>36342</v>
      </c>
    </row>
    <row r="41" spans="1:33" ht="14.25" x14ac:dyDescent="0.2">
      <c r="A41" s="104" t="s">
        <v>75</v>
      </c>
      <c r="B41" s="104" t="s">
        <v>74</v>
      </c>
      <c r="C41" s="103">
        <v>1206708</v>
      </c>
      <c r="D41" s="103">
        <v>310124</v>
      </c>
      <c r="E41" s="103">
        <v>1516832</v>
      </c>
      <c r="F41" s="102">
        <v>-2.4954167127352399E-2</v>
      </c>
      <c r="G41" s="103">
        <v>173540</v>
      </c>
      <c r="H41" s="103">
        <v>3176</v>
      </c>
      <c r="I41" s="103">
        <v>176716</v>
      </c>
      <c r="J41" s="102">
        <v>0.23820067264574002</v>
      </c>
      <c r="K41" s="103">
        <v>0</v>
      </c>
      <c r="L41" s="121">
        <v>-1</v>
      </c>
      <c r="M41" s="103">
        <v>1693548</v>
      </c>
      <c r="N41" s="102">
        <v>-2.8515224115059504E-3</v>
      </c>
      <c r="O41" s="103">
        <v>79446</v>
      </c>
      <c r="P41" s="103">
        <v>1772994</v>
      </c>
      <c r="Q41" s="102">
        <v>9.5414229400701597E-3</v>
      </c>
      <c r="R41" s="109">
        <v>3</v>
      </c>
      <c r="S41" s="112"/>
      <c r="T41" s="104" t="s">
        <v>173</v>
      </c>
      <c r="U41" s="111">
        <v>1217698</v>
      </c>
      <c r="V41" s="111">
        <v>1555652</v>
      </c>
      <c r="W41" s="111">
        <v>337954</v>
      </c>
      <c r="X41" s="111">
        <v>139382</v>
      </c>
      <c r="Y41" s="111">
        <v>142720</v>
      </c>
      <c r="Z41" s="111">
        <v>3338</v>
      </c>
      <c r="AA41" s="111">
        <v>19</v>
      </c>
      <c r="AB41" s="111">
        <v>57846</v>
      </c>
      <c r="AC41" s="111">
        <v>1698391</v>
      </c>
      <c r="AD41" s="111">
        <v>1756237</v>
      </c>
      <c r="AE41" s="104" t="s">
        <v>211</v>
      </c>
      <c r="AF41" s="111">
        <v>90</v>
      </c>
      <c r="AG41" s="111">
        <v>36342</v>
      </c>
    </row>
    <row r="42" spans="1:33" ht="14.25" x14ac:dyDescent="0.2">
      <c r="A42" s="104" t="s">
        <v>73</v>
      </c>
      <c r="B42" s="104" t="s">
        <v>72</v>
      </c>
      <c r="C42" s="103">
        <v>2237642</v>
      </c>
      <c r="D42" s="103">
        <v>305116</v>
      </c>
      <c r="E42" s="103">
        <v>2542758</v>
      </c>
      <c r="F42" s="102">
        <v>-1.1318236907274001E-2</v>
      </c>
      <c r="G42" s="103">
        <v>723635</v>
      </c>
      <c r="H42" s="103">
        <v>12988</v>
      </c>
      <c r="I42" s="103">
        <v>736623</v>
      </c>
      <c r="J42" s="102">
        <v>-7.4205327907509505E-3</v>
      </c>
      <c r="K42" s="103">
        <v>0</v>
      </c>
      <c r="L42" s="121">
        <v>0</v>
      </c>
      <c r="M42" s="103">
        <v>3279381</v>
      </c>
      <c r="N42" s="102">
        <v>-1.04453926783881E-2</v>
      </c>
      <c r="O42" s="103">
        <v>7347</v>
      </c>
      <c r="P42" s="103">
        <v>3286728</v>
      </c>
      <c r="Q42" s="102">
        <v>-1.2089454933033201E-2</v>
      </c>
      <c r="R42" s="109">
        <v>2</v>
      </c>
      <c r="S42" s="112"/>
      <c r="T42" s="104" t="s">
        <v>173</v>
      </c>
      <c r="U42" s="111">
        <v>2257355</v>
      </c>
      <c r="V42" s="111">
        <v>2571867</v>
      </c>
      <c r="W42" s="111">
        <v>314512</v>
      </c>
      <c r="X42" s="111">
        <v>728604</v>
      </c>
      <c r="Y42" s="111">
        <v>742130</v>
      </c>
      <c r="Z42" s="111">
        <v>13526</v>
      </c>
      <c r="AA42" s="111">
        <v>0</v>
      </c>
      <c r="AB42" s="111">
        <v>12952</v>
      </c>
      <c r="AC42" s="111">
        <v>3313997</v>
      </c>
      <c r="AD42" s="111">
        <v>3326949</v>
      </c>
      <c r="AE42" s="104" t="s">
        <v>212</v>
      </c>
      <c r="AF42" s="111">
        <v>90</v>
      </c>
      <c r="AG42" s="111">
        <v>36342</v>
      </c>
    </row>
    <row r="43" spans="1:33" ht="14.25" x14ac:dyDescent="0.2">
      <c r="A43" s="104" t="s">
        <v>71</v>
      </c>
      <c r="B43" s="104" t="s">
        <v>70</v>
      </c>
      <c r="C43" s="103">
        <v>44147</v>
      </c>
      <c r="D43" s="103">
        <v>10564</v>
      </c>
      <c r="E43" s="103">
        <v>54711</v>
      </c>
      <c r="F43" s="102">
        <v>-3.7511153194821302E-3</v>
      </c>
      <c r="G43" s="103">
        <v>0</v>
      </c>
      <c r="H43" s="103">
        <v>0</v>
      </c>
      <c r="I43" s="103">
        <v>0</v>
      </c>
      <c r="J43" s="102">
        <v>0</v>
      </c>
      <c r="K43" s="103">
        <v>0</v>
      </c>
      <c r="L43" s="121">
        <v>0</v>
      </c>
      <c r="M43" s="103">
        <v>54711</v>
      </c>
      <c r="N43" s="102">
        <v>-3.7511153194821302E-3</v>
      </c>
      <c r="O43" s="103">
        <v>20155</v>
      </c>
      <c r="P43" s="103">
        <v>74866</v>
      </c>
      <c r="Q43" s="102">
        <v>4.0906103727149602E-3</v>
      </c>
      <c r="R43" s="109">
        <v>5</v>
      </c>
      <c r="S43" s="112"/>
      <c r="T43" s="104" t="s">
        <v>173</v>
      </c>
      <c r="U43" s="111">
        <v>44431</v>
      </c>
      <c r="V43" s="111">
        <v>54917</v>
      </c>
      <c r="W43" s="111">
        <v>10486</v>
      </c>
      <c r="X43" s="111">
        <v>0</v>
      </c>
      <c r="Y43" s="111">
        <v>0</v>
      </c>
      <c r="Z43" s="111">
        <v>0</v>
      </c>
      <c r="AA43" s="111">
        <v>0</v>
      </c>
      <c r="AB43" s="111">
        <v>19644</v>
      </c>
      <c r="AC43" s="111">
        <v>54917</v>
      </c>
      <c r="AD43" s="111">
        <v>74561</v>
      </c>
      <c r="AE43" s="104" t="s">
        <v>213</v>
      </c>
      <c r="AF43" s="111">
        <v>90</v>
      </c>
      <c r="AG43" s="111">
        <v>36342</v>
      </c>
    </row>
    <row r="44" spans="1:33" ht="14.25" x14ac:dyDescent="0.2">
      <c r="A44" s="104" t="s">
        <v>69</v>
      </c>
      <c r="B44" s="104" t="s">
        <v>68</v>
      </c>
      <c r="C44" s="103">
        <v>8433</v>
      </c>
      <c r="D44" s="103">
        <v>204</v>
      </c>
      <c r="E44" s="103">
        <v>8637</v>
      </c>
      <c r="F44" s="102">
        <v>2.43732590529248E-3</v>
      </c>
      <c r="G44" s="103">
        <v>0</v>
      </c>
      <c r="H44" s="103">
        <v>0</v>
      </c>
      <c r="I44" s="103">
        <v>0</v>
      </c>
      <c r="J44" s="102">
        <v>0</v>
      </c>
      <c r="K44" s="103">
        <v>392</v>
      </c>
      <c r="L44" s="121">
        <v>0</v>
      </c>
      <c r="M44" s="103">
        <v>9029</v>
      </c>
      <c r="N44" s="102">
        <v>4.7934076137418798E-2</v>
      </c>
      <c r="O44" s="103">
        <v>13638</v>
      </c>
      <c r="P44" s="103">
        <v>22667</v>
      </c>
      <c r="Q44" s="102">
        <v>4.0486573330273098E-2</v>
      </c>
      <c r="R44" s="109">
        <v>5</v>
      </c>
      <c r="S44" s="112"/>
      <c r="T44" s="104" t="s">
        <v>173</v>
      </c>
      <c r="U44" s="111">
        <v>8202</v>
      </c>
      <c r="V44" s="111">
        <v>8616</v>
      </c>
      <c r="W44" s="111">
        <v>414</v>
      </c>
      <c r="X44" s="111">
        <v>0</v>
      </c>
      <c r="Y44" s="111">
        <v>0</v>
      </c>
      <c r="Z44" s="111">
        <v>0</v>
      </c>
      <c r="AA44" s="111">
        <v>0</v>
      </c>
      <c r="AB44" s="111">
        <v>13169</v>
      </c>
      <c r="AC44" s="111">
        <v>8616</v>
      </c>
      <c r="AD44" s="111">
        <v>21785</v>
      </c>
      <c r="AE44" s="104" t="s">
        <v>214</v>
      </c>
      <c r="AF44" s="111">
        <v>90</v>
      </c>
      <c r="AG44" s="111">
        <v>36342</v>
      </c>
    </row>
    <row r="45" spans="1:33" ht="14.25" x14ac:dyDescent="0.2">
      <c r="A45" s="104" t="s">
        <v>67</v>
      </c>
      <c r="B45" s="104" t="s">
        <v>66</v>
      </c>
      <c r="C45" s="103">
        <v>6466</v>
      </c>
      <c r="D45" s="103">
        <v>0</v>
      </c>
      <c r="E45" s="103">
        <v>6466</v>
      </c>
      <c r="F45" s="102">
        <v>-2.05998182368979E-2</v>
      </c>
      <c r="G45" s="103">
        <v>0</v>
      </c>
      <c r="H45" s="103">
        <v>0</v>
      </c>
      <c r="I45" s="103">
        <v>0</v>
      </c>
      <c r="J45" s="102">
        <v>0</v>
      </c>
      <c r="K45" s="103">
        <v>0</v>
      </c>
      <c r="L45" s="121">
        <v>0</v>
      </c>
      <c r="M45" s="103">
        <v>6466</v>
      </c>
      <c r="N45" s="102">
        <v>-2.05998182368979E-2</v>
      </c>
      <c r="O45" s="103">
        <v>0</v>
      </c>
      <c r="P45" s="103">
        <v>6466</v>
      </c>
      <c r="Q45" s="102">
        <v>-2.05998182368979E-2</v>
      </c>
      <c r="R45" s="109">
        <v>5</v>
      </c>
      <c r="S45" s="112"/>
      <c r="T45" s="104" t="s">
        <v>173</v>
      </c>
      <c r="U45" s="111">
        <v>6602</v>
      </c>
      <c r="V45" s="111">
        <v>6602</v>
      </c>
      <c r="W45" s="111">
        <v>0</v>
      </c>
      <c r="X45" s="111">
        <v>0</v>
      </c>
      <c r="Y45" s="111">
        <v>0</v>
      </c>
      <c r="Z45" s="111">
        <v>0</v>
      </c>
      <c r="AA45" s="111">
        <v>0</v>
      </c>
      <c r="AB45" s="111">
        <v>0</v>
      </c>
      <c r="AC45" s="111">
        <v>6602</v>
      </c>
      <c r="AD45" s="111">
        <v>6602</v>
      </c>
      <c r="AE45" s="104" t="s">
        <v>215</v>
      </c>
      <c r="AF45" s="111">
        <v>90</v>
      </c>
      <c r="AG45" s="111">
        <v>36342</v>
      </c>
    </row>
    <row r="46" spans="1:33" ht="14.25" x14ac:dyDescent="0.2">
      <c r="A46" s="104" t="s">
        <v>65</v>
      </c>
      <c r="B46" s="104" t="s">
        <v>64</v>
      </c>
      <c r="C46" s="103">
        <v>78533</v>
      </c>
      <c r="D46" s="103">
        <v>510</v>
      </c>
      <c r="E46" s="103">
        <v>79043</v>
      </c>
      <c r="F46" s="102">
        <v>-1.8050586364539902E-2</v>
      </c>
      <c r="G46" s="103">
        <v>0</v>
      </c>
      <c r="H46" s="103">
        <v>0</v>
      </c>
      <c r="I46" s="103">
        <v>0</v>
      </c>
      <c r="J46" s="102">
        <v>0</v>
      </c>
      <c r="K46" s="103">
        <v>0</v>
      </c>
      <c r="L46" s="121">
        <v>0</v>
      </c>
      <c r="M46" s="103">
        <v>79043</v>
      </c>
      <c r="N46" s="102">
        <v>-1.8050586364539902E-2</v>
      </c>
      <c r="O46" s="103">
        <v>2165</v>
      </c>
      <c r="P46" s="103">
        <v>81208</v>
      </c>
      <c r="Q46" s="102">
        <v>-4.7782090217276599E-2</v>
      </c>
      <c r="R46" s="109">
        <v>5</v>
      </c>
      <c r="S46" s="112"/>
      <c r="T46" s="104" t="s">
        <v>173</v>
      </c>
      <c r="U46" s="111">
        <v>79692</v>
      </c>
      <c r="V46" s="111">
        <v>80496</v>
      </c>
      <c r="W46" s="111">
        <v>804</v>
      </c>
      <c r="X46" s="111">
        <v>0</v>
      </c>
      <c r="Y46" s="111">
        <v>0</v>
      </c>
      <c r="Z46" s="111">
        <v>0</v>
      </c>
      <c r="AA46" s="111">
        <v>0</v>
      </c>
      <c r="AB46" s="111">
        <v>4787</v>
      </c>
      <c r="AC46" s="111">
        <v>80496</v>
      </c>
      <c r="AD46" s="111">
        <v>85283</v>
      </c>
      <c r="AE46" s="104" t="s">
        <v>216</v>
      </c>
      <c r="AF46" s="111">
        <v>90</v>
      </c>
      <c r="AG46" s="111">
        <v>36342</v>
      </c>
    </row>
    <row r="47" spans="1:33" ht="14.25" x14ac:dyDescent="0.2">
      <c r="A47" s="104" t="s">
        <v>63</v>
      </c>
      <c r="B47" s="104" t="s">
        <v>62</v>
      </c>
      <c r="C47" s="103">
        <v>627863</v>
      </c>
      <c r="D47" s="103">
        <v>4380</v>
      </c>
      <c r="E47" s="103">
        <v>632243</v>
      </c>
      <c r="F47" s="102">
        <v>2.83467384497776E-2</v>
      </c>
      <c r="G47" s="103">
        <v>228000</v>
      </c>
      <c r="H47" s="103">
        <v>208</v>
      </c>
      <c r="I47" s="103">
        <v>228208</v>
      </c>
      <c r="J47" s="102">
        <v>-1.69338198234678E-2</v>
      </c>
      <c r="K47" s="103">
        <v>0</v>
      </c>
      <c r="L47" s="121">
        <v>0</v>
      </c>
      <c r="M47" s="103">
        <v>860451</v>
      </c>
      <c r="N47" s="102">
        <v>1.59359304047209E-2</v>
      </c>
      <c r="O47" s="103">
        <v>5889</v>
      </c>
      <c r="P47" s="103">
        <v>866340</v>
      </c>
      <c r="Q47" s="102">
        <v>1.36188136188136E-2</v>
      </c>
      <c r="R47" s="109">
        <v>3</v>
      </c>
      <c r="S47" s="113"/>
      <c r="T47" s="104" t="s">
        <v>173</v>
      </c>
      <c r="U47" s="111">
        <v>609527</v>
      </c>
      <c r="V47" s="111">
        <v>614815</v>
      </c>
      <c r="W47" s="111">
        <v>5288</v>
      </c>
      <c r="X47" s="111">
        <v>231851</v>
      </c>
      <c r="Y47" s="111">
        <v>232139</v>
      </c>
      <c r="Z47" s="111">
        <v>288</v>
      </c>
      <c r="AA47" s="111">
        <v>0</v>
      </c>
      <c r="AB47" s="111">
        <v>7746</v>
      </c>
      <c r="AC47" s="111">
        <v>846954</v>
      </c>
      <c r="AD47" s="111">
        <v>854700</v>
      </c>
      <c r="AE47" s="104" t="s">
        <v>217</v>
      </c>
      <c r="AF47" s="111">
        <v>90</v>
      </c>
      <c r="AG47" s="111">
        <v>36342</v>
      </c>
    </row>
    <row r="48" spans="1:33" ht="14.25" x14ac:dyDescent="0.2">
      <c r="A48" s="101" t="s">
        <v>251</v>
      </c>
      <c r="B48" s="105"/>
      <c r="C48" s="100">
        <v>18692702</v>
      </c>
      <c r="D48" s="100">
        <v>4323186</v>
      </c>
      <c r="E48" s="100">
        <v>23015888</v>
      </c>
      <c r="F48" s="99">
        <v>-4.5159452529547799E-3</v>
      </c>
      <c r="G48" s="100">
        <v>14955699</v>
      </c>
      <c r="H48" s="100">
        <v>2742458</v>
      </c>
      <c r="I48" s="100">
        <v>17698157</v>
      </c>
      <c r="J48" s="99">
        <v>1.8997824702492203E-2</v>
      </c>
      <c r="K48" s="100">
        <v>440758</v>
      </c>
      <c r="L48" s="122">
        <v>0.14088178271999899</v>
      </c>
      <c r="M48" s="100">
        <v>41154803</v>
      </c>
      <c r="N48" s="99">
        <v>6.8495701070595306E-3</v>
      </c>
      <c r="O48" s="100">
        <v>480148</v>
      </c>
      <c r="P48" s="100">
        <v>41634951</v>
      </c>
      <c r="Q48" s="99">
        <v>6.3607342548048897E-3</v>
      </c>
      <c r="R48" s="114">
        <v>0</v>
      </c>
      <c r="S48" s="115" t="s">
        <v>218</v>
      </c>
      <c r="T48" s="115">
        <v>0</v>
      </c>
      <c r="U48" s="116">
        <v>18744104</v>
      </c>
      <c r="V48" s="116">
        <v>23120298</v>
      </c>
      <c r="W48" s="116">
        <v>4376194</v>
      </c>
      <c r="X48" s="116">
        <v>14600877</v>
      </c>
      <c r="Y48" s="116">
        <v>17368199</v>
      </c>
      <c r="Z48" s="116">
        <v>2767322</v>
      </c>
      <c r="AA48" s="116">
        <v>386331</v>
      </c>
      <c r="AB48" s="116">
        <v>496968</v>
      </c>
      <c r="AC48" s="116">
        <v>40874828</v>
      </c>
      <c r="AD48" s="116">
        <v>41371796</v>
      </c>
      <c r="AE48" s="115">
        <v>0</v>
      </c>
      <c r="AF48" s="116">
        <v>3870</v>
      </c>
      <c r="AG48" s="116">
        <v>1562706</v>
      </c>
    </row>
  </sheetData>
  <pageMargins left="0.23622047244094491" right="0.23622047244094491" top="0.55118110236220474" bottom="0.55118110236220474" header="0.31496062992125984" footer="0.31496062992125984"/>
  <pageSetup paperSize="9" scale="6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B6CA-3740-42A0-A3D2-9734D944599D}">
  <sheetPr>
    <pageSetUpPr fitToPage="1"/>
  </sheetPr>
  <dimension ref="A1:N55"/>
  <sheetViews>
    <sheetView zoomScaleNormal="16625" zoomScaleSheetLayoutView="5745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6384" width="9.140625" style="98"/>
  </cols>
  <sheetData>
    <row r="1" spans="1:14" ht="15.75" x14ac:dyDescent="0.25">
      <c r="A1" s="107" t="s">
        <v>161</v>
      </c>
    </row>
    <row r="4" spans="1:14" ht="42.75" x14ac:dyDescent="0.2">
      <c r="A4" s="106" t="s">
        <v>160</v>
      </c>
      <c r="B4" s="106" t="s">
        <v>159</v>
      </c>
      <c r="C4" s="106" t="s">
        <v>158</v>
      </c>
      <c r="D4" s="106" t="s">
        <v>157</v>
      </c>
      <c r="E4" s="106" t="s">
        <v>156</v>
      </c>
      <c r="F4" s="106" t="s">
        <v>155</v>
      </c>
      <c r="G4" s="106" t="s">
        <v>154</v>
      </c>
      <c r="H4" s="106" t="s">
        <v>153</v>
      </c>
      <c r="I4" s="106" t="s">
        <v>152</v>
      </c>
      <c r="J4" s="106" t="s">
        <v>151</v>
      </c>
      <c r="K4" s="106" t="s">
        <v>24</v>
      </c>
      <c r="L4" s="106" t="s">
        <v>150</v>
      </c>
      <c r="M4" s="106" t="s">
        <v>149</v>
      </c>
      <c r="N4" s="106" t="s">
        <v>148</v>
      </c>
    </row>
    <row r="5" spans="1:14" ht="14.25" x14ac:dyDescent="0.2">
      <c r="A5" s="104" t="s">
        <v>147</v>
      </c>
      <c r="B5" s="104" t="s">
        <v>146</v>
      </c>
      <c r="C5" s="103">
        <v>519</v>
      </c>
      <c r="D5" s="102">
        <v>1.7647058823529401E-2</v>
      </c>
      <c r="E5" s="103">
        <v>0</v>
      </c>
      <c r="F5" s="102">
        <v>-1</v>
      </c>
      <c r="G5" s="103">
        <v>0</v>
      </c>
      <c r="H5" s="102" t="s">
        <v>48</v>
      </c>
      <c r="I5" s="103">
        <v>519</v>
      </c>
      <c r="J5" s="102">
        <v>7.7669902912621408E-3</v>
      </c>
      <c r="K5" s="103">
        <v>392</v>
      </c>
      <c r="L5" s="102">
        <v>-0.02</v>
      </c>
      <c r="M5" s="103">
        <v>911</v>
      </c>
      <c r="N5" s="102">
        <v>-4.3715846994535502E-3</v>
      </c>
    </row>
    <row r="6" spans="1:14" ht="14.25" x14ac:dyDescent="0.2">
      <c r="A6" s="104" t="s">
        <v>145</v>
      </c>
      <c r="B6" s="104" t="s">
        <v>144</v>
      </c>
      <c r="C6" s="103">
        <v>255</v>
      </c>
      <c r="D6" s="102">
        <v>4.5081967213114804E-2</v>
      </c>
      <c r="E6" s="103">
        <v>2</v>
      </c>
      <c r="F6" s="102" t="s">
        <v>48</v>
      </c>
      <c r="G6" s="103">
        <v>0</v>
      </c>
      <c r="H6" s="102" t="s">
        <v>48</v>
      </c>
      <c r="I6" s="103">
        <v>257</v>
      </c>
      <c r="J6" s="102">
        <v>5.3278688524590202E-2</v>
      </c>
      <c r="K6" s="103">
        <v>39</v>
      </c>
      <c r="L6" s="102">
        <v>18.5</v>
      </c>
      <c r="M6" s="103">
        <v>296</v>
      </c>
      <c r="N6" s="102">
        <v>0.203252032520325</v>
      </c>
    </row>
    <row r="7" spans="1:14" ht="14.25" x14ac:dyDescent="0.2">
      <c r="A7" s="104" t="s">
        <v>143</v>
      </c>
      <c r="B7" s="104" t="s">
        <v>142</v>
      </c>
      <c r="C7" s="103">
        <v>180</v>
      </c>
      <c r="D7" s="102">
        <v>5.8823529411764705E-2</v>
      </c>
      <c r="E7" s="103">
        <v>10</v>
      </c>
      <c r="F7" s="102">
        <v>0.42857142857142905</v>
      </c>
      <c r="G7" s="103">
        <v>0</v>
      </c>
      <c r="H7" s="102" t="s">
        <v>48</v>
      </c>
      <c r="I7" s="103">
        <v>190</v>
      </c>
      <c r="J7" s="102">
        <v>7.3446327683615795E-2</v>
      </c>
      <c r="K7" s="103">
        <v>428</v>
      </c>
      <c r="L7" s="102">
        <v>-5.5187637969094899E-2</v>
      </c>
      <c r="M7" s="103">
        <v>618</v>
      </c>
      <c r="N7" s="102">
        <v>-1.9047619047619001E-2</v>
      </c>
    </row>
    <row r="8" spans="1:14" ht="14.25" x14ac:dyDescent="0.2">
      <c r="A8" s="104" t="s">
        <v>141</v>
      </c>
      <c r="B8" s="104" t="s">
        <v>140</v>
      </c>
      <c r="C8" s="103">
        <v>4747</v>
      </c>
      <c r="D8" s="102">
        <v>4.6747519294377093E-2</v>
      </c>
      <c r="E8" s="103">
        <v>1947</v>
      </c>
      <c r="F8" s="102">
        <v>-1.2677484787018301E-2</v>
      </c>
      <c r="G8" s="103">
        <v>1215</v>
      </c>
      <c r="H8" s="102">
        <v>0.104545454545455</v>
      </c>
      <c r="I8" s="103">
        <v>7909</v>
      </c>
      <c r="J8" s="102">
        <v>3.9700276061522301E-2</v>
      </c>
      <c r="K8" s="103">
        <v>968</v>
      </c>
      <c r="L8" s="102">
        <v>0.76320582877959897</v>
      </c>
      <c r="M8" s="103">
        <v>8877</v>
      </c>
      <c r="N8" s="102">
        <v>8.8401177047572305E-2</v>
      </c>
    </row>
    <row r="9" spans="1:14" ht="14.25" x14ac:dyDescent="0.2">
      <c r="A9" s="104" t="s">
        <v>139</v>
      </c>
      <c r="B9" s="104" t="s">
        <v>138</v>
      </c>
      <c r="C9" s="103">
        <v>136</v>
      </c>
      <c r="D9" s="102">
        <v>0.247706422018349</v>
      </c>
      <c r="E9" s="103">
        <v>0</v>
      </c>
      <c r="F9" s="102" t="s">
        <v>48</v>
      </c>
      <c r="G9" s="103">
        <v>0</v>
      </c>
      <c r="H9" s="102" t="s">
        <v>48</v>
      </c>
      <c r="I9" s="103">
        <v>136</v>
      </c>
      <c r="J9" s="102">
        <v>0.247706422018349</v>
      </c>
      <c r="K9" s="103">
        <v>10</v>
      </c>
      <c r="L9" s="102">
        <v>1.5</v>
      </c>
      <c r="M9" s="103">
        <v>146</v>
      </c>
      <c r="N9" s="102">
        <v>0.29203539823008801</v>
      </c>
    </row>
    <row r="10" spans="1:14" ht="14.25" x14ac:dyDescent="0.2">
      <c r="A10" s="104" t="s">
        <v>137</v>
      </c>
      <c r="B10" s="104" t="s">
        <v>136</v>
      </c>
      <c r="C10" s="103">
        <v>3176</v>
      </c>
      <c r="D10" s="102">
        <v>4.47368421052632E-2</v>
      </c>
      <c r="E10" s="103">
        <v>63</v>
      </c>
      <c r="F10" s="102">
        <v>0.340425531914894</v>
      </c>
      <c r="G10" s="103">
        <v>0</v>
      </c>
      <c r="H10" s="102" t="s">
        <v>48</v>
      </c>
      <c r="I10" s="103">
        <v>3239</v>
      </c>
      <c r="J10" s="102">
        <v>4.9238743116294101E-2</v>
      </c>
      <c r="K10" s="103">
        <v>574</v>
      </c>
      <c r="L10" s="102">
        <v>0.12770137524558001</v>
      </c>
      <c r="M10" s="103">
        <v>3813</v>
      </c>
      <c r="N10" s="102">
        <v>6.0344827586206899E-2</v>
      </c>
    </row>
    <row r="11" spans="1:14" ht="14.25" x14ac:dyDescent="0.2">
      <c r="A11" s="104" t="s">
        <v>135</v>
      </c>
      <c r="B11" s="104" t="s">
        <v>134</v>
      </c>
      <c r="C11" s="103">
        <v>327</v>
      </c>
      <c r="D11" s="102">
        <v>-3.25443786982249E-2</v>
      </c>
      <c r="E11" s="103">
        <v>0</v>
      </c>
      <c r="F11" s="102" t="s">
        <v>48</v>
      </c>
      <c r="G11" s="103">
        <v>183</v>
      </c>
      <c r="H11" s="102">
        <v>-5.1813471502590698E-2</v>
      </c>
      <c r="I11" s="103">
        <v>510</v>
      </c>
      <c r="J11" s="102">
        <v>-3.9548022598870101E-2</v>
      </c>
      <c r="K11" s="103">
        <v>193</v>
      </c>
      <c r="L11" s="102">
        <v>-1.5306122448979602E-2</v>
      </c>
      <c r="M11" s="103">
        <v>703</v>
      </c>
      <c r="N11" s="102">
        <v>-3.3012379642365898E-2</v>
      </c>
    </row>
    <row r="12" spans="1:14" ht="14.25" x14ac:dyDescent="0.2">
      <c r="A12" s="104" t="s">
        <v>133</v>
      </c>
      <c r="B12" s="104" t="s">
        <v>132</v>
      </c>
      <c r="C12" s="103">
        <v>184</v>
      </c>
      <c r="D12" s="102">
        <v>0.15</v>
      </c>
      <c r="E12" s="103">
        <v>0</v>
      </c>
      <c r="F12" s="102" t="s">
        <v>48</v>
      </c>
      <c r="G12" s="103">
        <v>0</v>
      </c>
      <c r="H12" s="102" t="s">
        <v>48</v>
      </c>
      <c r="I12" s="103">
        <v>184</v>
      </c>
      <c r="J12" s="102">
        <v>0.15</v>
      </c>
      <c r="K12" s="103">
        <v>26</v>
      </c>
      <c r="L12" s="102">
        <v>2.25</v>
      </c>
      <c r="M12" s="103">
        <v>210</v>
      </c>
      <c r="N12" s="102">
        <v>0.25</v>
      </c>
    </row>
    <row r="13" spans="1:14" ht="14.25" x14ac:dyDescent="0.2">
      <c r="A13" s="104" t="s">
        <v>131</v>
      </c>
      <c r="B13" s="104" t="s">
        <v>130</v>
      </c>
      <c r="C13" s="103">
        <v>506</v>
      </c>
      <c r="D13" s="102">
        <v>0.144796380090498</v>
      </c>
      <c r="E13" s="103">
        <v>2</v>
      </c>
      <c r="F13" s="102">
        <v>1</v>
      </c>
      <c r="G13" s="103">
        <v>239</v>
      </c>
      <c r="H13" s="102">
        <v>0.33519553072625702</v>
      </c>
      <c r="I13" s="103">
        <v>747</v>
      </c>
      <c r="J13" s="102">
        <v>0.20096463022507999</v>
      </c>
      <c r="K13" s="103">
        <v>144</v>
      </c>
      <c r="L13" s="102">
        <v>0.469387755102041</v>
      </c>
      <c r="M13" s="103">
        <v>891</v>
      </c>
      <c r="N13" s="102">
        <v>0.23750000000000002</v>
      </c>
    </row>
    <row r="14" spans="1:14" ht="14.25" x14ac:dyDescent="0.2">
      <c r="A14" s="104" t="s">
        <v>129</v>
      </c>
      <c r="B14" s="104" t="s">
        <v>128</v>
      </c>
      <c r="C14" s="103">
        <v>319</v>
      </c>
      <c r="D14" s="102">
        <v>-9.3167701863353988E-3</v>
      </c>
      <c r="E14" s="103">
        <v>0</v>
      </c>
      <c r="F14" s="102" t="s">
        <v>48</v>
      </c>
      <c r="G14" s="103">
        <v>0</v>
      </c>
      <c r="H14" s="102" t="s">
        <v>48</v>
      </c>
      <c r="I14" s="103">
        <v>319</v>
      </c>
      <c r="J14" s="102">
        <v>-9.3167701863353988E-3</v>
      </c>
      <c r="K14" s="103">
        <v>269</v>
      </c>
      <c r="L14" s="102">
        <v>0.16956521739130398</v>
      </c>
      <c r="M14" s="103">
        <v>588</v>
      </c>
      <c r="N14" s="102">
        <v>6.5217391304347797E-2</v>
      </c>
    </row>
    <row r="15" spans="1:14" ht="14.25" x14ac:dyDescent="0.2">
      <c r="A15" s="104" t="s">
        <v>127</v>
      </c>
      <c r="B15" s="104" t="s">
        <v>126</v>
      </c>
      <c r="C15" s="103">
        <v>671</v>
      </c>
      <c r="D15" s="102">
        <v>4.3545878693623599E-2</v>
      </c>
      <c r="E15" s="103">
        <v>0</v>
      </c>
      <c r="F15" s="102" t="s">
        <v>48</v>
      </c>
      <c r="G15" s="103">
        <v>87</v>
      </c>
      <c r="H15" s="102">
        <v>-0.68817204301075308</v>
      </c>
      <c r="I15" s="103">
        <v>758</v>
      </c>
      <c r="J15" s="102">
        <v>-0.17787418655097598</v>
      </c>
      <c r="K15" s="103">
        <v>168</v>
      </c>
      <c r="L15" s="102">
        <v>-0.36603773584905697</v>
      </c>
      <c r="M15" s="103">
        <v>926</v>
      </c>
      <c r="N15" s="102">
        <v>-0.21988205560235899</v>
      </c>
    </row>
    <row r="16" spans="1:14" ht="14.25" x14ac:dyDescent="0.2">
      <c r="A16" s="104" t="s">
        <v>125</v>
      </c>
      <c r="B16" s="104" t="s">
        <v>124</v>
      </c>
      <c r="C16" s="103">
        <v>745</v>
      </c>
      <c r="D16" s="102">
        <v>1.3440860215053799E-3</v>
      </c>
      <c r="E16" s="103">
        <v>8</v>
      </c>
      <c r="F16" s="102">
        <v>-0.42857142857142905</v>
      </c>
      <c r="G16" s="103">
        <v>0</v>
      </c>
      <c r="H16" s="102" t="s">
        <v>48</v>
      </c>
      <c r="I16" s="103">
        <v>753</v>
      </c>
      <c r="J16" s="102">
        <v>-6.5963060686015807E-3</v>
      </c>
      <c r="K16" s="103">
        <v>226</v>
      </c>
      <c r="L16" s="102">
        <v>-0.17216117216117199</v>
      </c>
      <c r="M16" s="103">
        <v>979</v>
      </c>
      <c r="N16" s="102">
        <v>-5.0436469447138706E-2</v>
      </c>
    </row>
    <row r="17" spans="1:14" ht="14.25" x14ac:dyDescent="0.2">
      <c r="A17" s="104" t="s">
        <v>123</v>
      </c>
      <c r="B17" s="104" t="s">
        <v>122</v>
      </c>
      <c r="C17" s="103">
        <v>144</v>
      </c>
      <c r="D17" s="102">
        <v>0.13385826771653503</v>
      </c>
      <c r="E17" s="103">
        <v>0</v>
      </c>
      <c r="F17" s="102" t="s">
        <v>48</v>
      </c>
      <c r="G17" s="103">
        <v>0</v>
      </c>
      <c r="H17" s="102" t="s">
        <v>48</v>
      </c>
      <c r="I17" s="103">
        <v>144</v>
      </c>
      <c r="J17" s="102">
        <v>0.13385826771653503</v>
      </c>
      <c r="K17" s="103">
        <v>6</v>
      </c>
      <c r="L17" s="102">
        <v>-0.78571428571428603</v>
      </c>
      <c r="M17" s="103">
        <v>150</v>
      </c>
      <c r="N17" s="102">
        <v>-3.2258064516128997E-2</v>
      </c>
    </row>
    <row r="18" spans="1:14" ht="14.25" x14ac:dyDescent="0.2">
      <c r="A18" s="104" t="s">
        <v>121</v>
      </c>
      <c r="B18" s="104" t="s">
        <v>120</v>
      </c>
      <c r="C18" s="103">
        <v>174</v>
      </c>
      <c r="D18" s="102">
        <v>0.144736842105263</v>
      </c>
      <c r="E18" s="103">
        <v>0</v>
      </c>
      <c r="F18" s="102" t="s">
        <v>48</v>
      </c>
      <c r="G18" s="103">
        <v>0</v>
      </c>
      <c r="H18" s="102" t="s">
        <v>48</v>
      </c>
      <c r="I18" s="103">
        <v>174</v>
      </c>
      <c r="J18" s="102">
        <v>0.144736842105263</v>
      </c>
      <c r="K18" s="103">
        <v>10</v>
      </c>
      <c r="L18" s="102">
        <v>-0.16666666666666699</v>
      </c>
      <c r="M18" s="103">
        <v>184</v>
      </c>
      <c r="N18" s="102">
        <v>0.12195121951219501</v>
      </c>
    </row>
    <row r="19" spans="1:14" ht="14.25" x14ac:dyDescent="0.2">
      <c r="A19" s="104" t="s">
        <v>119</v>
      </c>
      <c r="B19" s="104" t="s">
        <v>118</v>
      </c>
      <c r="C19" s="103">
        <v>507</v>
      </c>
      <c r="D19" s="102">
        <v>4.7520661157024795E-2</v>
      </c>
      <c r="E19" s="103">
        <v>4</v>
      </c>
      <c r="F19" s="102">
        <v>3</v>
      </c>
      <c r="G19" s="103">
        <v>0</v>
      </c>
      <c r="H19" s="102" t="s">
        <v>48</v>
      </c>
      <c r="I19" s="103">
        <v>511</v>
      </c>
      <c r="J19" s="102">
        <v>5.3608247422680402E-2</v>
      </c>
      <c r="K19" s="103">
        <v>172</v>
      </c>
      <c r="L19" s="102">
        <v>-8.0213903743315509E-2</v>
      </c>
      <c r="M19" s="103">
        <v>683</v>
      </c>
      <c r="N19" s="102">
        <v>1.6369047619047603E-2</v>
      </c>
    </row>
    <row r="20" spans="1:14" ht="14.25" x14ac:dyDescent="0.2">
      <c r="A20" s="104" t="s">
        <v>117</v>
      </c>
      <c r="B20" s="104" t="s">
        <v>116</v>
      </c>
      <c r="C20" s="103">
        <v>907</v>
      </c>
      <c r="D20" s="102">
        <v>-9.0270812437311901E-2</v>
      </c>
      <c r="E20" s="103">
        <v>509</v>
      </c>
      <c r="F20" s="102">
        <v>2.2088353413654598E-2</v>
      </c>
      <c r="G20" s="103">
        <v>0</v>
      </c>
      <c r="H20" s="102" t="s">
        <v>48</v>
      </c>
      <c r="I20" s="103">
        <v>1416</v>
      </c>
      <c r="J20" s="102">
        <v>-5.28428093645485E-2</v>
      </c>
      <c r="K20" s="103">
        <v>352</v>
      </c>
      <c r="L20" s="102">
        <v>0.68421052631578905</v>
      </c>
      <c r="M20" s="103">
        <v>1768</v>
      </c>
      <c r="N20" s="102">
        <v>3.7558685446009404E-2</v>
      </c>
    </row>
    <row r="21" spans="1:14" ht="14.25" x14ac:dyDescent="0.2">
      <c r="A21" s="104" t="s">
        <v>115</v>
      </c>
      <c r="B21" s="104" t="s">
        <v>114</v>
      </c>
      <c r="C21" s="103">
        <v>456</v>
      </c>
      <c r="D21" s="102">
        <v>7.0422535211267595E-2</v>
      </c>
      <c r="E21" s="103">
        <v>2</v>
      </c>
      <c r="F21" s="102">
        <v>-0.84615384615384603</v>
      </c>
      <c r="G21" s="103">
        <v>437</v>
      </c>
      <c r="H21" s="102">
        <v>0.72727272727272696</v>
      </c>
      <c r="I21" s="103">
        <v>895</v>
      </c>
      <c r="J21" s="102">
        <v>0.29335260115606904</v>
      </c>
      <c r="K21" s="103">
        <v>65</v>
      </c>
      <c r="L21" s="102">
        <v>0.32653061224489799</v>
      </c>
      <c r="M21" s="103">
        <v>960</v>
      </c>
      <c r="N21" s="102">
        <v>0.29554655870445301</v>
      </c>
    </row>
    <row r="22" spans="1:14" ht="14.25" x14ac:dyDescent="0.2">
      <c r="A22" s="104" t="s">
        <v>113</v>
      </c>
      <c r="B22" s="104" t="s">
        <v>112</v>
      </c>
      <c r="C22" s="103">
        <v>176</v>
      </c>
      <c r="D22" s="102">
        <v>0.157894736842105</v>
      </c>
      <c r="E22" s="103">
        <v>0</v>
      </c>
      <c r="F22" s="102" t="s">
        <v>48</v>
      </c>
      <c r="G22" s="103">
        <v>0</v>
      </c>
      <c r="H22" s="102" t="s">
        <v>48</v>
      </c>
      <c r="I22" s="103">
        <v>176</v>
      </c>
      <c r="J22" s="102">
        <v>0.157894736842105</v>
      </c>
      <c r="K22" s="103">
        <v>26</v>
      </c>
      <c r="L22" s="102">
        <v>-0.133333333333333</v>
      </c>
      <c r="M22" s="103">
        <v>202</v>
      </c>
      <c r="N22" s="102">
        <v>0.10989010989011</v>
      </c>
    </row>
    <row r="23" spans="1:14" ht="14.25" x14ac:dyDescent="0.2">
      <c r="A23" s="104" t="s">
        <v>111</v>
      </c>
      <c r="B23" s="104" t="s">
        <v>110</v>
      </c>
      <c r="C23" s="103">
        <v>430</v>
      </c>
      <c r="D23" s="102">
        <v>5.1344743276283598E-2</v>
      </c>
      <c r="E23" s="103">
        <v>0</v>
      </c>
      <c r="F23" s="102">
        <v>-1</v>
      </c>
      <c r="G23" s="103">
        <v>0</v>
      </c>
      <c r="H23" s="102" t="s">
        <v>48</v>
      </c>
      <c r="I23" s="103">
        <v>430</v>
      </c>
      <c r="J23" s="102">
        <v>4.8780487804878002E-2</v>
      </c>
      <c r="K23" s="103">
        <v>140</v>
      </c>
      <c r="L23" s="102">
        <v>0.38613861386138598</v>
      </c>
      <c r="M23" s="103">
        <v>570</v>
      </c>
      <c r="N23" s="102">
        <v>0.11545988258317001</v>
      </c>
    </row>
    <row r="24" spans="1:14" ht="14.25" x14ac:dyDescent="0.2">
      <c r="A24" s="104" t="s">
        <v>109</v>
      </c>
      <c r="B24" s="104" t="s">
        <v>108</v>
      </c>
      <c r="C24" s="103">
        <v>180</v>
      </c>
      <c r="D24" s="102">
        <v>0.16129032258064499</v>
      </c>
      <c r="E24" s="103">
        <v>0</v>
      </c>
      <c r="F24" s="102" t="s">
        <v>48</v>
      </c>
      <c r="G24" s="103">
        <v>0</v>
      </c>
      <c r="H24" s="102" t="s">
        <v>48</v>
      </c>
      <c r="I24" s="103">
        <v>180</v>
      </c>
      <c r="J24" s="102">
        <v>0.16129032258064499</v>
      </c>
      <c r="K24" s="103">
        <v>24</v>
      </c>
      <c r="L24" s="102">
        <v>-0.51020408163265307</v>
      </c>
      <c r="M24" s="103">
        <v>204</v>
      </c>
      <c r="N24" s="102">
        <v>0</v>
      </c>
    </row>
    <row r="25" spans="1:14" ht="14.25" x14ac:dyDescent="0.2">
      <c r="A25" s="104" t="s">
        <v>107</v>
      </c>
      <c r="B25" s="104" t="s">
        <v>106</v>
      </c>
      <c r="C25" s="103">
        <v>398</v>
      </c>
      <c r="D25" s="102">
        <v>4.7368421052631601E-2</v>
      </c>
      <c r="E25" s="103">
        <v>0</v>
      </c>
      <c r="F25" s="102">
        <v>-1</v>
      </c>
      <c r="G25" s="103">
        <v>0</v>
      </c>
      <c r="H25" s="102">
        <v>-1</v>
      </c>
      <c r="I25" s="103">
        <v>398</v>
      </c>
      <c r="J25" s="102">
        <v>3.91644908616188E-2</v>
      </c>
      <c r="K25" s="103">
        <v>162</v>
      </c>
      <c r="L25" s="102">
        <v>5.1948051948051903E-2</v>
      </c>
      <c r="M25" s="103">
        <v>560</v>
      </c>
      <c r="N25" s="102">
        <v>4.2830540037243903E-2</v>
      </c>
    </row>
    <row r="26" spans="1:14" ht="14.25" x14ac:dyDescent="0.2">
      <c r="A26" s="104" t="s">
        <v>105</v>
      </c>
      <c r="B26" s="104" t="s">
        <v>104</v>
      </c>
      <c r="C26" s="103">
        <v>524</v>
      </c>
      <c r="D26" s="102">
        <v>5.4325955734406399E-2</v>
      </c>
      <c r="E26" s="103">
        <v>15</v>
      </c>
      <c r="F26" s="102">
        <v>14</v>
      </c>
      <c r="G26" s="103">
        <v>4</v>
      </c>
      <c r="H26" s="102">
        <v>1</v>
      </c>
      <c r="I26" s="103">
        <v>543</v>
      </c>
      <c r="J26" s="102">
        <v>8.6000000000000007E-2</v>
      </c>
      <c r="K26" s="103">
        <v>171</v>
      </c>
      <c r="L26" s="102">
        <v>0.59813084112149506</v>
      </c>
      <c r="M26" s="103">
        <v>714</v>
      </c>
      <c r="N26" s="102">
        <v>0.17627677100494199</v>
      </c>
    </row>
    <row r="27" spans="1:14" ht="14.25" x14ac:dyDescent="0.2">
      <c r="A27" s="104" t="s">
        <v>103</v>
      </c>
      <c r="B27" s="104" t="s">
        <v>102</v>
      </c>
      <c r="C27" s="103">
        <v>253</v>
      </c>
      <c r="D27" s="102">
        <v>-3.8022813688212906E-2</v>
      </c>
      <c r="E27" s="103">
        <v>0</v>
      </c>
      <c r="F27" s="102" t="s">
        <v>48</v>
      </c>
      <c r="G27" s="103">
        <v>0</v>
      </c>
      <c r="H27" s="102" t="s">
        <v>48</v>
      </c>
      <c r="I27" s="103">
        <v>253</v>
      </c>
      <c r="J27" s="102">
        <v>-3.8022813688212906E-2</v>
      </c>
      <c r="K27" s="103">
        <v>40</v>
      </c>
      <c r="L27" s="102">
        <v>-0.28571428571428598</v>
      </c>
      <c r="M27" s="103">
        <v>293</v>
      </c>
      <c r="N27" s="102">
        <v>-8.150470219435739E-2</v>
      </c>
    </row>
    <row r="28" spans="1:14" ht="14.25" x14ac:dyDescent="0.2">
      <c r="A28" s="104" t="s">
        <v>101</v>
      </c>
      <c r="B28" s="104" t="s">
        <v>100</v>
      </c>
      <c r="C28" s="103">
        <v>232</v>
      </c>
      <c r="D28" s="102">
        <v>3.11111111111111E-2</v>
      </c>
      <c r="E28" s="103">
        <v>0</v>
      </c>
      <c r="F28" s="102" t="s">
        <v>48</v>
      </c>
      <c r="G28" s="103">
        <v>0</v>
      </c>
      <c r="H28" s="102" t="s">
        <v>48</v>
      </c>
      <c r="I28" s="103">
        <v>232</v>
      </c>
      <c r="J28" s="102">
        <v>3.11111111111111E-2</v>
      </c>
      <c r="K28" s="103">
        <v>47</v>
      </c>
      <c r="L28" s="102">
        <v>0.42424242424242398</v>
      </c>
      <c r="M28" s="103">
        <v>279</v>
      </c>
      <c r="N28" s="102">
        <v>8.1395348837209294E-2</v>
      </c>
    </row>
    <row r="29" spans="1:14" ht="14.25" x14ac:dyDescent="0.2">
      <c r="A29" s="104" t="s">
        <v>99</v>
      </c>
      <c r="B29" s="104" t="s">
        <v>98</v>
      </c>
      <c r="C29" s="103">
        <v>10263</v>
      </c>
      <c r="D29" s="102">
        <v>-1.5565716509388101E-3</v>
      </c>
      <c r="E29" s="103">
        <v>12067</v>
      </c>
      <c r="F29" s="102">
        <v>4.4115198934576308E-3</v>
      </c>
      <c r="G29" s="103">
        <v>0</v>
      </c>
      <c r="H29" s="102" t="s">
        <v>48</v>
      </c>
      <c r="I29" s="103">
        <v>22330</v>
      </c>
      <c r="J29" s="102">
        <v>1.65971381151034E-3</v>
      </c>
      <c r="K29" s="103">
        <v>944</v>
      </c>
      <c r="L29" s="102">
        <v>1.0706638115631701E-2</v>
      </c>
      <c r="M29" s="103">
        <v>23274</v>
      </c>
      <c r="N29" s="102">
        <v>2.0235071253282802E-3</v>
      </c>
    </row>
    <row r="30" spans="1:14" ht="14.25" x14ac:dyDescent="0.2">
      <c r="A30" s="104" t="s">
        <v>97</v>
      </c>
      <c r="B30" s="104" t="s">
        <v>96</v>
      </c>
      <c r="C30" s="103">
        <v>101</v>
      </c>
      <c r="D30" s="102">
        <v>0.13483146067415702</v>
      </c>
      <c r="E30" s="103">
        <v>6</v>
      </c>
      <c r="F30" s="102" t="s">
        <v>48</v>
      </c>
      <c r="G30" s="103">
        <v>0</v>
      </c>
      <c r="H30" s="102" t="s">
        <v>48</v>
      </c>
      <c r="I30" s="103">
        <v>107</v>
      </c>
      <c r="J30" s="102">
        <v>0.202247191011236</v>
      </c>
      <c r="K30" s="103">
        <v>16</v>
      </c>
      <c r="L30" s="102">
        <v>-0.36</v>
      </c>
      <c r="M30" s="103">
        <v>123</v>
      </c>
      <c r="N30" s="102">
        <v>7.8947368421052613E-2</v>
      </c>
    </row>
    <row r="31" spans="1:14" ht="14.25" x14ac:dyDescent="0.2">
      <c r="A31" s="104" t="s">
        <v>95</v>
      </c>
      <c r="B31" s="104" t="s">
        <v>94</v>
      </c>
      <c r="C31" s="103">
        <v>185</v>
      </c>
      <c r="D31" s="102">
        <v>-3.6458333333333301E-2</v>
      </c>
      <c r="E31" s="103">
        <v>0</v>
      </c>
      <c r="F31" s="102" t="s">
        <v>48</v>
      </c>
      <c r="G31" s="103">
        <v>0</v>
      </c>
      <c r="H31" s="102" t="s">
        <v>48</v>
      </c>
      <c r="I31" s="103">
        <v>185</v>
      </c>
      <c r="J31" s="102">
        <v>-3.6458333333333301E-2</v>
      </c>
      <c r="K31" s="103">
        <v>19</v>
      </c>
      <c r="L31" s="102">
        <v>-0.24</v>
      </c>
      <c r="M31" s="103">
        <v>204</v>
      </c>
      <c r="N31" s="102">
        <v>-5.99078341013825E-2</v>
      </c>
    </row>
    <row r="32" spans="1:14" ht="14.25" x14ac:dyDescent="0.2">
      <c r="A32" s="104" t="s">
        <v>93</v>
      </c>
      <c r="B32" s="104" t="s">
        <v>92</v>
      </c>
      <c r="C32" s="103">
        <v>102</v>
      </c>
      <c r="D32" s="102">
        <v>6.25E-2</v>
      </c>
      <c r="E32" s="103">
        <v>0</v>
      </c>
      <c r="F32" s="102" t="s">
        <v>48</v>
      </c>
      <c r="G32" s="103">
        <v>0</v>
      </c>
      <c r="H32" s="102" t="s">
        <v>48</v>
      </c>
      <c r="I32" s="103">
        <v>102</v>
      </c>
      <c r="J32" s="102">
        <v>6.25E-2</v>
      </c>
      <c r="K32" s="103">
        <v>6</v>
      </c>
      <c r="L32" s="102">
        <v>0.5</v>
      </c>
      <c r="M32" s="103">
        <v>108</v>
      </c>
      <c r="N32" s="102">
        <v>0.08</v>
      </c>
    </row>
    <row r="33" spans="1:14" ht="14.25" x14ac:dyDescent="0.2">
      <c r="A33" s="104" t="s">
        <v>91</v>
      </c>
      <c r="B33" s="104" t="s">
        <v>90</v>
      </c>
      <c r="C33" s="103">
        <v>195</v>
      </c>
      <c r="D33" s="102">
        <v>7.1428571428571397E-2</v>
      </c>
      <c r="E33" s="103">
        <v>0</v>
      </c>
      <c r="F33" s="102" t="s">
        <v>48</v>
      </c>
      <c r="G33" s="103">
        <v>0</v>
      </c>
      <c r="H33" s="102" t="s">
        <v>48</v>
      </c>
      <c r="I33" s="103">
        <v>195</v>
      </c>
      <c r="J33" s="102">
        <v>7.1428571428571397E-2</v>
      </c>
      <c r="K33" s="103">
        <v>44</v>
      </c>
      <c r="L33" s="102">
        <v>5.2857142857142891</v>
      </c>
      <c r="M33" s="103">
        <v>239</v>
      </c>
      <c r="N33" s="102">
        <v>0.26455026455026498</v>
      </c>
    </row>
    <row r="34" spans="1:14" ht="14.25" x14ac:dyDescent="0.2">
      <c r="A34" s="104" t="s">
        <v>89</v>
      </c>
      <c r="B34" s="104" t="s">
        <v>88</v>
      </c>
      <c r="C34" s="103">
        <v>274</v>
      </c>
      <c r="D34" s="102">
        <v>1.4814814814814802E-2</v>
      </c>
      <c r="E34" s="103">
        <v>0</v>
      </c>
      <c r="F34" s="102" t="s">
        <v>48</v>
      </c>
      <c r="G34" s="103">
        <v>0</v>
      </c>
      <c r="H34" s="102">
        <v>-1</v>
      </c>
      <c r="I34" s="103">
        <v>274</v>
      </c>
      <c r="J34" s="102">
        <v>7.3529411764705899E-3</v>
      </c>
      <c r="K34" s="103">
        <v>98</v>
      </c>
      <c r="L34" s="102">
        <v>0.22500000000000001</v>
      </c>
      <c r="M34" s="103">
        <v>372</v>
      </c>
      <c r="N34" s="102">
        <v>5.6818181818181802E-2</v>
      </c>
    </row>
    <row r="35" spans="1:14" ht="14.25" x14ac:dyDescent="0.2">
      <c r="A35" s="104" t="s">
        <v>87</v>
      </c>
      <c r="B35" s="104" t="s">
        <v>86</v>
      </c>
      <c r="C35" s="103">
        <v>434</v>
      </c>
      <c r="D35" s="102">
        <v>9.0452261306532708E-2</v>
      </c>
      <c r="E35" s="103">
        <v>0</v>
      </c>
      <c r="F35" s="102" t="s">
        <v>48</v>
      </c>
      <c r="G35" s="103">
        <v>0</v>
      </c>
      <c r="H35" s="102" t="s">
        <v>48</v>
      </c>
      <c r="I35" s="103">
        <v>434</v>
      </c>
      <c r="J35" s="102">
        <v>9.0452261306532708E-2</v>
      </c>
      <c r="K35" s="103">
        <v>83</v>
      </c>
      <c r="L35" s="102">
        <v>3.8823529411764701</v>
      </c>
      <c r="M35" s="103">
        <v>517</v>
      </c>
      <c r="N35" s="102">
        <v>0.24578313253012002</v>
      </c>
    </row>
    <row r="36" spans="1:14" ht="14.25" x14ac:dyDescent="0.2">
      <c r="A36" s="104" t="s">
        <v>85</v>
      </c>
      <c r="B36" s="104" t="s">
        <v>84</v>
      </c>
      <c r="C36" s="103">
        <v>2691</v>
      </c>
      <c r="D36" s="102">
        <v>5.0351288056206096E-2</v>
      </c>
      <c r="E36" s="103">
        <v>1593</v>
      </c>
      <c r="F36" s="102">
        <v>8.2278481012658215E-3</v>
      </c>
      <c r="G36" s="103">
        <v>1414</v>
      </c>
      <c r="H36" s="102">
        <v>3.2116788321167898E-2</v>
      </c>
      <c r="I36" s="103">
        <v>5698</v>
      </c>
      <c r="J36" s="102">
        <v>3.3744557329462993E-2</v>
      </c>
      <c r="K36" s="103">
        <v>983</v>
      </c>
      <c r="L36" s="102">
        <v>0.30026455026455001</v>
      </c>
      <c r="M36" s="103">
        <v>6681</v>
      </c>
      <c r="N36" s="102">
        <v>6.5890236119974507E-2</v>
      </c>
    </row>
    <row r="37" spans="1:14" ht="14.25" x14ac:dyDescent="0.2">
      <c r="A37" s="104" t="s">
        <v>83</v>
      </c>
      <c r="B37" s="104" t="s">
        <v>82</v>
      </c>
      <c r="C37" s="103">
        <v>402</v>
      </c>
      <c r="D37" s="102">
        <v>-5.41176470588235E-2</v>
      </c>
      <c r="E37" s="103">
        <v>0</v>
      </c>
      <c r="F37" s="102" t="s">
        <v>48</v>
      </c>
      <c r="G37" s="103">
        <v>0</v>
      </c>
      <c r="H37" s="102" t="s">
        <v>48</v>
      </c>
      <c r="I37" s="103">
        <v>402</v>
      </c>
      <c r="J37" s="102">
        <v>-5.41176470588235E-2</v>
      </c>
      <c r="K37" s="103">
        <v>119</v>
      </c>
      <c r="L37" s="102">
        <v>7.2072072072072099E-2</v>
      </c>
      <c r="M37" s="103">
        <v>521</v>
      </c>
      <c r="N37" s="102">
        <v>-2.79850746268657E-2</v>
      </c>
    </row>
    <row r="38" spans="1:14" ht="14.25" x14ac:dyDescent="0.2">
      <c r="A38" s="104" t="s">
        <v>81</v>
      </c>
      <c r="B38" s="104" t="s">
        <v>80</v>
      </c>
      <c r="C38" s="103">
        <v>214</v>
      </c>
      <c r="D38" s="102">
        <v>-6.5502183406113509E-2</v>
      </c>
      <c r="E38" s="103">
        <v>2</v>
      </c>
      <c r="F38" s="102">
        <v>-0.33333333333333298</v>
      </c>
      <c r="G38" s="103">
        <v>0</v>
      </c>
      <c r="H38" s="102" t="s">
        <v>48</v>
      </c>
      <c r="I38" s="103">
        <v>216</v>
      </c>
      <c r="J38" s="102">
        <v>-6.8965517241379309E-2</v>
      </c>
      <c r="K38" s="103">
        <v>231</v>
      </c>
      <c r="L38" s="102">
        <v>0.30508474576271205</v>
      </c>
      <c r="M38" s="103">
        <v>447</v>
      </c>
      <c r="N38" s="102">
        <v>9.2909535452322708E-2</v>
      </c>
    </row>
    <row r="39" spans="1:14" ht="14.25" x14ac:dyDescent="0.2">
      <c r="A39" s="104" t="s">
        <v>79</v>
      </c>
      <c r="B39" s="104" t="s">
        <v>78</v>
      </c>
      <c r="C39" s="103">
        <v>335</v>
      </c>
      <c r="D39" s="102">
        <v>4.0372670807453402E-2</v>
      </c>
      <c r="E39" s="103">
        <v>0</v>
      </c>
      <c r="F39" s="102" t="s">
        <v>48</v>
      </c>
      <c r="G39" s="103">
        <v>0</v>
      </c>
      <c r="H39" s="102" t="s">
        <v>48</v>
      </c>
      <c r="I39" s="103">
        <v>335</v>
      </c>
      <c r="J39" s="102">
        <v>4.0372670807453402E-2</v>
      </c>
      <c r="K39" s="103">
        <v>46</v>
      </c>
      <c r="L39" s="102">
        <v>-0.233333333333333</v>
      </c>
      <c r="M39" s="103">
        <v>381</v>
      </c>
      <c r="N39" s="102">
        <v>-2.6178010471204199E-3</v>
      </c>
    </row>
    <row r="40" spans="1:14" ht="14.25" x14ac:dyDescent="0.2">
      <c r="A40" s="104" t="s">
        <v>77</v>
      </c>
      <c r="B40" s="104" t="s">
        <v>76</v>
      </c>
      <c r="C40" s="103">
        <v>142</v>
      </c>
      <c r="D40" s="102">
        <v>0.16393442622950799</v>
      </c>
      <c r="E40" s="103">
        <v>0</v>
      </c>
      <c r="F40" s="102" t="s">
        <v>48</v>
      </c>
      <c r="G40" s="103">
        <v>0</v>
      </c>
      <c r="H40" s="102" t="s">
        <v>48</v>
      </c>
      <c r="I40" s="103">
        <v>142</v>
      </c>
      <c r="J40" s="102">
        <v>0.16393442622950799</v>
      </c>
      <c r="K40" s="103">
        <v>34</v>
      </c>
      <c r="L40" s="102">
        <v>0.41666666666666702</v>
      </c>
      <c r="M40" s="103">
        <v>176</v>
      </c>
      <c r="N40" s="102">
        <v>0.20547945205479501</v>
      </c>
    </row>
    <row r="41" spans="1:14" ht="14.25" x14ac:dyDescent="0.2">
      <c r="A41" s="104" t="s">
        <v>75</v>
      </c>
      <c r="B41" s="104" t="s">
        <v>74</v>
      </c>
      <c r="C41" s="103">
        <v>2919</v>
      </c>
      <c r="D41" s="102">
        <v>4.4364937388193207E-2</v>
      </c>
      <c r="E41" s="103">
        <v>101</v>
      </c>
      <c r="F41" s="102">
        <v>0.42253521126760596</v>
      </c>
      <c r="G41" s="103">
        <v>0</v>
      </c>
      <c r="H41" s="102">
        <v>-1</v>
      </c>
      <c r="I41" s="103">
        <v>3020</v>
      </c>
      <c r="J41" s="102">
        <v>5.3365887687478207E-2</v>
      </c>
      <c r="K41" s="103">
        <v>749</v>
      </c>
      <c r="L41" s="102">
        <v>-8.4352078239608802E-2</v>
      </c>
      <c r="M41" s="103">
        <v>3769</v>
      </c>
      <c r="N41" s="102">
        <v>2.2795115332428801E-2</v>
      </c>
    </row>
    <row r="42" spans="1:14" ht="14.25" x14ac:dyDescent="0.2">
      <c r="A42" s="104" t="s">
        <v>73</v>
      </c>
      <c r="B42" s="104" t="s">
        <v>72</v>
      </c>
      <c r="C42" s="103">
        <v>3912</v>
      </c>
      <c r="D42" s="102">
        <v>1.9546520719312004E-2</v>
      </c>
      <c r="E42" s="103">
        <v>825</v>
      </c>
      <c r="F42" s="102">
        <v>2.7397260273972601E-2</v>
      </c>
      <c r="G42" s="103">
        <v>2</v>
      </c>
      <c r="H42" s="102" t="s">
        <v>48</v>
      </c>
      <c r="I42" s="103">
        <v>4739</v>
      </c>
      <c r="J42" s="102">
        <v>2.1336206896551701E-2</v>
      </c>
      <c r="K42" s="103">
        <v>566</v>
      </c>
      <c r="L42" s="102">
        <v>0.17427385892116201</v>
      </c>
      <c r="M42" s="103">
        <v>5305</v>
      </c>
      <c r="N42" s="102">
        <v>3.5728231159703201E-2</v>
      </c>
    </row>
    <row r="43" spans="1:14" ht="14.25" x14ac:dyDescent="0.2">
      <c r="A43" s="104" t="s">
        <v>71</v>
      </c>
      <c r="B43" s="104" t="s">
        <v>70</v>
      </c>
      <c r="C43" s="103">
        <v>535</v>
      </c>
      <c r="D43" s="102">
        <v>0.12394957983193301</v>
      </c>
      <c r="E43" s="103">
        <v>0</v>
      </c>
      <c r="F43" s="102" t="s">
        <v>48</v>
      </c>
      <c r="G43" s="103">
        <v>0</v>
      </c>
      <c r="H43" s="102" t="s">
        <v>48</v>
      </c>
      <c r="I43" s="103">
        <v>535</v>
      </c>
      <c r="J43" s="102">
        <v>0.12394957983193301</v>
      </c>
      <c r="K43" s="103">
        <v>37</v>
      </c>
      <c r="L43" s="102">
        <v>-0.421875</v>
      </c>
      <c r="M43" s="103">
        <v>572</v>
      </c>
      <c r="N43" s="102">
        <v>5.9259259259259296E-2</v>
      </c>
    </row>
    <row r="44" spans="1:14" ht="14.25" x14ac:dyDescent="0.2">
      <c r="A44" s="104" t="s">
        <v>69</v>
      </c>
      <c r="B44" s="104" t="s">
        <v>68</v>
      </c>
      <c r="C44" s="103">
        <v>184</v>
      </c>
      <c r="D44" s="102">
        <v>0.17948717948717902</v>
      </c>
      <c r="E44" s="103">
        <v>0</v>
      </c>
      <c r="F44" s="102" t="s">
        <v>48</v>
      </c>
      <c r="G44" s="103">
        <v>0</v>
      </c>
      <c r="H44" s="102" t="s">
        <v>48</v>
      </c>
      <c r="I44" s="103">
        <v>184</v>
      </c>
      <c r="J44" s="102">
        <v>0.17948717948717902</v>
      </c>
      <c r="K44" s="103">
        <v>32</v>
      </c>
      <c r="L44" s="102">
        <v>1.9090909090909098</v>
      </c>
      <c r="M44" s="103">
        <v>216</v>
      </c>
      <c r="N44" s="102">
        <v>0.29341317365269498</v>
      </c>
    </row>
    <row r="45" spans="1:14" ht="14.25" x14ac:dyDescent="0.2">
      <c r="A45" s="104" t="s">
        <v>67</v>
      </c>
      <c r="B45" s="104" t="s">
        <v>66</v>
      </c>
      <c r="C45" s="103">
        <v>104</v>
      </c>
      <c r="D45" s="102">
        <v>5.0505050505050504E-2</v>
      </c>
      <c r="E45" s="103">
        <v>0</v>
      </c>
      <c r="F45" s="102" t="s">
        <v>48</v>
      </c>
      <c r="G45" s="103">
        <v>0</v>
      </c>
      <c r="H45" s="102" t="s">
        <v>48</v>
      </c>
      <c r="I45" s="103">
        <v>104</v>
      </c>
      <c r="J45" s="102">
        <v>5.0505050505050504E-2</v>
      </c>
      <c r="K45" s="103">
        <v>2</v>
      </c>
      <c r="L45" s="102">
        <v>0</v>
      </c>
      <c r="M45" s="103">
        <v>106</v>
      </c>
      <c r="N45" s="102">
        <v>4.95049504950495E-2</v>
      </c>
    </row>
    <row r="46" spans="1:14" ht="14.25" x14ac:dyDescent="0.2">
      <c r="A46" s="104" t="s">
        <v>65</v>
      </c>
      <c r="B46" s="104" t="s">
        <v>64</v>
      </c>
      <c r="C46" s="103">
        <v>363</v>
      </c>
      <c r="D46" s="102">
        <v>-3.4574468085106398E-2</v>
      </c>
      <c r="E46" s="103">
        <v>0</v>
      </c>
      <c r="F46" s="102" t="s">
        <v>48</v>
      </c>
      <c r="G46" s="103">
        <v>0</v>
      </c>
      <c r="H46" s="102" t="s">
        <v>48</v>
      </c>
      <c r="I46" s="103">
        <v>363</v>
      </c>
      <c r="J46" s="102">
        <v>-3.4574468085106398E-2</v>
      </c>
      <c r="K46" s="103">
        <v>193</v>
      </c>
      <c r="L46" s="102">
        <v>1.5064935064935099</v>
      </c>
      <c r="M46" s="103">
        <v>556</v>
      </c>
      <c r="N46" s="102">
        <v>0.22737306843267102</v>
      </c>
    </row>
    <row r="47" spans="1:14" ht="14.25" x14ac:dyDescent="0.2">
      <c r="A47" s="104" t="s">
        <v>63</v>
      </c>
      <c r="B47" s="104" t="s">
        <v>62</v>
      </c>
      <c r="C47" s="103">
        <v>980</v>
      </c>
      <c r="D47" s="102">
        <v>8.4070796460176997E-2</v>
      </c>
      <c r="E47" s="103">
        <v>286</v>
      </c>
      <c r="F47" s="102">
        <v>1.41843971631206E-2</v>
      </c>
      <c r="G47" s="103">
        <v>0</v>
      </c>
      <c r="H47" s="102" t="s">
        <v>48</v>
      </c>
      <c r="I47" s="103">
        <v>1266</v>
      </c>
      <c r="J47" s="102">
        <v>6.7453625632377709E-2</v>
      </c>
      <c r="K47" s="103">
        <v>375</v>
      </c>
      <c r="L47" s="102">
        <v>0.17924528301886802</v>
      </c>
      <c r="M47" s="103">
        <v>1641</v>
      </c>
      <c r="N47" s="102">
        <v>9.1090425531914904E-2</v>
      </c>
    </row>
    <row r="48" spans="1:14" ht="14.25" x14ac:dyDescent="0.2">
      <c r="A48" s="101" t="s">
        <v>61</v>
      </c>
      <c r="B48" s="105"/>
      <c r="C48" s="100">
        <v>40481</v>
      </c>
      <c r="D48" s="99">
        <v>2.9186688022779902E-2</v>
      </c>
      <c r="E48" s="100">
        <v>17442</v>
      </c>
      <c r="F48" s="99">
        <v>7.3928612683377606E-3</v>
      </c>
      <c r="G48" s="100">
        <v>3581</v>
      </c>
      <c r="H48" s="99">
        <v>5.9154096421177194E-2</v>
      </c>
      <c r="I48" s="100">
        <v>61504</v>
      </c>
      <c r="J48" s="99">
        <v>2.4588525354834398E-2</v>
      </c>
      <c r="K48" s="100">
        <v>9229</v>
      </c>
      <c r="L48" s="99">
        <v>0.15449086815111301</v>
      </c>
      <c r="M48" s="100">
        <v>70733</v>
      </c>
      <c r="N48" s="99">
        <v>3.9854752874070198E-2</v>
      </c>
    </row>
    <row r="49" spans="1:14" ht="14.25" x14ac:dyDescent="0.2">
      <c r="A49" s="104" t="s">
        <v>60</v>
      </c>
      <c r="B49" s="104" t="s">
        <v>59</v>
      </c>
      <c r="C49" s="103">
        <v>460</v>
      </c>
      <c r="D49" s="102">
        <v>0.13022113022112999</v>
      </c>
      <c r="E49" s="103">
        <v>100</v>
      </c>
      <c r="F49" s="102">
        <v>1.01010101010101E-2</v>
      </c>
      <c r="G49" s="103">
        <v>0</v>
      </c>
      <c r="H49" s="102" t="s">
        <v>48</v>
      </c>
      <c r="I49" s="103">
        <v>560</v>
      </c>
      <c r="J49" s="102">
        <v>0.106719367588933</v>
      </c>
      <c r="K49" s="103">
        <v>138</v>
      </c>
      <c r="L49" s="102">
        <v>0.159663865546218</v>
      </c>
      <c r="M49" s="103">
        <v>698</v>
      </c>
      <c r="N49" s="102">
        <v>0.1168</v>
      </c>
    </row>
    <row r="50" spans="1:14" ht="14.25" x14ac:dyDescent="0.2">
      <c r="A50" s="104" t="s">
        <v>58</v>
      </c>
      <c r="B50" s="104" t="s">
        <v>57</v>
      </c>
      <c r="C50" s="103">
        <v>43</v>
      </c>
      <c r="D50" s="102">
        <v>-4.4444444444444405E-2</v>
      </c>
      <c r="E50" s="103">
        <v>0</v>
      </c>
      <c r="F50" s="102">
        <v>-1</v>
      </c>
      <c r="G50" s="103">
        <v>0</v>
      </c>
      <c r="H50" s="102" t="s">
        <v>48</v>
      </c>
      <c r="I50" s="103">
        <v>43</v>
      </c>
      <c r="J50" s="102">
        <v>-8.5106382978723402E-2</v>
      </c>
      <c r="K50" s="103">
        <v>370</v>
      </c>
      <c r="L50" s="102">
        <v>-0.22916666666666699</v>
      </c>
      <c r="M50" s="103">
        <v>413</v>
      </c>
      <c r="N50" s="102">
        <v>-0.21631878557874801</v>
      </c>
    </row>
    <row r="51" spans="1:14" ht="14.25" x14ac:dyDescent="0.2">
      <c r="A51" s="104" t="s">
        <v>56</v>
      </c>
      <c r="B51" s="104" t="s">
        <v>55</v>
      </c>
      <c r="C51" s="103">
        <v>719</v>
      </c>
      <c r="D51" s="102">
        <v>0.12343750000000001</v>
      </c>
      <c r="E51" s="103">
        <v>1171</v>
      </c>
      <c r="F51" s="102">
        <v>-2.0903010033444799E-2</v>
      </c>
      <c r="G51" s="103">
        <v>0</v>
      </c>
      <c r="H51" s="102" t="s">
        <v>48</v>
      </c>
      <c r="I51" s="103">
        <v>1890</v>
      </c>
      <c r="J51" s="102">
        <v>2.9411764705882401E-2</v>
      </c>
      <c r="K51" s="103">
        <v>2481</v>
      </c>
      <c r="L51" s="102">
        <v>0.35945205479452103</v>
      </c>
      <c r="M51" s="103">
        <v>4371</v>
      </c>
      <c r="N51" s="102">
        <v>0.19393608303742102</v>
      </c>
    </row>
    <row r="52" spans="1:14" ht="14.25" x14ac:dyDescent="0.2">
      <c r="A52" s="104" t="s">
        <v>54</v>
      </c>
      <c r="B52" s="104" t="s">
        <v>53</v>
      </c>
      <c r="C52" s="103">
        <v>0</v>
      </c>
      <c r="D52" s="102" t="s">
        <v>48</v>
      </c>
      <c r="E52" s="103">
        <v>0</v>
      </c>
      <c r="F52" s="102" t="s">
        <v>48</v>
      </c>
      <c r="G52" s="103">
        <v>0</v>
      </c>
      <c r="H52" s="102" t="s">
        <v>48</v>
      </c>
      <c r="I52" s="103">
        <v>0</v>
      </c>
      <c r="J52" s="102" t="s">
        <v>48</v>
      </c>
      <c r="K52" s="103">
        <v>9</v>
      </c>
      <c r="L52" s="102">
        <v>-0.47058823529411797</v>
      </c>
      <c r="M52" s="103">
        <v>9</v>
      </c>
      <c r="N52" s="102">
        <v>-0.47058823529411797</v>
      </c>
    </row>
    <row r="53" spans="1:14" ht="14.25" x14ac:dyDescent="0.2">
      <c r="A53" s="104" t="s">
        <v>52</v>
      </c>
      <c r="B53" s="104" t="s">
        <v>51</v>
      </c>
      <c r="C53" s="103">
        <v>132</v>
      </c>
      <c r="D53" s="102">
        <v>9.0909090909090898E-2</v>
      </c>
      <c r="E53" s="103">
        <v>0</v>
      </c>
      <c r="F53" s="102" t="s">
        <v>48</v>
      </c>
      <c r="G53" s="103">
        <v>0</v>
      </c>
      <c r="H53" s="102" t="s">
        <v>48</v>
      </c>
      <c r="I53" s="103">
        <v>132</v>
      </c>
      <c r="J53" s="102">
        <v>9.0909090909090898E-2</v>
      </c>
      <c r="K53" s="103">
        <v>222</v>
      </c>
      <c r="L53" s="102">
        <v>1.4130434782608698</v>
      </c>
      <c r="M53" s="103">
        <v>354</v>
      </c>
      <c r="N53" s="102">
        <v>0.66197183098591494</v>
      </c>
    </row>
    <row r="54" spans="1:14" ht="14.25" x14ac:dyDescent="0.2">
      <c r="A54" s="104" t="s">
        <v>50</v>
      </c>
      <c r="B54" s="104" t="s">
        <v>49</v>
      </c>
      <c r="C54" s="103">
        <v>119</v>
      </c>
      <c r="D54" s="102">
        <v>0.23958333333333301</v>
      </c>
      <c r="E54" s="103">
        <v>13</v>
      </c>
      <c r="F54" s="102">
        <v>2.25</v>
      </c>
      <c r="G54" s="103">
        <v>0</v>
      </c>
      <c r="H54" s="102" t="s">
        <v>48</v>
      </c>
      <c r="I54" s="103">
        <v>132</v>
      </c>
      <c r="J54" s="102">
        <v>0.32</v>
      </c>
      <c r="K54" s="103">
        <v>49</v>
      </c>
      <c r="L54" s="102">
        <v>-0.15517241379310301</v>
      </c>
      <c r="M54" s="103">
        <v>181</v>
      </c>
      <c r="N54" s="102">
        <v>0.145569620253165</v>
      </c>
    </row>
    <row r="55" spans="1:14" ht="14.25" x14ac:dyDescent="0.2">
      <c r="A55" s="101" t="s">
        <v>47</v>
      </c>
      <c r="B55" s="100"/>
      <c r="C55" s="100">
        <v>1473</v>
      </c>
      <c r="D55" s="99">
        <v>0.12528647822765501</v>
      </c>
      <c r="E55" s="100">
        <v>1284</v>
      </c>
      <c r="F55" s="99">
        <v>-1.30668716372022E-2</v>
      </c>
      <c r="G55" s="100">
        <v>0</v>
      </c>
      <c r="H55" s="99"/>
      <c r="I55" s="100">
        <v>2757</v>
      </c>
      <c r="J55" s="99">
        <v>5.6321839080459797E-2</v>
      </c>
      <c r="K55" s="100">
        <v>3269</v>
      </c>
      <c r="L55" s="99">
        <v>0.26167502894635297</v>
      </c>
      <c r="M55" s="100">
        <v>6026</v>
      </c>
      <c r="N55" s="99">
        <v>0.158623341665064</v>
      </c>
    </row>
  </sheetData>
  <pageMargins left="0.25" right="0.25" top="0.75" bottom="0.75" header="0.3" footer="0.3"/>
  <pageSetup paperSize="9" scale="62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E71CC-4BF0-4B2D-8752-038F4BE8D605}">
  <sheetPr>
    <pageSetUpPr fitToPage="1"/>
  </sheetPr>
  <dimension ref="A1:X55"/>
  <sheetViews>
    <sheetView zoomScaleNormal="16675" zoomScaleSheetLayoutView="4189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2.75" x14ac:dyDescent="0.2"/>
  <cols>
    <col min="1" max="1" width="33.85546875" style="98" bestFit="1" customWidth="1"/>
    <col min="2" max="2" width="5.85546875" style="98" bestFit="1" customWidth="1"/>
    <col min="3" max="14" width="15.7109375" style="98" customWidth="1"/>
    <col min="15" max="15" width="9.42578125" style="98" hidden="1" customWidth="1"/>
    <col min="16" max="16" width="15.28515625" style="98" hidden="1" customWidth="1"/>
    <col min="17" max="17" width="6.7109375" style="98" hidden="1" customWidth="1"/>
    <col min="18" max="18" width="23.42578125" style="98" hidden="1" customWidth="1"/>
    <col min="19" max="19" width="22.7109375" style="98" hidden="1" customWidth="1"/>
    <col min="20" max="20" width="19.28515625" style="98" hidden="1" customWidth="1"/>
    <col min="21" max="21" width="18.85546875" style="98" hidden="1" customWidth="1"/>
    <col min="22" max="22" width="23.85546875" style="98" hidden="1" customWidth="1"/>
    <col min="23" max="23" width="15.5703125" style="98" hidden="1" customWidth="1"/>
    <col min="24" max="24" width="32.42578125" style="98" hidden="1" customWidth="1"/>
    <col min="25" max="16384" width="9.140625" style="98"/>
  </cols>
  <sheetData>
    <row r="1" spans="1:24" ht="15.75" x14ac:dyDescent="0.25">
      <c r="A1" s="107" t="s">
        <v>162</v>
      </c>
    </row>
    <row r="4" spans="1:24" ht="42.75" x14ac:dyDescent="0.2">
      <c r="A4" s="106" t="s">
        <v>160</v>
      </c>
      <c r="B4" s="106" t="s">
        <v>159</v>
      </c>
      <c r="C4" s="106" t="s">
        <v>158</v>
      </c>
      <c r="D4" s="106" t="s">
        <v>157</v>
      </c>
      <c r="E4" s="106" t="s">
        <v>156</v>
      </c>
      <c r="F4" s="106" t="s">
        <v>155</v>
      </c>
      <c r="G4" s="106" t="s">
        <v>154</v>
      </c>
      <c r="H4" s="106" t="s">
        <v>153</v>
      </c>
      <c r="I4" s="106" t="s">
        <v>152</v>
      </c>
      <c r="J4" s="106" t="s">
        <v>151</v>
      </c>
      <c r="K4" s="106" t="s">
        <v>24</v>
      </c>
      <c r="L4" s="106" t="s">
        <v>150</v>
      </c>
      <c r="M4" s="106" t="s">
        <v>149</v>
      </c>
      <c r="N4" s="106" t="s">
        <v>148</v>
      </c>
      <c r="O4" s="108" t="s">
        <v>163</v>
      </c>
      <c r="P4" s="108" t="s">
        <v>164</v>
      </c>
      <c r="Q4" s="108" t="s">
        <v>165</v>
      </c>
      <c r="R4" s="108" t="s">
        <v>166</v>
      </c>
      <c r="S4" s="108" t="s">
        <v>167</v>
      </c>
      <c r="T4" s="108" t="s">
        <v>168</v>
      </c>
      <c r="U4" s="108" t="s">
        <v>169</v>
      </c>
      <c r="V4" s="108" t="s">
        <v>170</v>
      </c>
      <c r="W4" s="108" t="s">
        <v>171</v>
      </c>
      <c r="X4" s="108" t="s">
        <v>172</v>
      </c>
    </row>
    <row r="5" spans="1:24" ht="14.25" x14ac:dyDescent="0.2">
      <c r="A5" s="104" t="s">
        <v>147</v>
      </c>
      <c r="B5" s="104" t="s">
        <v>146</v>
      </c>
      <c r="C5" s="103">
        <v>4504</v>
      </c>
      <c r="D5" s="102">
        <v>-6.2447960033305598E-2</v>
      </c>
      <c r="E5" s="103">
        <v>80</v>
      </c>
      <c r="F5" s="102">
        <v>-9.0909090909090898E-2</v>
      </c>
      <c r="G5" s="103">
        <v>7</v>
      </c>
      <c r="H5" s="102">
        <v>0.75</v>
      </c>
      <c r="I5" s="103">
        <v>4591</v>
      </c>
      <c r="J5" s="102">
        <v>-6.2295751633986901E-2</v>
      </c>
      <c r="K5" s="103">
        <v>3186</v>
      </c>
      <c r="L5" s="102">
        <v>-0.109060402684564</v>
      </c>
      <c r="M5" s="103">
        <v>7777</v>
      </c>
      <c r="N5" s="102">
        <v>-8.2034938621340897E-2</v>
      </c>
      <c r="O5" s="109">
        <v>4</v>
      </c>
      <c r="P5" s="110" t="s">
        <v>173</v>
      </c>
      <c r="Q5" s="104" t="s">
        <v>173</v>
      </c>
      <c r="R5" s="111">
        <v>4804</v>
      </c>
      <c r="S5" s="111">
        <v>88</v>
      </c>
      <c r="T5" s="111">
        <v>4</v>
      </c>
      <c r="U5" s="111">
        <v>4896</v>
      </c>
      <c r="V5" s="111">
        <v>3576</v>
      </c>
      <c r="W5" s="111">
        <v>8472</v>
      </c>
      <c r="X5" s="104" t="s">
        <v>174</v>
      </c>
    </row>
    <row r="6" spans="1:24" ht="14.25" x14ac:dyDescent="0.2">
      <c r="A6" s="104" t="s">
        <v>145</v>
      </c>
      <c r="B6" s="104" t="s">
        <v>144</v>
      </c>
      <c r="C6" s="103">
        <v>2292</v>
      </c>
      <c r="D6" s="102">
        <v>-0.14922048997772802</v>
      </c>
      <c r="E6" s="103">
        <v>7</v>
      </c>
      <c r="F6" s="102">
        <v>0.4</v>
      </c>
      <c r="G6" s="103">
        <v>0</v>
      </c>
      <c r="H6" s="102" t="s">
        <v>48</v>
      </c>
      <c r="I6" s="103">
        <v>2299</v>
      </c>
      <c r="J6" s="102">
        <v>-0.148203038162282</v>
      </c>
      <c r="K6" s="103">
        <v>124</v>
      </c>
      <c r="L6" s="102">
        <v>0.15887850467289699</v>
      </c>
      <c r="M6" s="103">
        <v>2423</v>
      </c>
      <c r="N6" s="102">
        <v>-0.13649322879543799</v>
      </c>
      <c r="O6" s="109">
        <v>5</v>
      </c>
      <c r="P6" s="112"/>
      <c r="Q6" s="104" t="s">
        <v>173</v>
      </c>
      <c r="R6" s="111">
        <v>2694</v>
      </c>
      <c r="S6" s="111">
        <v>5</v>
      </c>
      <c r="T6" s="111">
        <v>0</v>
      </c>
      <c r="U6" s="111">
        <v>2699</v>
      </c>
      <c r="V6" s="111">
        <v>107</v>
      </c>
      <c r="W6" s="111">
        <v>2806</v>
      </c>
      <c r="X6" s="104" t="s">
        <v>175</v>
      </c>
    </row>
    <row r="7" spans="1:24" ht="14.25" x14ac:dyDescent="0.2">
      <c r="A7" s="104" t="s">
        <v>143</v>
      </c>
      <c r="B7" s="104" t="s">
        <v>142</v>
      </c>
      <c r="C7" s="103">
        <v>1441</v>
      </c>
      <c r="D7" s="102">
        <v>-0.10773993808049499</v>
      </c>
      <c r="E7" s="103">
        <v>25</v>
      </c>
      <c r="F7" s="102">
        <v>-0.24242424242424201</v>
      </c>
      <c r="G7" s="103">
        <v>0</v>
      </c>
      <c r="H7" s="102" t="s">
        <v>48</v>
      </c>
      <c r="I7" s="103">
        <v>1466</v>
      </c>
      <c r="J7" s="102">
        <v>-0.11043689320388299</v>
      </c>
      <c r="K7" s="103">
        <v>3618</v>
      </c>
      <c r="L7" s="102">
        <v>-0.151898734177215</v>
      </c>
      <c r="M7" s="103">
        <v>5084</v>
      </c>
      <c r="N7" s="102">
        <v>-0.14034494420020302</v>
      </c>
      <c r="O7" s="109">
        <v>4</v>
      </c>
      <c r="P7" s="112"/>
      <c r="Q7" s="104" t="s">
        <v>173</v>
      </c>
      <c r="R7" s="111">
        <v>1615</v>
      </c>
      <c r="S7" s="111">
        <v>33</v>
      </c>
      <c r="T7" s="111">
        <v>0</v>
      </c>
      <c r="U7" s="111">
        <v>1648</v>
      </c>
      <c r="V7" s="111">
        <v>4266</v>
      </c>
      <c r="W7" s="111">
        <v>5914</v>
      </c>
      <c r="X7" s="104" t="s">
        <v>176</v>
      </c>
    </row>
    <row r="8" spans="1:24" ht="14.25" x14ac:dyDescent="0.2">
      <c r="A8" s="104" t="s">
        <v>141</v>
      </c>
      <c r="B8" s="104" t="s">
        <v>140</v>
      </c>
      <c r="C8" s="103">
        <v>36445</v>
      </c>
      <c r="D8" s="102">
        <v>1.1321697144601401E-2</v>
      </c>
      <c r="E8" s="103">
        <v>16553</v>
      </c>
      <c r="F8" s="102">
        <v>4.3563232883621204E-2</v>
      </c>
      <c r="G8" s="103">
        <v>10628</v>
      </c>
      <c r="H8" s="102">
        <v>0.14009869126796801</v>
      </c>
      <c r="I8" s="103">
        <v>63626</v>
      </c>
      <c r="J8" s="102">
        <v>3.9283905849300103E-2</v>
      </c>
      <c r="K8" s="103">
        <v>7383</v>
      </c>
      <c r="L8" s="102">
        <v>1.7643004824259099E-2</v>
      </c>
      <c r="M8" s="103">
        <v>71009</v>
      </c>
      <c r="N8" s="102">
        <v>3.6991062562065496E-2</v>
      </c>
      <c r="O8" s="109">
        <v>2</v>
      </c>
      <c r="P8" s="112"/>
      <c r="Q8" s="104" t="s">
        <v>173</v>
      </c>
      <c r="R8" s="111">
        <v>36037</v>
      </c>
      <c r="S8" s="111">
        <v>15862</v>
      </c>
      <c r="T8" s="111">
        <v>9322</v>
      </c>
      <c r="U8" s="111">
        <v>61221</v>
      </c>
      <c r="V8" s="111">
        <v>7255</v>
      </c>
      <c r="W8" s="111">
        <v>68476</v>
      </c>
      <c r="X8" s="104" t="s">
        <v>177</v>
      </c>
    </row>
    <row r="9" spans="1:24" ht="14.25" x14ac:dyDescent="0.2">
      <c r="A9" s="104" t="s">
        <v>139</v>
      </c>
      <c r="B9" s="104" t="s">
        <v>138</v>
      </c>
      <c r="C9" s="103">
        <v>1186</v>
      </c>
      <c r="D9" s="102">
        <v>7.1364046973803094E-2</v>
      </c>
      <c r="E9" s="103">
        <v>0</v>
      </c>
      <c r="F9" s="102" t="s">
        <v>48</v>
      </c>
      <c r="G9" s="103">
        <v>1</v>
      </c>
      <c r="H9" s="102" t="s">
        <v>48</v>
      </c>
      <c r="I9" s="103">
        <v>1187</v>
      </c>
      <c r="J9" s="102">
        <v>7.2267389340560109E-2</v>
      </c>
      <c r="K9" s="103">
        <v>109</v>
      </c>
      <c r="L9" s="102">
        <v>0.14736842105263201</v>
      </c>
      <c r="M9" s="103">
        <v>1296</v>
      </c>
      <c r="N9" s="102">
        <v>7.8202995008319495E-2</v>
      </c>
      <c r="O9" s="109">
        <v>5</v>
      </c>
      <c r="P9" s="112"/>
      <c r="Q9" s="104" t="s">
        <v>173</v>
      </c>
      <c r="R9" s="111">
        <v>1107</v>
      </c>
      <c r="S9" s="111">
        <v>0</v>
      </c>
      <c r="T9" s="111">
        <v>0</v>
      </c>
      <c r="U9" s="111">
        <v>1107</v>
      </c>
      <c r="V9" s="111">
        <v>95</v>
      </c>
      <c r="W9" s="111">
        <v>1202</v>
      </c>
      <c r="X9" s="104" t="s">
        <v>178</v>
      </c>
    </row>
    <row r="10" spans="1:24" ht="14.25" x14ac:dyDescent="0.2">
      <c r="A10" s="104" t="s">
        <v>137</v>
      </c>
      <c r="B10" s="104" t="s">
        <v>136</v>
      </c>
      <c r="C10" s="103">
        <v>25716</v>
      </c>
      <c r="D10" s="102">
        <v>-1.1379363370752E-2</v>
      </c>
      <c r="E10" s="103">
        <v>508</v>
      </c>
      <c r="F10" s="102">
        <v>9.2473118279569888E-2</v>
      </c>
      <c r="G10" s="103">
        <v>0</v>
      </c>
      <c r="H10" s="102">
        <v>-1</v>
      </c>
      <c r="I10" s="103">
        <v>26224</v>
      </c>
      <c r="J10" s="102">
        <v>-9.6676737160120811E-3</v>
      </c>
      <c r="K10" s="103">
        <v>5074</v>
      </c>
      <c r="L10" s="102">
        <v>1.2572340850129699E-2</v>
      </c>
      <c r="M10" s="103">
        <v>31298</v>
      </c>
      <c r="N10" s="102">
        <v>-6.1287351941824598E-3</v>
      </c>
      <c r="O10" s="109">
        <v>3</v>
      </c>
      <c r="P10" s="112"/>
      <c r="Q10" s="104" t="s">
        <v>173</v>
      </c>
      <c r="R10" s="111">
        <v>26012</v>
      </c>
      <c r="S10" s="111">
        <v>465</v>
      </c>
      <c r="T10" s="111">
        <v>3</v>
      </c>
      <c r="U10" s="111">
        <v>26480</v>
      </c>
      <c r="V10" s="111">
        <v>5011</v>
      </c>
      <c r="W10" s="111">
        <v>31491</v>
      </c>
      <c r="X10" s="104" t="s">
        <v>179</v>
      </c>
    </row>
    <row r="11" spans="1:24" ht="14.25" x14ac:dyDescent="0.2">
      <c r="A11" s="104" t="s">
        <v>135</v>
      </c>
      <c r="B11" s="104" t="s">
        <v>134</v>
      </c>
      <c r="C11" s="103">
        <v>3089</v>
      </c>
      <c r="D11" s="102">
        <v>4.07681940700809E-2</v>
      </c>
      <c r="E11" s="103">
        <v>2</v>
      </c>
      <c r="F11" s="102">
        <v>-0.33333333333333298</v>
      </c>
      <c r="G11" s="103">
        <v>1431</v>
      </c>
      <c r="H11" s="102">
        <v>-0.10282131661442</v>
      </c>
      <c r="I11" s="103">
        <v>4522</v>
      </c>
      <c r="J11" s="102">
        <v>-9.6364432763907104E-3</v>
      </c>
      <c r="K11" s="103">
        <v>2073</v>
      </c>
      <c r="L11" s="102">
        <v>8.7591240875912399E-3</v>
      </c>
      <c r="M11" s="103">
        <v>6595</v>
      </c>
      <c r="N11" s="102">
        <v>-3.92689925993052E-3</v>
      </c>
      <c r="O11" s="109">
        <v>5</v>
      </c>
      <c r="P11" s="112"/>
      <c r="Q11" s="104" t="s">
        <v>173</v>
      </c>
      <c r="R11" s="111">
        <v>2968</v>
      </c>
      <c r="S11" s="111">
        <v>3</v>
      </c>
      <c r="T11" s="111">
        <v>1595</v>
      </c>
      <c r="U11" s="111">
        <v>4566</v>
      </c>
      <c r="V11" s="111">
        <v>2055</v>
      </c>
      <c r="W11" s="111">
        <v>6621</v>
      </c>
      <c r="X11" s="104" t="s">
        <v>180</v>
      </c>
    </row>
    <row r="12" spans="1:24" ht="14.25" x14ac:dyDescent="0.2">
      <c r="A12" s="104" t="s">
        <v>133</v>
      </c>
      <c r="B12" s="104" t="s">
        <v>132</v>
      </c>
      <c r="C12" s="103">
        <v>1588</v>
      </c>
      <c r="D12" s="102">
        <v>2.58397932816537E-2</v>
      </c>
      <c r="E12" s="103">
        <v>0</v>
      </c>
      <c r="F12" s="102" t="s">
        <v>48</v>
      </c>
      <c r="G12" s="103">
        <v>0</v>
      </c>
      <c r="H12" s="102" t="s">
        <v>48</v>
      </c>
      <c r="I12" s="103">
        <v>1588</v>
      </c>
      <c r="J12" s="102">
        <v>2.58397932816537E-2</v>
      </c>
      <c r="K12" s="103">
        <v>133</v>
      </c>
      <c r="L12" s="102">
        <v>0.34343434343434304</v>
      </c>
      <c r="M12" s="103">
        <v>1721</v>
      </c>
      <c r="N12" s="102">
        <v>4.4930176077717099E-2</v>
      </c>
      <c r="O12" s="109">
        <v>5</v>
      </c>
      <c r="P12" s="112"/>
      <c r="Q12" s="104" t="s">
        <v>173</v>
      </c>
      <c r="R12" s="111">
        <v>1548</v>
      </c>
      <c r="S12" s="111">
        <v>0</v>
      </c>
      <c r="T12" s="111">
        <v>0</v>
      </c>
      <c r="U12" s="111">
        <v>1548</v>
      </c>
      <c r="V12" s="111">
        <v>99</v>
      </c>
      <c r="W12" s="111">
        <v>1647</v>
      </c>
      <c r="X12" s="104" t="s">
        <v>181</v>
      </c>
    </row>
    <row r="13" spans="1:24" ht="14.25" x14ac:dyDescent="0.2">
      <c r="A13" s="104" t="s">
        <v>131</v>
      </c>
      <c r="B13" s="104" t="s">
        <v>130</v>
      </c>
      <c r="C13" s="103">
        <v>4315</v>
      </c>
      <c r="D13" s="102">
        <v>7.2049689440993797E-2</v>
      </c>
      <c r="E13" s="103">
        <v>9</v>
      </c>
      <c r="F13" s="102">
        <v>0</v>
      </c>
      <c r="G13" s="103">
        <v>1834</v>
      </c>
      <c r="H13" s="102">
        <v>6.0728744939271301E-2</v>
      </c>
      <c r="I13" s="103">
        <v>6158</v>
      </c>
      <c r="J13" s="102">
        <v>6.8540690612528196E-2</v>
      </c>
      <c r="K13" s="103">
        <v>1166</v>
      </c>
      <c r="L13" s="102">
        <v>-5.8158319870759298E-2</v>
      </c>
      <c r="M13" s="103">
        <v>7324</v>
      </c>
      <c r="N13" s="102">
        <v>4.61362662476789E-2</v>
      </c>
      <c r="O13" s="109">
        <v>5</v>
      </c>
      <c r="P13" s="112"/>
      <c r="Q13" s="104" t="s">
        <v>173</v>
      </c>
      <c r="R13" s="111">
        <v>4025</v>
      </c>
      <c r="S13" s="111">
        <v>9</v>
      </c>
      <c r="T13" s="111">
        <v>1729</v>
      </c>
      <c r="U13" s="111">
        <v>5763</v>
      </c>
      <c r="V13" s="111">
        <v>1238</v>
      </c>
      <c r="W13" s="111">
        <v>7001</v>
      </c>
      <c r="X13" s="104" t="s">
        <v>182</v>
      </c>
    </row>
    <row r="14" spans="1:24" ht="14.25" x14ac:dyDescent="0.2">
      <c r="A14" s="104" t="s">
        <v>129</v>
      </c>
      <c r="B14" s="104" t="s">
        <v>128</v>
      </c>
      <c r="C14" s="103">
        <v>2881</v>
      </c>
      <c r="D14" s="102">
        <v>0</v>
      </c>
      <c r="E14" s="103">
        <v>3</v>
      </c>
      <c r="F14" s="102">
        <v>0</v>
      </c>
      <c r="G14" s="103">
        <v>0</v>
      </c>
      <c r="H14" s="102" t="s">
        <v>48</v>
      </c>
      <c r="I14" s="103">
        <v>2884</v>
      </c>
      <c r="J14" s="102">
        <v>0</v>
      </c>
      <c r="K14" s="103">
        <v>1892</v>
      </c>
      <c r="L14" s="102">
        <v>2.0496224379719499E-2</v>
      </c>
      <c r="M14" s="103">
        <v>4776</v>
      </c>
      <c r="N14" s="102">
        <v>8.0202617138032898E-3</v>
      </c>
      <c r="O14" s="109">
        <v>5</v>
      </c>
      <c r="P14" s="112"/>
      <c r="Q14" s="104" t="s">
        <v>173</v>
      </c>
      <c r="R14" s="111">
        <v>2881</v>
      </c>
      <c r="S14" s="111">
        <v>3</v>
      </c>
      <c r="T14" s="111">
        <v>0</v>
      </c>
      <c r="U14" s="111">
        <v>2884</v>
      </c>
      <c r="V14" s="111">
        <v>1854</v>
      </c>
      <c r="W14" s="111">
        <v>4738</v>
      </c>
      <c r="X14" s="104" t="s">
        <v>183</v>
      </c>
    </row>
    <row r="15" spans="1:24" ht="14.25" x14ac:dyDescent="0.2">
      <c r="A15" s="104" t="s">
        <v>127</v>
      </c>
      <c r="B15" s="104" t="s">
        <v>126</v>
      </c>
      <c r="C15" s="103">
        <v>5471</v>
      </c>
      <c r="D15" s="102">
        <v>-7.1295196061789204E-2</v>
      </c>
      <c r="E15" s="103">
        <v>1</v>
      </c>
      <c r="F15" s="102">
        <v>-0.66666666666666696</v>
      </c>
      <c r="G15" s="103">
        <v>812</v>
      </c>
      <c r="H15" s="102">
        <v>-0.39717891610987399</v>
      </c>
      <c r="I15" s="103">
        <v>6284</v>
      </c>
      <c r="J15" s="102">
        <v>-0.132164065736777</v>
      </c>
      <c r="K15" s="103">
        <v>1830</v>
      </c>
      <c r="L15" s="102">
        <v>-7.9939668174962286E-2</v>
      </c>
      <c r="M15" s="103">
        <v>8114</v>
      </c>
      <c r="N15" s="102">
        <v>-0.12091007583965301</v>
      </c>
      <c r="O15" s="109">
        <v>5</v>
      </c>
      <c r="P15" s="112"/>
      <c r="Q15" s="104" t="s">
        <v>173</v>
      </c>
      <c r="R15" s="111">
        <v>5891</v>
      </c>
      <c r="S15" s="111">
        <v>3</v>
      </c>
      <c r="T15" s="111">
        <v>1347</v>
      </c>
      <c r="U15" s="111">
        <v>7241</v>
      </c>
      <c r="V15" s="111">
        <v>1989</v>
      </c>
      <c r="W15" s="111">
        <v>9230</v>
      </c>
      <c r="X15" s="104" t="s">
        <v>184</v>
      </c>
    </row>
    <row r="16" spans="1:24" ht="14.25" x14ac:dyDescent="0.2">
      <c r="A16" s="104" t="s">
        <v>125</v>
      </c>
      <c r="B16" s="104" t="s">
        <v>124</v>
      </c>
      <c r="C16" s="103">
        <v>6484</v>
      </c>
      <c r="D16" s="102">
        <v>2.57870590096504E-2</v>
      </c>
      <c r="E16" s="103">
        <v>248</v>
      </c>
      <c r="F16" s="102">
        <v>-2.3622047244094502E-2</v>
      </c>
      <c r="G16" s="103">
        <v>0</v>
      </c>
      <c r="H16" s="102" t="s">
        <v>48</v>
      </c>
      <c r="I16" s="103">
        <v>6732</v>
      </c>
      <c r="J16" s="102">
        <v>2.3878326996197703E-2</v>
      </c>
      <c r="K16" s="103">
        <v>2270</v>
      </c>
      <c r="L16" s="102">
        <v>-8.2828282828282807E-2</v>
      </c>
      <c r="M16" s="103">
        <v>9002</v>
      </c>
      <c r="N16" s="102">
        <v>-5.30386740331492E-3</v>
      </c>
      <c r="O16" s="109">
        <v>4</v>
      </c>
      <c r="P16" s="112"/>
      <c r="Q16" s="104" t="s">
        <v>173</v>
      </c>
      <c r="R16" s="111">
        <v>6321</v>
      </c>
      <c r="S16" s="111">
        <v>254</v>
      </c>
      <c r="T16" s="111">
        <v>0</v>
      </c>
      <c r="U16" s="111">
        <v>6575</v>
      </c>
      <c r="V16" s="111">
        <v>2475</v>
      </c>
      <c r="W16" s="111">
        <v>9050</v>
      </c>
      <c r="X16" s="104" t="s">
        <v>185</v>
      </c>
    </row>
    <row r="17" spans="1:24" ht="14.25" x14ac:dyDescent="0.2">
      <c r="A17" s="104" t="s">
        <v>123</v>
      </c>
      <c r="B17" s="104" t="s">
        <v>122</v>
      </c>
      <c r="C17" s="103">
        <v>1250</v>
      </c>
      <c r="D17" s="102">
        <v>1.0509296685529501E-2</v>
      </c>
      <c r="E17" s="103">
        <v>0</v>
      </c>
      <c r="F17" s="102">
        <v>-1</v>
      </c>
      <c r="G17" s="103">
        <v>0</v>
      </c>
      <c r="H17" s="102" t="s">
        <v>48</v>
      </c>
      <c r="I17" s="103">
        <v>1250</v>
      </c>
      <c r="J17" s="102">
        <v>8.8781275221953213E-3</v>
      </c>
      <c r="K17" s="103">
        <v>93</v>
      </c>
      <c r="L17" s="102">
        <v>-0.44311377245509004</v>
      </c>
      <c r="M17" s="103">
        <v>1343</v>
      </c>
      <c r="N17" s="102">
        <v>-4.4807965860597404E-2</v>
      </c>
      <c r="O17" s="109">
        <v>5</v>
      </c>
      <c r="P17" s="112"/>
      <c r="Q17" s="104" t="s">
        <v>173</v>
      </c>
      <c r="R17" s="111">
        <v>1237</v>
      </c>
      <c r="S17" s="111">
        <v>2</v>
      </c>
      <c r="T17" s="111">
        <v>0</v>
      </c>
      <c r="U17" s="111">
        <v>1239</v>
      </c>
      <c r="V17" s="111">
        <v>167</v>
      </c>
      <c r="W17" s="111">
        <v>1406</v>
      </c>
      <c r="X17" s="104" t="s">
        <v>186</v>
      </c>
    </row>
    <row r="18" spans="1:24" ht="14.25" x14ac:dyDescent="0.2">
      <c r="A18" s="104" t="s">
        <v>121</v>
      </c>
      <c r="B18" s="104" t="s">
        <v>120</v>
      </c>
      <c r="C18" s="103">
        <v>1540</v>
      </c>
      <c r="D18" s="102">
        <v>8.8339222614840993E-2</v>
      </c>
      <c r="E18" s="103">
        <v>0</v>
      </c>
      <c r="F18" s="102">
        <v>-1</v>
      </c>
      <c r="G18" s="103">
        <v>0</v>
      </c>
      <c r="H18" s="102" t="s">
        <v>48</v>
      </c>
      <c r="I18" s="103">
        <v>1540</v>
      </c>
      <c r="J18" s="102">
        <v>8.680310515172901E-2</v>
      </c>
      <c r="K18" s="103">
        <v>385</v>
      </c>
      <c r="L18" s="102">
        <v>-0.15570175438596501</v>
      </c>
      <c r="M18" s="103">
        <v>1925</v>
      </c>
      <c r="N18" s="102">
        <v>2.77629471436199E-2</v>
      </c>
      <c r="O18" s="109">
        <v>5</v>
      </c>
      <c r="P18" s="112"/>
      <c r="Q18" s="104" t="s">
        <v>173</v>
      </c>
      <c r="R18" s="111">
        <v>1415</v>
      </c>
      <c r="S18" s="111">
        <v>2</v>
      </c>
      <c r="T18" s="111">
        <v>0</v>
      </c>
      <c r="U18" s="111">
        <v>1417</v>
      </c>
      <c r="V18" s="111">
        <v>456</v>
      </c>
      <c r="W18" s="111">
        <v>1873</v>
      </c>
      <c r="X18" s="104" t="s">
        <v>187</v>
      </c>
    </row>
    <row r="19" spans="1:24" ht="14.25" x14ac:dyDescent="0.2">
      <c r="A19" s="104" t="s">
        <v>119</v>
      </c>
      <c r="B19" s="104" t="s">
        <v>118</v>
      </c>
      <c r="C19" s="103">
        <v>4446</v>
      </c>
      <c r="D19" s="102">
        <v>1.4605203103605701E-2</v>
      </c>
      <c r="E19" s="103">
        <v>23</v>
      </c>
      <c r="F19" s="102">
        <v>2.28571428571429</v>
      </c>
      <c r="G19" s="103">
        <v>172</v>
      </c>
      <c r="H19" s="102" t="s">
        <v>48</v>
      </c>
      <c r="I19" s="103">
        <v>4641</v>
      </c>
      <c r="J19" s="102">
        <v>5.7416267942583706E-2</v>
      </c>
      <c r="K19" s="103">
        <v>1357</v>
      </c>
      <c r="L19" s="102">
        <v>2.26073850791258E-2</v>
      </c>
      <c r="M19" s="103">
        <v>5998</v>
      </c>
      <c r="N19" s="102">
        <v>4.9335199440167898E-2</v>
      </c>
      <c r="O19" s="109">
        <v>4</v>
      </c>
      <c r="P19" s="112"/>
      <c r="Q19" s="104" t="s">
        <v>173</v>
      </c>
      <c r="R19" s="111">
        <v>4382</v>
      </c>
      <c r="S19" s="111">
        <v>7</v>
      </c>
      <c r="T19" s="111">
        <v>0</v>
      </c>
      <c r="U19" s="111">
        <v>4389</v>
      </c>
      <c r="V19" s="111">
        <v>1327</v>
      </c>
      <c r="W19" s="111">
        <v>5716</v>
      </c>
      <c r="X19" s="104" t="s">
        <v>188</v>
      </c>
    </row>
    <row r="20" spans="1:24" ht="14.25" x14ac:dyDescent="0.2">
      <c r="A20" s="104" t="s">
        <v>117</v>
      </c>
      <c r="B20" s="104" t="s">
        <v>116</v>
      </c>
      <c r="C20" s="103">
        <v>7281</v>
      </c>
      <c r="D20" s="102">
        <v>-4.3106847154685199E-2</v>
      </c>
      <c r="E20" s="103">
        <v>4216</v>
      </c>
      <c r="F20" s="102">
        <v>0.17831190609278899</v>
      </c>
      <c r="G20" s="103">
        <v>7</v>
      </c>
      <c r="H20" s="102">
        <v>0.75</v>
      </c>
      <c r="I20" s="103">
        <v>11504</v>
      </c>
      <c r="J20" s="102">
        <v>2.7968903583236501E-2</v>
      </c>
      <c r="K20" s="103">
        <v>3929</v>
      </c>
      <c r="L20" s="102">
        <v>0.14448004660646699</v>
      </c>
      <c r="M20" s="103">
        <v>15433</v>
      </c>
      <c r="N20" s="102">
        <v>5.53200218818381E-2</v>
      </c>
      <c r="O20" s="109">
        <v>3</v>
      </c>
      <c r="P20" s="112"/>
      <c r="Q20" s="104" t="s">
        <v>173</v>
      </c>
      <c r="R20" s="111">
        <v>7609</v>
      </c>
      <c r="S20" s="111">
        <v>3578</v>
      </c>
      <c r="T20" s="111">
        <v>4</v>
      </c>
      <c r="U20" s="111">
        <v>11191</v>
      </c>
      <c r="V20" s="111">
        <v>3433</v>
      </c>
      <c r="W20" s="111">
        <v>14624</v>
      </c>
      <c r="X20" s="104" t="s">
        <v>189</v>
      </c>
    </row>
    <row r="21" spans="1:24" ht="14.25" x14ac:dyDescent="0.2">
      <c r="A21" s="104" t="s">
        <v>115</v>
      </c>
      <c r="B21" s="104" t="s">
        <v>114</v>
      </c>
      <c r="C21" s="103">
        <v>3627</v>
      </c>
      <c r="D21" s="102">
        <v>-0.11146496815286601</v>
      </c>
      <c r="E21" s="103">
        <v>83</v>
      </c>
      <c r="F21" s="102">
        <v>0.8043478260869571</v>
      </c>
      <c r="G21" s="103">
        <v>3056</v>
      </c>
      <c r="H21" s="102">
        <v>6.3326374391092607E-2</v>
      </c>
      <c r="I21" s="103">
        <v>6766</v>
      </c>
      <c r="J21" s="102">
        <v>-3.3704655812625002E-2</v>
      </c>
      <c r="K21" s="103">
        <v>758</v>
      </c>
      <c r="L21" s="102">
        <v>7.3654390934844202E-2</v>
      </c>
      <c r="M21" s="103">
        <v>7524</v>
      </c>
      <c r="N21" s="102">
        <v>-2.3871302542812702E-2</v>
      </c>
      <c r="O21" s="109">
        <v>4</v>
      </c>
      <c r="P21" s="112"/>
      <c r="Q21" s="104" t="s">
        <v>173</v>
      </c>
      <c r="R21" s="111">
        <v>4082</v>
      </c>
      <c r="S21" s="111">
        <v>46</v>
      </c>
      <c r="T21" s="111">
        <v>2874</v>
      </c>
      <c r="U21" s="111">
        <v>7002</v>
      </c>
      <c r="V21" s="111">
        <v>706</v>
      </c>
      <c r="W21" s="111">
        <v>7708</v>
      </c>
      <c r="X21" s="104" t="s">
        <v>190</v>
      </c>
    </row>
    <row r="22" spans="1:24" ht="14.25" x14ac:dyDescent="0.2">
      <c r="A22" s="104" t="s">
        <v>113</v>
      </c>
      <c r="B22" s="104" t="s">
        <v>112</v>
      </c>
      <c r="C22" s="103">
        <v>1506</v>
      </c>
      <c r="D22" s="102">
        <v>-8.7825560266505093E-2</v>
      </c>
      <c r="E22" s="103">
        <v>7</v>
      </c>
      <c r="F22" s="102">
        <v>-0.65</v>
      </c>
      <c r="G22" s="103">
        <v>0</v>
      </c>
      <c r="H22" s="102" t="s">
        <v>48</v>
      </c>
      <c r="I22" s="103">
        <v>1513</v>
      </c>
      <c r="J22" s="102">
        <v>-9.4554159186116107E-2</v>
      </c>
      <c r="K22" s="103">
        <v>365</v>
      </c>
      <c r="L22" s="102">
        <v>-8.2914572864321606E-2</v>
      </c>
      <c r="M22" s="103">
        <v>1878</v>
      </c>
      <c r="N22" s="102">
        <v>-9.23151280811986E-2</v>
      </c>
      <c r="O22" s="109">
        <v>4</v>
      </c>
      <c r="P22" s="112"/>
      <c r="Q22" s="104" t="s">
        <v>173</v>
      </c>
      <c r="R22" s="111">
        <v>1651</v>
      </c>
      <c r="S22" s="111">
        <v>20</v>
      </c>
      <c r="T22" s="111">
        <v>0</v>
      </c>
      <c r="U22" s="111">
        <v>1671</v>
      </c>
      <c r="V22" s="111">
        <v>398</v>
      </c>
      <c r="W22" s="111">
        <v>2069</v>
      </c>
      <c r="X22" s="104" t="s">
        <v>191</v>
      </c>
    </row>
    <row r="23" spans="1:24" ht="14.25" x14ac:dyDescent="0.2">
      <c r="A23" s="104" t="s">
        <v>111</v>
      </c>
      <c r="B23" s="104" t="s">
        <v>110</v>
      </c>
      <c r="C23" s="103">
        <v>3735</v>
      </c>
      <c r="D23" s="102">
        <v>-0.12529274004683802</v>
      </c>
      <c r="E23" s="103">
        <v>0</v>
      </c>
      <c r="F23" s="102">
        <v>-1</v>
      </c>
      <c r="G23" s="103">
        <v>0</v>
      </c>
      <c r="H23" s="102" t="s">
        <v>48</v>
      </c>
      <c r="I23" s="103">
        <v>3735</v>
      </c>
      <c r="J23" s="102">
        <v>-0.12631578947368402</v>
      </c>
      <c r="K23" s="103">
        <v>1140</v>
      </c>
      <c r="L23" s="102">
        <v>0.10787172011661801</v>
      </c>
      <c r="M23" s="103">
        <v>4875</v>
      </c>
      <c r="N23" s="102">
        <v>-8.0882352941176502E-2</v>
      </c>
      <c r="O23" s="109">
        <v>5</v>
      </c>
      <c r="P23" s="112"/>
      <c r="Q23" s="104" t="s">
        <v>173</v>
      </c>
      <c r="R23" s="111">
        <v>4270</v>
      </c>
      <c r="S23" s="111">
        <v>5</v>
      </c>
      <c r="T23" s="111">
        <v>0</v>
      </c>
      <c r="U23" s="111">
        <v>4275</v>
      </c>
      <c r="V23" s="111">
        <v>1029</v>
      </c>
      <c r="W23" s="111">
        <v>5304</v>
      </c>
      <c r="X23" s="104" t="s">
        <v>192</v>
      </c>
    </row>
    <row r="24" spans="1:24" ht="14.25" x14ac:dyDescent="0.2">
      <c r="A24" s="104" t="s">
        <v>109</v>
      </c>
      <c r="B24" s="104" t="s">
        <v>108</v>
      </c>
      <c r="C24" s="103">
        <v>1596</v>
      </c>
      <c r="D24" s="102">
        <v>2.1766965428937302E-2</v>
      </c>
      <c r="E24" s="103">
        <v>0</v>
      </c>
      <c r="F24" s="102" t="s">
        <v>48</v>
      </c>
      <c r="G24" s="103">
        <v>0</v>
      </c>
      <c r="H24" s="102" t="s">
        <v>48</v>
      </c>
      <c r="I24" s="103">
        <v>1596</v>
      </c>
      <c r="J24" s="102">
        <v>2.1766965428937302E-2</v>
      </c>
      <c r="K24" s="103">
        <v>261</v>
      </c>
      <c r="L24" s="102">
        <v>-1.13636363636364E-2</v>
      </c>
      <c r="M24" s="103">
        <v>1857</v>
      </c>
      <c r="N24" s="102">
        <v>1.69769989047097E-2</v>
      </c>
      <c r="O24" s="109">
        <v>5</v>
      </c>
      <c r="P24" s="112"/>
      <c r="Q24" s="104" t="s">
        <v>173</v>
      </c>
      <c r="R24" s="111">
        <v>1562</v>
      </c>
      <c r="S24" s="111">
        <v>0</v>
      </c>
      <c r="T24" s="111">
        <v>0</v>
      </c>
      <c r="U24" s="111">
        <v>1562</v>
      </c>
      <c r="V24" s="111">
        <v>264</v>
      </c>
      <c r="W24" s="111">
        <v>1826</v>
      </c>
      <c r="X24" s="104" t="s">
        <v>193</v>
      </c>
    </row>
    <row r="25" spans="1:24" ht="14.25" x14ac:dyDescent="0.2">
      <c r="A25" s="104" t="s">
        <v>107</v>
      </c>
      <c r="B25" s="104" t="s">
        <v>106</v>
      </c>
      <c r="C25" s="103">
        <v>3165</v>
      </c>
      <c r="D25" s="102">
        <v>-9.1561423650975901E-2</v>
      </c>
      <c r="E25" s="103">
        <v>0</v>
      </c>
      <c r="F25" s="102">
        <v>-1</v>
      </c>
      <c r="G25" s="103">
        <v>0</v>
      </c>
      <c r="H25" s="102">
        <v>-1</v>
      </c>
      <c r="I25" s="103">
        <v>3165</v>
      </c>
      <c r="J25" s="102">
        <v>-9.2603211009174305E-2</v>
      </c>
      <c r="K25" s="103">
        <v>1338</v>
      </c>
      <c r="L25" s="102">
        <v>-5.1736357193479798E-2</v>
      </c>
      <c r="M25" s="103">
        <v>4503</v>
      </c>
      <c r="N25" s="102">
        <v>-8.0832823025107192E-2</v>
      </c>
      <c r="O25" s="109">
        <v>5</v>
      </c>
      <c r="P25" s="112"/>
      <c r="Q25" s="104" t="s">
        <v>173</v>
      </c>
      <c r="R25" s="111">
        <v>3484</v>
      </c>
      <c r="S25" s="111">
        <v>2</v>
      </c>
      <c r="T25" s="111">
        <v>2</v>
      </c>
      <c r="U25" s="111">
        <v>3488</v>
      </c>
      <c r="V25" s="111">
        <v>1411</v>
      </c>
      <c r="W25" s="111">
        <v>4899</v>
      </c>
      <c r="X25" s="104" t="s">
        <v>194</v>
      </c>
    </row>
    <row r="26" spans="1:24" ht="14.25" x14ac:dyDescent="0.2">
      <c r="A26" s="104" t="s">
        <v>105</v>
      </c>
      <c r="B26" s="104" t="s">
        <v>104</v>
      </c>
      <c r="C26" s="103">
        <v>4085</v>
      </c>
      <c r="D26" s="102">
        <v>-3.9952996474735603E-2</v>
      </c>
      <c r="E26" s="103">
        <v>150</v>
      </c>
      <c r="F26" s="102">
        <v>-0.23857868020304601</v>
      </c>
      <c r="G26" s="103">
        <v>21</v>
      </c>
      <c r="H26" s="102">
        <v>0.75</v>
      </c>
      <c r="I26" s="103">
        <v>4256</v>
      </c>
      <c r="J26" s="102">
        <v>-4.6594982078853001E-2</v>
      </c>
      <c r="K26" s="103">
        <v>1235</v>
      </c>
      <c r="L26" s="102">
        <v>7.7661431064572406E-2</v>
      </c>
      <c r="M26" s="103">
        <v>5491</v>
      </c>
      <c r="N26" s="102">
        <v>-2.12121212121212E-2</v>
      </c>
      <c r="O26" s="109">
        <v>4</v>
      </c>
      <c r="P26" s="112"/>
      <c r="Q26" s="104" t="s">
        <v>173</v>
      </c>
      <c r="R26" s="111">
        <v>4255</v>
      </c>
      <c r="S26" s="111">
        <v>197</v>
      </c>
      <c r="T26" s="111">
        <v>12</v>
      </c>
      <c r="U26" s="111">
        <v>4464</v>
      </c>
      <c r="V26" s="111">
        <v>1146</v>
      </c>
      <c r="W26" s="111">
        <v>5610</v>
      </c>
      <c r="X26" s="104" t="s">
        <v>195</v>
      </c>
    </row>
    <row r="27" spans="1:24" ht="14.25" x14ac:dyDescent="0.2">
      <c r="A27" s="104" t="s">
        <v>103</v>
      </c>
      <c r="B27" s="104" t="s">
        <v>102</v>
      </c>
      <c r="C27" s="103">
        <v>2355</v>
      </c>
      <c r="D27" s="102">
        <v>-7.6832614660917287E-2</v>
      </c>
      <c r="E27" s="103">
        <v>0</v>
      </c>
      <c r="F27" s="102">
        <v>-1</v>
      </c>
      <c r="G27" s="103">
        <v>0</v>
      </c>
      <c r="H27" s="102" t="s">
        <v>48</v>
      </c>
      <c r="I27" s="103">
        <v>2355</v>
      </c>
      <c r="J27" s="102">
        <v>-7.75558166862515E-2</v>
      </c>
      <c r="K27" s="103">
        <v>445</v>
      </c>
      <c r="L27" s="102">
        <v>-0.118811881188119</v>
      </c>
      <c r="M27" s="103">
        <v>2800</v>
      </c>
      <c r="N27" s="102">
        <v>-8.4368868541530403E-2</v>
      </c>
      <c r="O27" s="109">
        <v>5</v>
      </c>
      <c r="P27" s="112"/>
      <c r="Q27" s="104" t="s">
        <v>173</v>
      </c>
      <c r="R27" s="111">
        <v>2551</v>
      </c>
      <c r="S27" s="111">
        <v>2</v>
      </c>
      <c r="T27" s="111">
        <v>0</v>
      </c>
      <c r="U27" s="111">
        <v>2553</v>
      </c>
      <c r="V27" s="111">
        <v>505</v>
      </c>
      <c r="W27" s="111">
        <v>3058</v>
      </c>
      <c r="X27" s="104" t="s">
        <v>196</v>
      </c>
    </row>
    <row r="28" spans="1:24" ht="14.25" x14ac:dyDescent="0.2">
      <c r="A28" s="104" t="s">
        <v>101</v>
      </c>
      <c r="B28" s="104" t="s">
        <v>100</v>
      </c>
      <c r="C28" s="103">
        <v>1947</v>
      </c>
      <c r="D28" s="102">
        <v>-2.3080782739588603E-2</v>
      </c>
      <c r="E28" s="103">
        <v>5</v>
      </c>
      <c r="F28" s="102" t="s">
        <v>48</v>
      </c>
      <c r="G28" s="103">
        <v>0</v>
      </c>
      <c r="H28" s="102" t="s">
        <v>48</v>
      </c>
      <c r="I28" s="103">
        <v>1952</v>
      </c>
      <c r="J28" s="102">
        <v>-2.0572002007024602E-2</v>
      </c>
      <c r="K28" s="103">
        <v>365</v>
      </c>
      <c r="L28" s="102">
        <v>-0.22832980972515901</v>
      </c>
      <c r="M28" s="103">
        <v>2317</v>
      </c>
      <c r="N28" s="102">
        <v>-6.0421735604217396E-2</v>
      </c>
      <c r="O28" s="109">
        <v>5</v>
      </c>
      <c r="P28" s="112"/>
      <c r="Q28" s="104" t="s">
        <v>173</v>
      </c>
      <c r="R28" s="111">
        <v>1993</v>
      </c>
      <c r="S28" s="111">
        <v>0</v>
      </c>
      <c r="T28" s="111">
        <v>0</v>
      </c>
      <c r="U28" s="111">
        <v>1993</v>
      </c>
      <c r="V28" s="111">
        <v>473</v>
      </c>
      <c r="W28" s="111">
        <v>2466</v>
      </c>
      <c r="X28" s="104" t="s">
        <v>197</v>
      </c>
    </row>
    <row r="29" spans="1:24" ht="14.25" x14ac:dyDescent="0.2">
      <c r="A29" s="104" t="s">
        <v>99</v>
      </c>
      <c r="B29" s="104" t="s">
        <v>98</v>
      </c>
      <c r="C29" s="103">
        <v>83071</v>
      </c>
      <c r="D29" s="102">
        <v>-2.8284340675408502E-2</v>
      </c>
      <c r="E29" s="103">
        <v>101629</v>
      </c>
      <c r="F29" s="102">
        <v>-3.6372549019607803E-3</v>
      </c>
      <c r="G29" s="103">
        <v>0</v>
      </c>
      <c r="H29" s="102" t="s">
        <v>48</v>
      </c>
      <c r="I29" s="103">
        <v>184700</v>
      </c>
      <c r="J29" s="102">
        <v>-1.48755393649761E-2</v>
      </c>
      <c r="K29" s="103">
        <v>7928</v>
      </c>
      <c r="L29" s="102">
        <v>-1.6743147711769799E-2</v>
      </c>
      <c r="M29" s="103">
        <v>192628</v>
      </c>
      <c r="N29" s="102">
        <v>-1.49525445917198E-2</v>
      </c>
      <c r="O29" s="109">
        <v>1</v>
      </c>
      <c r="P29" s="112"/>
      <c r="Q29" s="104" t="s">
        <v>198</v>
      </c>
      <c r="R29" s="111">
        <v>85489</v>
      </c>
      <c r="S29" s="111">
        <v>102000</v>
      </c>
      <c r="T29" s="111">
        <v>0</v>
      </c>
      <c r="U29" s="111">
        <v>187489</v>
      </c>
      <c r="V29" s="111">
        <v>8063</v>
      </c>
      <c r="W29" s="111">
        <v>195552</v>
      </c>
      <c r="X29" s="104" t="s">
        <v>199</v>
      </c>
    </row>
    <row r="30" spans="1:24" ht="14.25" x14ac:dyDescent="0.2">
      <c r="A30" s="104" t="s">
        <v>97</v>
      </c>
      <c r="B30" s="104" t="s">
        <v>96</v>
      </c>
      <c r="C30" s="103">
        <v>919</v>
      </c>
      <c r="D30" s="102">
        <v>3.2584269662921307E-2</v>
      </c>
      <c r="E30" s="103">
        <v>40</v>
      </c>
      <c r="F30" s="102">
        <v>1.1052631578947398</v>
      </c>
      <c r="G30" s="103">
        <v>0</v>
      </c>
      <c r="H30" s="102" t="s">
        <v>48</v>
      </c>
      <c r="I30" s="103">
        <v>959</v>
      </c>
      <c r="J30" s="102">
        <v>5.5005500550055E-2</v>
      </c>
      <c r="K30" s="103">
        <v>469</v>
      </c>
      <c r="L30" s="102">
        <v>-0.12007504690431502</v>
      </c>
      <c r="M30" s="103">
        <v>1428</v>
      </c>
      <c r="N30" s="102">
        <v>-9.7087378640776708E-3</v>
      </c>
      <c r="O30" s="109">
        <v>5</v>
      </c>
      <c r="P30" s="112"/>
      <c r="Q30" s="104" t="s">
        <v>173</v>
      </c>
      <c r="R30" s="111">
        <v>890</v>
      </c>
      <c r="S30" s="111">
        <v>19</v>
      </c>
      <c r="T30" s="111">
        <v>0</v>
      </c>
      <c r="U30" s="111">
        <v>909</v>
      </c>
      <c r="V30" s="111">
        <v>533</v>
      </c>
      <c r="W30" s="111">
        <v>1442</v>
      </c>
      <c r="X30" s="104" t="s">
        <v>200</v>
      </c>
    </row>
    <row r="31" spans="1:24" ht="14.25" x14ac:dyDescent="0.2">
      <c r="A31" s="104" t="s">
        <v>95</v>
      </c>
      <c r="B31" s="104" t="s">
        <v>94</v>
      </c>
      <c r="C31" s="103">
        <v>1632</v>
      </c>
      <c r="D31" s="102">
        <v>-4.8951048951049E-2</v>
      </c>
      <c r="E31" s="103">
        <v>0</v>
      </c>
      <c r="F31" s="102" t="s">
        <v>48</v>
      </c>
      <c r="G31" s="103">
        <v>0</v>
      </c>
      <c r="H31" s="102" t="s">
        <v>48</v>
      </c>
      <c r="I31" s="103">
        <v>1632</v>
      </c>
      <c r="J31" s="102">
        <v>-4.8951048951049E-2</v>
      </c>
      <c r="K31" s="103">
        <v>250</v>
      </c>
      <c r="L31" s="102">
        <v>-0.26470588235294101</v>
      </c>
      <c r="M31" s="103">
        <v>1882</v>
      </c>
      <c r="N31" s="102">
        <v>-8.4630350194552506E-2</v>
      </c>
      <c r="O31" s="109">
        <v>5</v>
      </c>
      <c r="P31" s="112"/>
      <c r="Q31" s="104" t="s">
        <v>173</v>
      </c>
      <c r="R31" s="111">
        <v>1716</v>
      </c>
      <c r="S31" s="111">
        <v>0</v>
      </c>
      <c r="T31" s="111">
        <v>0</v>
      </c>
      <c r="U31" s="111">
        <v>1716</v>
      </c>
      <c r="V31" s="111">
        <v>340</v>
      </c>
      <c r="W31" s="111">
        <v>2056</v>
      </c>
      <c r="X31" s="104" t="s">
        <v>201</v>
      </c>
    </row>
    <row r="32" spans="1:24" ht="14.25" x14ac:dyDescent="0.2">
      <c r="A32" s="104" t="s">
        <v>93</v>
      </c>
      <c r="B32" s="104" t="s">
        <v>92</v>
      </c>
      <c r="C32" s="103">
        <v>876</v>
      </c>
      <c r="D32" s="102">
        <v>3.4364261168384905E-3</v>
      </c>
      <c r="E32" s="103">
        <v>0</v>
      </c>
      <c r="F32" s="102" t="s">
        <v>48</v>
      </c>
      <c r="G32" s="103">
        <v>0</v>
      </c>
      <c r="H32" s="102" t="s">
        <v>48</v>
      </c>
      <c r="I32" s="103">
        <v>876</v>
      </c>
      <c r="J32" s="102">
        <v>3.4364261168384905E-3</v>
      </c>
      <c r="K32" s="103">
        <v>143</v>
      </c>
      <c r="L32" s="102">
        <v>0.24347826086956501</v>
      </c>
      <c r="M32" s="103">
        <v>1019</v>
      </c>
      <c r="N32" s="102">
        <v>3.13765182186235E-2</v>
      </c>
      <c r="O32" s="109">
        <v>5</v>
      </c>
      <c r="P32" s="112"/>
      <c r="Q32" s="104" t="s">
        <v>173</v>
      </c>
      <c r="R32" s="111">
        <v>873</v>
      </c>
      <c r="S32" s="111">
        <v>0</v>
      </c>
      <c r="T32" s="111">
        <v>0</v>
      </c>
      <c r="U32" s="111">
        <v>873</v>
      </c>
      <c r="V32" s="111">
        <v>115</v>
      </c>
      <c r="W32" s="111">
        <v>988</v>
      </c>
      <c r="X32" s="104" t="s">
        <v>202</v>
      </c>
    </row>
    <row r="33" spans="1:24" ht="14.25" x14ac:dyDescent="0.2">
      <c r="A33" s="104" t="s">
        <v>91</v>
      </c>
      <c r="B33" s="104" t="s">
        <v>90</v>
      </c>
      <c r="C33" s="103">
        <v>1735</v>
      </c>
      <c r="D33" s="102">
        <v>2.23924572775486E-2</v>
      </c>
      <c r="E33" s="103">
        <v>0</v>
      </c>
      <c r="F33" s="102" t="s">
        <v>48</v>
      </c>
      <c r="G33" s="103">
        <v>0</v>
      </c>
      <c r="H33" s="102" t="s">
        <v>48</v>
      </c>
      <c r="I33" s="103">
        <v>1735</v>
      </c>
      <c r="J33" s="102">
        <v>2.23924572775486E-2</v>
      </c>
      <c r="K33" s="103">
        <v>513</v>
      </c>
      <c r="L33" s="102">
        <v>7.8585461689587403E-3</v>
      </c>
      <c r="M33" s="103">
        <v>2248</v>
      </c>
      <c r="N33" s="102">
        <v>1.9038984587488702E-2</v>
      </c>
      <c r="O33" s="109">
        <v>5</v>
      </c>
      <c r="P33" s="112"/>
      <c r="Q33" s="104" t="s">
        <v>173</v>
      </c>
      <c r="R33" s="111">
        <v>1697</v>
      </c>
      <c r="S33" s="111">
        <v>0</v>
      </c>
      <c r="T33" s="111">
        <v>0</v>
      </c>
      <c r="U33" s="111">
        <v>1697</v>
      </c>
      <c r="V33" s="111">
        <v>509</v>
      </c>
      <c r="W33" s="111">
        <v>2206</v>
      </c>
      <c r="X33" s="104" t="s">
        <v>203</v>
      </c>
    </row>
    <row r="34" spans="1:24" ht="14.25" x14ac:dyDescent="0.2">
      <c r="A34" s="104" t="s">
        <v>89</v>
      </c>
      <c r="B34" s="104" t="s">
        <v>88</v>
      </c>
      <c r="C34" s="103">
        <v>2455</v>
      </c>
      <c r="D34" s="102">
        <v>-5.6703118671526907E-3</v>
      </c>
      <c r="E34" s="103">
        <v>1</v>
      </c>
      <c r="F34" s="102" t="s">
        <v>48</v>
      </c>
      <c r="G34" s="103">
        <v>2</v>
      </c>
      <c r="H34" s="102">
        <v>-0.5</v>
      </c>
      <c r="I34" s="103">
        <v>2458</v>
      </c>
      <c r="J34" s="102">
        <v>-6.0655074807925606E-3</v>
      </c>
      <c r="K34" s="103">
        <v>1029</v>
      </c>
      <c r="L34" s="102">
        <v>6.3016528925619805E-2</v>
      </c>
      <c r="M34" s="103">
        <v>3487</v>
      </c>
      <c r="N34" s="102">
        <v>1.3368206916594001E-2</v>
      </c>
      <c r="O34" s="109">
        <v>5</v>
      </c>
      <c r="P34" s="112"/>
      <c r="Q34" s="104" t="s">
        <v>173</v>
      </c>
      <c r="R34" s="111">
        <v>2469</v>
      </c>
      <c r="S34" s="111">
        <v>0</v>
      </c>
      <c r="T34" s="111">
        <v>4</v>
      </c>
      <c r="U34" s="111">
        <v>2473</v>
      </c>
      <c r="V34" s="111">
        <v>968</v>
      </c>
      <c r="W34" s="111">
        <v>3441</v>
      </c>
      <c r="X34" s="104" t="s">
        <v>204</v>
      </c>
    </row>
    <row r="35" spans="1:24" ht="14.25" x14ac:dyDescent="0.2">
      <c r="A35" s="104" t="s">
        <v>87</v>
      </c>
      <c r="B35" s="104" t="s">
        <v>86</v>
      </c>
      <c r="C35" s="103">
        <v>3689</v>
      </c>
      <c r="D35" s="102">
        <v>-1.9404572036151001E-2</v>
      </c>
      <c r="E35" s="103">
        <v>1</v>
      </c>
      <c r="F35" s="102" t="s">
        <v>48</v>
      </c>
      <c r="G35" s="103">
        <v>0</v>
      </c>
      <c r="H35" s="102" t="s">
        <v>48</v>
      </c>
      <c r="I35" s="103">
        <v>3690</v>
      </c>
      <c r="J35" s="102">
        <v>-1.9138755980861198E-2</v>
      </c>
      <c r="K35" s="103">
        <v>365</v>
      </c>
      <c r="L35" s="102">
        <v>-3.18302387267905E-2</v>
      </c>
      <c r="M35" s="103">
        <v>4055</v>
      </c>
      <c r="N35" s="102">
        <v>-2.0294757187726501E-2</v>
      </c>
      <c r="O35" s="109">
        <v>5</v>
      </c>
      <c r="P35" s="112"/>
      <c r="Q35" s="104" t="s">
        <v>173</v>
      </c>
      <c r="R35" s="111">
        <v>3762</v>
      </c>
      <c r="S35" s="111">
        <v>0</v>
      </c>
      <c r="T35" s="111">
        <v>0</v>
      </c>
      <c r="U35" s="111">
        <v>3762</v>
      </c>
      <c r="V35" s="111">
        <v>377</v>
      </c>
      <c r="W35" s="111">
        <v>4139</v>
      </c>
      <c r="X35" s="104" t="s">
        <v>205</v>
      </c>
    </row>
    <row r="36" spans="1:24" ht="14.25" x14ac:dyDescent="0.2">
      <c r="A36" s="104" t="s">
        <v>85</v>
      </c>
      <c r="B36" s="104" t="s">
        <v>84</v>
      </c>
      <c r="C36" s="103">
        <v>20536</v>
      </c>
      <c r="D36" s="102">
        <v>4.0166134832598899E-2</v>
      </c>
      <c r="E36" s="103">
        <v>13739</v>
      </c>
      <c r="F36" s="102">
        <v>-2.7189690575656698E-2</v>
      </c>
      <c r="G36" s="103">
        <v>13352</v>
      </c>
      <c r="H36" s="102">
        <v>0.16144745998608198</v>
      </c>
      <c r="I36" s="103">
        <v>47627</v>
      </c>
      <c r="J36" s="102">
        <v>4.9931660861514002E-2</v>
      </c>
      <c r="K36" s="103">
        <v>9357</v>
      </c>
      <c r="L36" s="102">
        <v>-3.5460261828677495E-2</v>
      </c>
      <c r="M36" s="103">
        <v>56984</v>
      </c>
      <c r="N36" s="102">
        <v>3.4887310898425394E-2</v>
      </c>
      <c r="O36" s="109">
        <v>2</v>
      </c>
      <c r="P36" s="112"/>
      <c r="Q36" s="104" t="s">
        <v>173</v>
      </c>
      <c r="R36" s="111">
        <v>19743</v>
      </c>
      <c r="S36" s="111">
        <v>14123</v>
      </c>
      <c r="T36" s="111">
        <v>11496</v>
      </c>
      <c r="U36" s="111">
        <v>45362</v>
      </c>
      <c r="V36" s="111">
        <v>9701</v>
      </c>
      <c r="W36" s="111">
        <v>55063</v>
      </c>
      <c r="X36" s="104" t="s">
        <v>206</v>
      </c>
    </row>
    <row r="37" spans="1:24" ht="14.25" x14ac:dyDescent="0.2">
      <c r="A37" s="104" t="s">
        <v>83</v>
      </c>
      <c r="B37" s="104" t="s">
        <v>82</v>
      </c>
      <c r="C37" s="103">
        <v>3245</v>
      </c>
      <c r="D37" s="102">
        <v>-0.20270270270270302</v>
      </c>
      <c r="E37" s="103">
        <v>0</v>
      </c>
      <c r="F37" s="102" t="s">
        <v>48</v>
      </c>
      <c r="G37" s="103">
        <v>0</v>
      </c>
      <c r="H37" s="102" t="s">
        <v>48</v>
      </c>
      <c r="I37" s="103">
        <v>3245</v>
      </c>
      <c r="J37" s="102">
        <v>-0.20270270270270302</v>
      </c>
      <c r="K37" s="103">
        <v>923</v>
      </c>
      <c r="L37" s="102">
        <v>0</v>
      </c>
      <c r="M37" s="103">
        <v>4168</v>
      </c>
      <c r="N37" s="102">
        <v>-0.16523132385339501</v>
      </c>
      <c r="O37" s="109">
        <v>5</v>
      </c>
      <c r="P37" s="112"/>
      <c r="Q37" s="104" t="s">
        <v>173</v>
      </c>
      <c r="R37" s="111">
        <v>4070</v>
      </c>
      <c r="S37" s="111">
        <v>0</v>
      </c>
      <c r="T37" s="111">
        <v>0</v>
      </c>
      <c r="U37" s="111">
        <v>4070</v>
      </c>
      <c r="V37" s="111">
        <v>923</v>
      </c>
      <c r="W37" s="111">
        <v>4993</v>
      </c>
      <c r="X37" s="104" t="s">
        <v>207</v>
      </c>
    </row>
    <row r="38" spans="1:24" ht="14.25" x14ac:dyDescent="0.2">
      <c r="A38" s="104" t="s">
        <v>81</v>
      </c>
      <c r="B38" s="104" t="s">
        <v>80</v>
      </c>
      <c r="C38" s="103">
        <v>2162</v>
      </c>
      <c r="D38" s="102">
        <v>-5.8772311710927297E-2</v>
      </c>
      <c r="E38" s="103">
        <v>103</v>
      </c>
      <c r="F38" s="102">
        <v>-0.32679738562091504</v>
      </c>
      <c r="G38" s="103">
        <v>0</v>
      </c>
      <c r="H38" s="102" t="s">
        <v>48</v>
      </c>
      <c r="I38" s="103">
        <v>2265</v>
      </c>
      <c r="J38" s="102">
        <v>-7.5510204081632698E-2</v>
      </c>
      <c r="K38" s="103">
        <v>1777</v>
      </c>
      <c r="L38" s="102">
        <v>1.25356125356125E-2</v>
      </c>
      <c r="M38" s="103">
        <v>4042</v>
      </c>
      <c r="N38" s="102">
        <v>-3.8763376932223495E-2</v>
      </c>
      <c r="O38" s="109">
        <v>4</v>
      </c>
      <c r="P38" s="112"/>
      <c r="Q38" s="104" t="s">
        <v>173</v>
      </c>
      <c r="R38" s="111">
        <v>2297</v>
      </c>
      <c r="S38" s="111">
        <v>153</v>
      </c>
      <c r="T38" s="111">
        <v>0</v>
      </c>
      <c r="U38" s="111">
        <v>2450</v>
      </c>
      <c r="V38" s="111">
        <v>1755</v>
      </c>
      <c r="W38" s="111">
        <v>4205</v>
      </c>
      <c r="X38" s="104" t="s">
        <v>208</v>
      </c>
    </row>
    <row r="39" spans="1:24" ht="14.25" x14ac:dyDescent="0.2">
      <c r="A39" s="104" t="s">
        <v>79</v>
      </c>
      <c r="B39" s="104" t="s">
        <v>78</v>
      </c>
      <c r="C39" s="103">
        <v>2940</v>
      </c>
      <c r="D39" s="102">
        <v>-0.22692611096502802</v>
      </c>
      <c r="E39" s="103">
        <v>2</v>
      </c>
      <c r="F39" s="102" t="s">
        <v>48</v>
      </c>
      <c r="G39" s="103">
        <v>0</v>
      </c>
      <c r="H39" s="102" t="s">
        <v>48</v>
      </c>
      <c r="I39" s="103">
        <v>2942</v>
      </c>
      <c r="J39" s="102">
        <v>-0.22640021036024202</v>
      </c>
      <c r="K39" s="103">
        <v>647</v>
      </c>
      <c r="L39" s="102">
        <v>5.5464926590538303E-2</v>
      </c>
      <c r="M39" s="103">
        <v>3589</v>
      </c>
      <c r="N39" s="102">
        <v>-0.187273550724638</v>
      </c>
      <c r="O39" s="109">
        <v>5</v>
      </c>
      <c r="P39" s="112"/>
      <c r="Q39" s="104" t="s">
        <v>173</v>
      </c>
      <c r="R39" s="111">
        <v>3803</v>
      </c>
      <c r="S39" s="111">
        <v>0</v>
      </c>
      <c r="T39" s="111">
        <v>0</v>
      </c>
      <c r="U39" s="111">
        <v>3803</v>
      </c>
      <c r="V39" s="111">
        <v>613</v>
      </c>
      <c r="W39" s="111">
        <v>4416</v>
      </c>
      <c r="X39" s="104" t="s">
        <v>209</v>
      </c>
    </row>
    <row r="40" spans="1:24" ht="14.25" x14ac:dyDescent="0.2">
      <c r="A40" s="104" t="s">
        <v>77</v>
      </c>
      <c r="B40" s="104" t="s">
        <v>76</v>
      </c>
      <c r="C40" s="103">
        <v>1211</v>
      </c>
      <c r="D40" s="102">
        <v>3.3276450511945395E-2</v>
      </c>
      <c r="E40" s="103">
        <v>0</v>
      </c>
      <c r="F40" s="102" t="s">
        <v>48</v>
      </c>
      <c r="G40" s="103">
        <v>0</v>
      </c>
      <c r="H40" s="102" t="s">
        <v>48</v>
      </c>
      <c r="I40" s="103">
        <v>1211</v>
      </c>
      <c r="J40" s="102">
        <v>3.3276450511945395E-2</v>
      </c>
      <c r="K40" s="103">
        <v>246</v>
      </c>
      <c r="L40" s="102">
        <v>-5.3846153846153801E-2</v>
      </c>
      <c r="M40" s="103">
        <v>1457</v>
      </c>
      <c r="N40" s="102">
        <v>1.7458100558659199E-2</v>
      </c>
      <c r="O40" s="109">
        <v>5</v>
      </c>
      <c r="P40" s="112"/>
      <c r="Q40" s="104" t="s">
        <v>173</v>
      </c>
      <c r="R40" s="111">
        <v>1172</v>
      </c>
      <c r="S40" s="111">
        <v>0</v>
      </c>
      <c r="T40" s="111">
        <v>0</v>
      </c>
      <c r="U40" s="111">
        <v>1172</v>
      </c>
      <c r="V40" s="111">
        <v>260</v>
      </c>
      <c r="W40" s="111">
        <v>1432</v>
      </c>
      <c r="X40" s="104" t="s">
        <v>210</v>
      </c>
    </row>
    <row r="41" spans="1:24" ht="14.25" x14ac:dyDescent="0.2">
      <c r="A41" s="104" t="s">
        <v>75</v>
      </c>
      <c r="B41" s="104" t="s">
        <v>74</v>
      </c>
      <c r="C41" s="103">
        <v>24475</v>
      </c>
      <c r="D41" s="102">
        <v>-5.2788420604512602E-2</v>
      </c>
      <c r="E41" s="103">
        <v>1449</v>
      </c>
      <c r="F41" s="102">
        <v>0.12151702786377701</v>
      </c>
      <c r="G41" s="103">
        <v>0</v>
      </c>
      <c r="H41" s="102">
        <v>-1</v>
      </c>
      <c r="I41" s="103">
        <v>25924</v>
      </c>
      <c r="J41" s="102">
        <v>-4.4699119283634896E-2</v>
      </c>
      <c r="K41" s="103">
        <v>6774</v>
      </c>
      <c r="L41" s="102">
        <v>-1.7548948513415499E-2</v>
      </c>
      <c r="M41" s="103">
        <v>32698</v>
      </c>
      <c r="N41" s="102">
        <v>-3.91984015044664E-2</v>
      </c>
      <c r="O41" s="109">
        <v>3</v>
      </c>
      <c r="P41" s="112"/>
      <c r="Q41" s="104" t="s">
        <v>173</v>
      </c>
      <c r="R41" s="111">
        <v>25839</v>
      </c>
      <c r="S41" s="111">
        <v>1292</v>
      </c>
      <c r="T41" s="111">
        <v>6</v>
      </c>
      <c r="U41" s="111">
        <v>27137</v>
      </c>
      <c r="V41" s="111">
        <v>6895</v>
      </c>
      <c r="W41" s="111">
        <v>34032</v>
      </c>
      <c r="X41" s="104" t="s">
        <v>211</v>
      </c>
    </row>
    <row r="42" spans="1:24" ht="14.25" x14ac:dyDescent="0.2">
      <c r="A42" s="104" t="s">
        <v>73</v>
      </c>
      <c r="B42" s="104" t="s">
        <v>72</v>
      </c>
      <c r="C42" s="103">
        <v>30865</v>
      </c>
      <c r="D42" s="102">
        <v>-2.1246234342793702E-2</v>
      </c>
      <c r="E42" s="103">
        <v>6763</v>
      </c>
      <c r="F42" s="102">
        <v>5.6505576208178403E-3</v>
      </c>
      <c r="G42" s="103">
        <v>4</v>
      </c>
      <c r="H42" s="102">
        <v>0.33333333333333298</v>
      </c>
      <c r="I42" s="103">
        <v>37632</v>
      </c>
      <c r="J42" s="102">
        <v>-1.6491127198599201E-2</v>
      </c>
      <c r="K42" s="103">
        <v>5245</v>
      </c>
      <c r="L42" s="102">
        <v>-6.4228367528991998E-2</v>
      </c>
      <c r="M42" s="103">
        <v>42877</v>
      </c>
      <c r="N42" s="102">
        <v>-2.2590498769034403E-2</v>
      </c>
      <c r="O42" s="109">
        <v>2</v>
      </c>
      <c r="P42" s="112"/>
      <c r="Q42" s="104" t="s">
        <v>173</v>
      </c>
      <c r="R42" s="111">
        <v>31535</v>
      </c>
      <c r="S42" s="111">
        <v>6725</v>
      </c>
      <c r="T42" s="111">
        <v>3</v>
      </c>
      <c r="U42" s="111">
        <v>38263</v>
      </c>
      <c r="V42" s="111">
        <v>5605</v>
      </c>
      <c r="W42" s="111">
        <v>43868</v>
      </c>
      <c r="X42" s="104" t="s">
        <v>212</v>
      </c>
    </row>
    <row r="43" spans="1:24" ht="14.25" x14ac:dyDescent="0.2">
      <c r="A43" s="104" t="s">
        <v>71</v>
      </c>
      <c r="B43" s="104" t="s">
        <v>70</v>
      </c>
      <c r="C43" s="103">
        <v>4623</v>
      </c>
      <c r="D43" s="102">
        <v>1.9404630650496101E-2</v>
      </c>
      <c r="E43" s="103">
        <v>0</v>
      </c>
      <c r="F43" s="102" t="s">
        <v>48</v>
      </c>
      <c r="G43" s="103">
        <v>1</v>
      </c>
      <c r="H43" s="102" t="s">
        <v>48</v>
      </c>
      <c r="I43" s="103">
        <v>4624</v>
      </c>
      <c r="J43" s="102">
        <v>1.9625137816979103E-2</v>
      </c>
      <c r="K43" s="103">
        <v>370</v>
      </c>
      <c r="L43" s="102">
        <v>4.8158640226628899E-2</v>
      </c>
      <c r="M43" s="103">
        <v>4994</v>
      </c>
      <c r="N43" s="102">
        <v>2.1685761047463201E-2</v>
      </c>
      <c r="O43" s="109">
        <v>5</v>
      </c>
      <c r="P43" s="112"/>
      <c r="Q43" s="104" t="s">
        <v>173</v>
      </c>
      <c r="R43" s="111">
        <v>4535</v>
      </c>
      <c r="S43" s="111">
        <v>0</v>
      </c>
      <c r="T43" s="111">
        <v>0</v>
      </c>
      <c r="U43" s="111">
        <v>4535</v>
      </c>
      <c r="V43" s="111">
        <v>353</v>
      </c>
      <c r="W43" s="111">
        <v>4888</v>
      </c>
      <c r="X43" s="104" t="s">
        <v>213</v>
      </c>
    </row>
    <row r="44" spans="1:24" ht="14.25" x14ac:dyDescent="0.2">
      <c r="A44" s="104" t="s">
        <v>69</v>
      </c>
      <c r="B44" s="104" t="s">
        <v>68</v>
      </c>
      <c r="C44" s="103">
        <v>1601</v>
      </c>
      <c r="D44" s="102">
        <v>6.0264900662251701E-2</v>
      </c>
      <c r="E44" s="103">
        <v>0</v>
      </c>
      <c r="F44" s="102" t="s">
        <v>48</v>
      </c>
      <c r="G44" s="103">
        <v>84</v>
      </c>
      <c r="H44" s="102" t="s">
        <v>48</v>
      </c>
      <c r="I44" s="103">
        <v>1685</v>
      </c>
      <c r="J44" s="102">
        <v>0.115894039735099</v>
      </c>
      <c r="K44" s="103">
        <v>244</v>
      </c>
      <c r="L44" s="102">
        <v>0.57419354838709702</v>
      </c>
      <c r="M44" s="103">
        <v>1929</v>
      </c>
      <c r="N44" s="102">
        <v>0.15855855855855899</v>
      </c>
      <c r="O44" s="109">
        <v>5</v>
      </c>
      <c r="P44" s="112"/>
      <c r="Q44" s="104" t="s">
        <v>173</v>
      </c>
      <c r="R44" s="111">
        <v>1510</v>
      </c>
      <c r="S44" s="111">
        <v>0</v>
      </c>
      <c r="T44" s="111">
        <v>0</v>
      </c>
      <c r="U44" s="111">
        <v>1510</v>
      </c>
      <c r="V44" s="111">
        <v>155</v>
      </c>
      <c r="W44" s="111">
        <v>1665</v>
      </c>
      <c r="X44" s="104" t="s">
        <v>214</v>
      </c>
    </row>
    <row r="45" spans="1:24" ht="14.25" x14ac:dyDescent="0.2">
      <c r="A45" s="104" t="s">
        <v>67</v>
      </c>
      <c r="B45" s="104" t="s">
        <v>66</v>
      </c>
      <c r="C45" s="103">
        <v>923</v>
      </c>
      <c r="D45" s="102">
        <v>2.2148394241417502E-2</v>
      </c>
      <c r="E45" s="103">
        <v>0</v>
      </c>
      <c r="F45" s="102" t="s">
        <v>48</v>
      </c>
      <c r="G45" s="103">
        <v>0</v>
      </c>
      <c r="H45" s="102" t="s">
        <v>48</v>
      </c>
      <c r="I45" s="103">
        <v>923</v>
      </c>
      <c r="J45" s="102">
        <v>2.2148394241417502E-2</v>
      </c>
      <c r="K45" s="103">
        <v>10</v>
      </c>
      <c r="L45" s="102">
        <v>2.3333333333333299</v>
      </c>
      <c r="M45" s="103">
        <v>933</v>
      </c>
      <c r="N45" s="102">
        <v>2.9801324503311299E-2</v>
      </c>
      <c r="O45" s="109">
        <v>5</v>
      </c>
      <c r="P45" s="112"/>
      <c r="Q45" s="104" t="s">
        <v>173</v>
      </c>
      <c r="R45" s="111">
        <v>903</v>
      </c>
      <c r="S45" s="111">
        <v>0</v>
      </c>
      <c r="T45" s="111">
        <v>0</v>
      </c>
      <c r="U45" s="111">
        <v>903</v>
      </c>
      <c r="V45" s="111">
        <v>3</v>
      </c>
      <c r="W45" s="111">
        <v>906</v>
      </c>
      <c r="X45" s="104" t="s">
        <v>215</v>
      </c>
    </row>
    <row r="46" spans="1:24" ht="14.25" x14ac:dyDescent="0.2">
      <c r="A46" s="104" t="s">
        <v>65</v>
      </c>
      <c r="B46" s="104" t="s">
        <v>64</v>
      </c>
      <c r="C46" s="103">
        <v>3110</v>
      </c>
      <c r="D46" s="102">
        <v>-7.8518518518518501E-2</v>
      </c>
      <c r="E46" s="103">
        <v>0</v>
      </c>
      <c r="F46" s="102" t="s">
        <v>48</v>
      </c>
      <c r="G46" s="103">
        <v>0</v>
      </c>
      <c r="H46" s="102" t="s">
        <v>48</v>
      </c>
      <c r="I46" s="103">
        <v>3110</v>
      </c>
      <c r="J46" s="102">
        <v>-7.8518518518518501E-2</v>
      </c>
      <c r="K46" s="103">
        <v>1357</v>
      </c>
      <c r="L46" s="102">
        <v>4.9497293116782699E-2</v>
      </c>
      <c r="M46" s="103">
        <v>4467</v>
      </c>
      <c r="N46" s="102">
        <v>-4.3059125964010299E-2</v>
      </c>
      <c r="O46" s="109">
        <v>5</v>
      </c>
      <c r="P46" s="112"/>
      <c r="Q46" s="104" t="s">
        <v>173</v>
      </c>
      <c r="R46" s="111">
        <v>3375</v>
      </c>
      <c r="S46" s="111">
        <v>0</v>
      </c>
      <c r="T46" s="111">
        <v>0</v>
      </c>
      <c r="U46" s="111">
        <v>3375</v>
      </c>
      <c r="V46" s="111">
        <v>1293</v>
      </c>
      <c r="W46" s="111">
        <v>4668</v>
      </c>
      <c r="X46" s="104" t="s">
        <v>216</v>
      </c>
    </row>
    <row r="47" spans="1:24" ht="14.25" x14ac:dyDescent="0.2">
      <c r="A47" s="104" t="s">
        <v>63</v>
      </c>
      <c r="B47" s="104" t="s">
        <v>62</v>
      </c>
      <c r="C47" s="103">
        <v>7181</v>
      </c>
      <c r="D47" s="102">
        <v>-5.9093291404612197E-2</v>
      </c>
      <c r="E47" s="103">
        <v>2389</v>
      </c>
      <c r="F47" s="102">
        <v>0.13761904761904797</v>
      </c>
      <c r="G47" s="103">
        <v>0</v>
      </c>
      <c r="H47" s="102">
        <v>-1</v>
      </c>
      <c r="I47" s="103">
        <v>9570</v>
      </c>
      <c r="J47" s="102">
        <v>-1.6848161084857202E-2</v>
      </c>
      <c r="K47" s="103">
        <v>3110</v>
      </c>
      <c r="L47" s="102">
        <v>6.1468780329990303E-3</v>
      </c>
      <c r="M47" s="103">
        <v>12680</v>
      </c>
      <c r="N47" s="102">
        <v>-1.13060428849903E-2</v>
      </c>
      <c r="O47" s="109">
        <v>3</v>
      </c>
      <c r="P47" s="113"/>
      <c r="Q47" s="104" t="s">
        <v>173</v>
      </c>
      <c r="R47" s="111">
        <v>7632</v>
      </c>
      <c r="S47" s="111">
        <v>2100</v>
      </c>
      <c r="T47" s="111">
        <v>2</v>
      </c>
      <c r="U47" s="111">
        <v>9734</v>
      </c>
      <c r="V47" s="111">
        <v>3091</v>
      </c>
      <c r="W47" s="111">
        <v>12825</v>
      </c>
      <c r="X47" s="104" t="s">
        <v>217</v>
      </c>
    </row>
    <row r="48" spans="1:24" ht="14.25" x14ac:dyDescent="0.2">
      <c r="A48" s="101" t="s">
        <v>61</v>
      </c>
      <c r="B48" s="105"/>
      <c r="C48" s="100">
        <v>329194</v>
      </c>
      <c r="D48" s="99">
        <v>-2.5199583066827801E-2</v>
      </c>
      <c r="E48" s="100">
        <v>148036</v>
      </c>
      <c r="F48" s="99">
        <v>7.0613205621845197E-3</v>
      </c>
      <c r="G48" s="100">
        <v>31412</v>
      </c>
      <c r="H48" s="99">
        <v>0.10593951343168001</v>
      </c>
      <c r="I48" s="100">
        <v>508642</v>
      </c>
      <c r="J48" s="99">
        <v>-8.698024770758421E-3</v>
      </c>
      <c r="K48" s="100">
        <v>81286</v>
      </c>
      <c r="L48" s="99">
        <v>-1.9315453569317301E-2</v>
      </c>
      <c r="M48" s="100">
        <v>589928</v>
      </c>
      <c r="N48" s="99">
        <v>-1.01746332165532E-2</v>
      </c>
      <c r="O48" s="114"/>
      <c r="P48" s="115" t="s">
        <v>218</v>
      </c>
      <c r="Q48" s="115"/>
      <c r="R48" s="116">
        <v>337704</v>
      </c>
      <c r="S48" s="116">
        <v>146998</v>
      </c>
      <c r="T48" s="116">
        <v>28403</v>
      </c>
      <c r="U48" s="116">
        <v>513105</v>
      </c>
      <c r="V48" s="116">
        <v>82887</v>
      </c>
      <c r="W48" s="116">
        <v>595992</v>
      </c>
      <c r="X48" s="115"/>
    </row>
    <row r="49" spans="1:24" ht="14.25" x14ac:dyDescent="0.2">
      <c r="A49" s="104" t="s">
        <v>60</v>
      </c>
      <c r="B49" s="104" t="s">
        <v>59</v>
      </c>
      <c r="C49" s="103">
        <v>3458</v>
      </c>
      <c r="D49" s="102">
        <v>0.04</v>
      </c>
      <c r="E49" s="103">
        <v>822</v>
      </c>
      <c r="F49" s="102">
        <v>-9.5709570957095702E-2</v>
      </c>
      <c r="G49" s="103">
        <v>2</v>
      </c>
      <c r="H49" s="102">
        <v>1</v>
      </c>
      <c r="I49" s="103">
        <v>4282</v>
      </c>
      <c r="J49" s="102">
        <v>1.10979929161747E-2</v>
      </c>
      <c r="K49" s="103">
        <v>1601</v>
      </c>
      <c r="L49" s="102">
        <v>-0.31405312767780602</v>
      </c>
      <c r="M49" s="103">
        <v>5883</v>
      </c>
      <c r="N49" s="102">
        <v>-0.104429898005785</v>
      </c>
      <c r="O49" s="109">
        <v>6</v>
      </c>
      <c r="P49" s="110" t="s">
        <v>198</v>
      </c>
      <c r="Q49" s="104" t="s">
        <v>198</v>
      </c>
      <c r="R49" s="111">
        <v>3325</v>
      </c>
      <c r="S49" s="111">
        <v>909</v>
      </c>
      <c r="T49" s="111">
        <v>1</v>
      </c>
      <c r="U49" s="111">
        <v>4235</v>
      </c>
      <c r="V49" s="111">
        <v>2334</v>
      </c>
      <c r="W49" s="111">
        <v>6569</v>
      </c>
      <c r="X49" s="104" t="s">
        <v>219</v>
      </c>
    </row>
    <row r="50" spans="1:24" ht="14.25" x14ac:dyDescent="0.2">
      <c r="A50" s="104" t="s">
        <v>58</v>
      </c>
      <c r="B50" s="104" t="s">
        <v>57</v>
      </c>
      <c r="C50" s="103">
        <v>253</v>
      </c>
      <c r="D50" s="102">
        <v>-0.33769633507853397</v>
      </c>
      <c r="E50" s="103">
        <v>2</v>
      </c>
      <c r="F50" s="102">
        <v>-0.75</v>
      </c>
      <c r="G50" s="103">
        <v>0</v>
      </c>
      <c r="H50" s="102" t="s">
        <v>48</v>
      </c>
      <c r="I50" s="103">
        <v>255</v>
      </c>
      <c r="J50" s="102">
        <v>-0.34615384615384598</v>
      </c>
      <c r="K50" s="103">
        <v>2929</v>
      </c>
      <c r="L50" s="102">
        <v>-0.11803673592291501</v>
      </c>
      <c r="M50" s="103">
        <v>3184</v>
      </c>
      <c r="N50" s="102">
        <v>-0.14201023982754002</v>
      </c>
      <c r="O50" s="109">
        <v>6</v>
      </c>
      <c r="P50" s="112"/>
      <c r="Q50" s="104" t="s">
        <v>198</v>
      </c>
      <c r="R50" s="111">
        <v>382</v>
      </c>
      <c r="S50" s="111">
        <v>8</v>
      </c>
      <c r="T50" s="111">
        <v>0</v>
      </c>
      <c r="U50" s="111">
        <v>390</v>
      </c>
      <c r="V50" s="111">
        <v>3321</v>
      </c>
      <c r="W50" s="111">
        <v>3711</v>
      </c>
      <c r="X50" s="104" t="s">
        <v>220</v>
      </c>
    </row>
    <row r="51" spans="1:24" ht="14.25" x14ac:dyDescent="0.2">
      <c r="A51" s="104" t="s">
        <v>56</v>
      </c>
      <c r="B51" s="104" t="s">
        <v>55</v>
      </c>
      <c r="C51" s="103">
        <v>5673</v>
      </c>
      <c r="D51" s="102">
        <v>6.0294378435892908E-3</v>
      </c>
      <c r="E51" s="103">
        <v>10073</v>
      </c>
      <c r="F51" s="102">
        <v>6.0926887734718306E-3</v>
      </c>
      <c r="G51" s="103">
        <v>0</v>
      </c>
      <c r="H51" s="102" t="s">
        <v>48</v>
      </c>
      <c r="I51" s="103">
        <v>15746</v>
      </c>
      <c r="J51" s="102">
        <v>6.0698996869209603E-3</v>
      </c>
      <c r="K51" s="103">
        <v>21168</v>
      </c>
      <c r="L51" s="102">
        <v>0.23680981595092002</v>
      </c>
      <c r="M51" s="103">
        <v>36914</v>
      </c>
      <c r="N51" s="102">
        <v>0.12659464078618102</v>
      </c>
      <c r="O51" s="109">
        <v>6</v>
      </c>
      <c r="P51" s="112"/>
      <c r="Q51" s="104" t="s">
        <v>198</v>
      </c>
      <c r="R51" s="111">
        <v>5639</v>
      </c>
      <c r="S51" s="111">
        <v>10012</v>
      </c>
      <c r="T51" s="111">
        <v>0</v>
      </c>
      <c r="U51" s="111">
        <v>15651</v>
      </c>
      <c r="V51" s="111">
        <v>17115</v>
      </c>
      <c r="W51" s="111">
        <v>32766</v>
      </c>
      <c r="X51" s="104" t="s">
        <v>221</v>
      </c>
    </row>
    <row r="52" spans="1:24" ht="14.25" x14ac:dyDescent="0.2">
      <c r="A52" s="104" t="s">
        <v>54</v>
      </c>
      <c r="B52" s="104" t="s">
        <v>53</v>
      </c>
      <c r="C52" s="103">
        <v>0</v>
      </c>
      <c r="D52" s="102">
        <v>-1</v>
      </c>
      <c r="E52" s="103">
        <v>0</v>
      </c>
      <c r="F52" s="102" t="s">
        <v>48</v>
      </c>
      <c r="G52" s="103">
        <v>0</v>
      </c>
      <c r="H52" s="102" t="s">
        <v>48</v>
      </c>
      <c r="I52" s="103">
        <v>0</v>
      </c>
      <c r="J52" s="102">
        <v>-1</v>
      </c>
      <c r="K52" s="103">
        <v>242</v>
      </c>
      <c r="L52" s="102">
        <v>-0.100371747211896</v>
      </c>
      <c r="M52" s="103">
        <v>242</v>
      </c>
      <c r="N52" s="102">
        <v>-0.12949640287769801</v>
      </c>
      <c r="O52" s="109">
        <v>6</v>
      </c>
      <c r="P52" s="112"/>
      <c r="Q52" s="104" t="s">
        <v>198</v>
      </c>
      <c r="R52" s="111">
        <v>9</v>
      </c>
      <c r="S52" s="111">
        <v>0</v>
      </c>
      <c r="T52" s="111">
        <v>0</v>
      </c>
      <c r="U52" s="111">
        <v>9</v>
      </c>
      <c r="V52" s="111">
        <v>269</v>
      </c>
      <c r="W52" s="111">
        <v>278</v>
      </c>
      <c r="X52" s="104" t="s">
        <v>222</v>
      </c>
    </row>
    <row r="53" spans="1:24" ht="14.25" x14ac:dyDescent="0.2">
      <c r="A53" s="104" t="s">
        <v>52</v>
      </c>
      <c r="B53" s="104" t="s">
        <v>51</v>
      </c>
      <c r="C53" s="103">
        <v>940</v>
      </c>
      <c r="D53" s="102">
        <v>-4.6653144016227201E-2</v>
      </c>
      <c r="E53" s="103">
        <v>17</v>
      </c>
      <c r="F53" s="102">
        <v>1.8333333333333299</v>
      </c>
      <c r="G53" s="103">
        <v>0</v>
      </c>
      <c r="H53" s="102" t="s">
        <v>48</v>
      </c>
      <c r="I53" s="103">
        <v>957</v>
      </c>
      <c r="J53" s="102">
        <v>-3.5282258064516098E-2</v>
      </c>
      <c r="K53" s="103">
        <v>1531</v>
      </c>
      <c r="L53" s="102">
        <v>-6.53235653235653E-2</v>
      </c>
      <c r="M53" s="103">
        <v>2488</v>
      </c>
      <c r="N53" s="102">
        <v>-5.3992395437262398E-2</v>
      </c>
      <c r="O53" s="109">
        <v>6</v>
      </c>
      <c r="P53" s="112"/>
      <c r="Q53" s="104" t="s">
        <v>198</v>
      </c>
      <c r="R53" s="111">
        <v>986</v>
      </c>
      <c r="S53" s="111">
        <v>6</v>
      </c>
      <c r="T53" s="111">
        <v>0</v>
      </c>
      <c r="U53" s="111">
        <v>992</v>
      </c>
      <c r="V53" s="111">
        <v>1638</v>
      </c>
      <c r="W53" s="111">
        <v>2630</v>
      </c>
      <c r="X53" s="104" t="s">
        <v>223</v>
      </c>
    </row>
    <row r="54" spans="1:24" ht="14.25" x14ac:dyDescent="0.2">
      <c r="A54" s="104" t="s">
        <v>50</v>
      </c>
      <c r="B54" s="104" t="s">
        <v>49</v>
      </c>
      <c r="C54" s="103">
        <v>953</v>
      </c>
      <c r="D54" s="102">
        <v>0.14405762304921998</v>
      </c>
      <c r="E54" s="103">
        <v>46</v>
      </c>
      <c r="F54" s="102">
        <v>0</v>
      </c>
      <c r="G54" s="103">
        <v>0</v>
      </c>
      <c r="H54" s="102" t="s">
        <v>48</v>
      </c>
      <c r="I54" s="103">
        <v>999</v>
      </c>
      <c r="J54" s="102">
        <v>0.13651877133105803</v>
      </c>
      <c r="K54" s="103">
        <v>473</v>
      </c>
      <c r="L54" s="102">
        <v>-0.33846153846153804</v>
      </c>
      <c r="M54" s="103">
        <v>1472</v>
      </c>
      <c r="N54" s="102">
        <v>-7.6537013801756607E-2</v>
      </c>
      <c r="O54" s="109">
        <v>6</v>
      </c>
      <c r="P54" s="113"/>
      <c r="Q54" s="104" t="s">
        <v>198</v>
      </c>
      <c r="R54" s="111">
        <v>833</v>
      </c>
      <c r="S54" s="111">
        <v>46</v>
      </c>
      <c r="T54" s="111">
        <v>0</v>
      </c>
      <c r="U54" s="111">
        <v>879</v>
      </c>
      <c r="V54" s="111">
        <v>715</v>
      </c>
      <c r="W54" s="111">
        <v>1594</v>
      </c>
      <c r="X54" s="104" t="s">
        <v>224</v>
      </c>
    </row>
    <row r="55" spans="1:24" ht="14.25" x14ac:dyDescent="0.2">
      <c r="A55" s="101" t="s">
        <v>47</v>
      </c>
      <c r="B55" s="105"/>
      <c r="C55" s="100">
        <v>11277</v>
      </c>
      <c r="D55" s="99">
        <v>9.2178270986217996E-3</v>
      </c>
      <c r="E55" s="100">
        <v>10960</v>
      </c>
      <c r="F55" s="99">
        <v>-1.9123941353246499E-3</v>
      </c>
      <c r="G55" s="100">
        <v>2</v>
      </c>
      <c r="H55" s="99">
        <v>1</v>
      </c>
      <c r="I55" s="100">
        <v>22239</v>
      </c>
      <c r="J55" s="99">
        <v>3.7461635674309402E-3</v>
      </c>
      <c r="K55" s="100">
        <v>27944</v>
      </c>
      <c r="L55" s="99">
        <v>0.10050409577819799</v>
      </c>
      <c r="M55" s="100">
        <v>50183</v>
      </c>
      <c r="N55" s="99">
        <v>5.5417683183309502E-2</v>
      </c>
      <c r="O55" s="114"/>
      <c r="P55" s="115" t="s">
        <v>218</v>
      </c>
      <c r="Q55" s="115"/>
      <c r="R55" s="116">
        <v>11174</v>
      </c>
      <c r="S55" s="116">
        <v>10981</v>
      </c>
      <c r="T55" s="116">
        <v>1</v>
      </c>
      <c r="U55" s="116">
        <v>22156</v>
      </c>
      <c r="V55" s="116">
        <v>25392</v>
      </c>
      <c r="W55" s="116">
        <v>47548</v>
      </c>
      <c r="X55" s="115"/>
    </row>
  </sheetData>
  <pageMargins left="0.25" right="0.25" top="0.75" bottom="0.75" header="0.3" footer="0.3"/>
  <pageSetup paperSize="9" scale="62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2"/>
  <sheetViews>
    <sheetView showGridLines="0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 17.10.2019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46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2019</v>
      </c>
      <c r="C4" s="95">
        <v>2018</v>
      </c>
      <c r="D4" s="96" t="s">
        <v>30</v>
      </c>
      <c r="E4" s="8"/>
      <c r="F4" s="94">
        <v>2019</v>
      </c>
      <c r="G4" s="95">
        <v>2018</v>
      </c>
      <c r="H4" s="96" t="s">
        <v>30</v>
      </c>
    </row>
    <row r="5" spans="1:17" ht="15" customHeight="1" x14ac:dyDescent="0.25">
      <c r="A5" s="2"/>
      <c r="B5" s="2"/>
      <c r="C5" s="2"/>
      <c r="D5" s="9"/>
      <c r="F5" s="26" t="s">
        <v>45</v>
      </c>
      <c r="H5" s="9"/>
    </row>
    <row r="6" spans="1:17" s="7" customFormat="1" ht="15" customHeight="1" x14ac:dyDescent="0.3">
      <c r="A6" s="32" t="s">
        <v>43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42</v>
      </c>
      <c r="B7" s="71">
        <f>Hovedtall!$B$7</f>
        <v>2855485</v>
      </c>
      <c r="C7" s="72">
        <f>Hovedtall!$C$7</f>
        <v>2814287</v>
      </c>
      <c r="D7" s="46">
        <f>(B7-C7)/C7</f>
        <v>1.4638876560919337E-2</v>
      </c>
      <c r="E7" s="45"/>
      <c r="F7" s="71">
        <f>Hovedtall!$F$7</f>
        <v>23015888</v>
      </c>
      <c r="G7" s="72">
        <f>Hovedtall!$G$7</f>
        <v>23120298</v>
      </c>
      <c r="H7" s="46">
        <f>(F7-G7)/G7</f>
        <v>-4.5159452529547842E-3</v>
      </c>
      <c r="I7" s="40"/>
      <c r="J7" s="41"/>
    </row>
    <row r="8" spans="1:17" ht="15" customHeight="1" x14ac:dyDescent="0.25">
      <c r="A8" s="89" t="s">
        <v>33</v>
      </c>
      <c r="B8" s="16">
        <f>SUM(B9:B10)</f>
        <v>2098837</v>
      </c>
      <c r="C8" s="17">
        <f>SUM(C9:C10)</f>
        <v>2033273</v>
      </c>
      <c r="D8" s="34">
        <f>(B8-C8)/C8</f>
        <v>3.2245546958032688E-2</v>
      </c>
      <c r="E8" s="45"/>
      <c r="F8" s="16">
        <f>SUM(F9:F10)</f>
        <v>17698157</v>
      </c>
      <c r="G8" s="17">
        <f>SUM(G9:G10)</f>
        <v>17368199</v>
      </c>
      <c r="H8" s="34">
        <f>(F8-G8)/G8</f>
        <v>1.8997824702492182E-2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1915548</v>
      </c>
      <c r="C9" s="74">
        <f>Hovedtall!$C$9</f>
        <v>1831490</v>
      </c>
      <c r="D9" s="18">
        <f>(B9-C9)/C9</f>
        <v>4.5895964487930589E-2</v>
      </c>
      <c r="E9" s="45"/>
      <c r="F9" s="73">
        <f>Hovedtall!$F$9</f>
        <v>16192131</v>
      </c>
      <c r="G9" s="74">
        <f>Hovedtall!$G$9</f>
        <v>15781782</v>
      </c>
      <c r="H9" s="18">
        <f>(F9-G9)/G9</f>
        <v>2.6001436339698522E-2</v>
      </c>
      <c r="J9" s="41"/>
    </row>
    <row r="10" spans="1:17" ht="15" customHeight="1" x14ac:dyDescent="0.25">
      <c r="A10" s="90" t="s">
        <v>35</v>
      </c>
      <c r="B10" s="73">
        <f>Hovedtall!$B$10</f>
        <v>183289</v>
      </c>
      <c r="C10" s="74">
        <f>Hovedtall!$C$10</f>
        <v>201783</v>
      </c>
      <c r="D10" s="18">
        <f>(B10-C10)/C10</f>
        <v>-9.1652914269289287E-2</v>
      </c>
      <c r="E10" s="45"/>
      <c r="F10" s="73">
        <f>Hovedtall!$F$10</f>
        <v>1506026</v>
      </c>
      <c r="G10" s="74">
        <f>Hovedtall!$G$10</f>
        <v>1586417</v>
      </c>
      <c r="H10" s="18">
        <f>(F10-G10)/G10</f>
        <v>-5.0674570431355689E-2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50299</v>
      </c>
      <c r="C12" s="76">
        <f>Hovedtall!$C$12</f>
        <v>45940</v>
      </c>
      <c r="D12" s="44">
        <f>(B12-C12)/C12</f>
        <v>9.4884632128863736E-2</v>
      </c>
      <c r="E12" s="45"/>
      <c r="F12" s="75">
        <f>Hovedtall!$F$12</f>
        <v>440758</v>
      </c>
      <c r="G12" s="76">
        <f>Hovedtall!$G$12</f>
        <v>386331</v>
      </c>
      <c r="H12" s="44">
        <f>(F12-G12)/G12</f>
        <v>0.14088178271999918</v>
      </c>
      <c r="J12" s="41"/>
    </row>
    <row r="13" spans="1:17" ht="15" customHeight="1" x14ac:dyDescent="0.25">
      <c r="A13" s="89" t="s">
        <v>19</v>
      </c>
      <c r="B13" s="16">
        <f>B7+B8+B12</f>
        <v>5004621</v>
      </c>
      <c r="C13" s="17">
        <f>C7+C8+C12</f>
        <v>4893500</v>
      </c>
      <c r="D13" s="34">
        <f>(B13-C13)/C13</f>
        <v>2.2707877797077756E-2</v>
      </c>
      <c r="E13" s="45"/>
      <c r="F13" s="16">
        <f>F7+F8+F12</f>
        <v>41154803</v>
      </c>
      <c r="G13" s="17">
        <f>G7+G8+G12</f>
        <v>40874828</v>
      </c>
      <c r="H13" s="34">
        <f>(F13-G13)/G13</f>
        <v>6.8495701070595333E-3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40481</v>
      </c>
      <c r="C17" s="15">
        <f>SUM(C18:C20)</f>
        <v>39333</v>
      </c>
      <c r="D17" s="46">
        <f>(B17-C17)/C17</f>
        <v>2.9186688022779853E-2</v>
      </c>
      <c r="E17" s="19"/>
      <c r="F17" s="14">
        <f>SUM(F18:F20)</f>
        <v>329194</v>
      </c>
      <c r="G17" s="15">
        <f>SUM(G18:G20)</f>
        <v>337704</v>
      </c>
      <c r="H17" s="46">
        <f>(F17-G17)/G17</f>
        <v>-2.5199583066827753E-2</v>
      </c>
      <c r="J17" s="43"/>
    </row>
    <row r="18" spans="1:10" ht="15" customHeight="1" x14ac:dyDescent="0.25">
      <c r="A18" s="90" t="s">
        <v>34</v>
      </c>
      <c r="B18" s="73">
        <f>Hovedtall!$B$18</f>
        <v>39343</v>
      </c>
      <c r="C18" s="74">
        <f>Hovedtall!$C$18</f>
        <v>38351</v>
      </c>
      <c r="D18" s="18">
        <f t="shared" ref="D18:D31" si="0">(B18-C18)/C18</f>
        <v>2.5866339860759823E-2</v>
      </c>
      <c r="E18" s="19"/>
      <c r="F18" s="73">
        <f>Hovedtall!$F$18</f>
        <v>319408</v>
      </c>
      <c r="G18" s="74">
        <f>Hovedtall!$G$18</f>
        <v>328640</v>
      </c>
      <c r="H18" s="18">
        <f t="shared" ref="H18:H31" si="1">(F18-G18)/G18</f>
        <v>-2.8091528724440117E-2</v>
      </c>
      <c r="J18" s="41"/>
    </row>
    <row r="19" spans="1:10" ht="15" customHeight="1" x14ac:dyDescent="0.25">
      <c r="A19" s="90" t="s">
        <v>35</v>
      </c>
      <c r="B19" s="73">
        <f>Hovedtall!$B$19</f>
        <v>405</v>
      </c>
      <c r="C19" s="74">
        <f>Hovedtall!$C$19</f>
        <v>474</v>
      </c>
      <c r="D19" s="18">
        <f t="shared" si="0"/>
        <v>-0.14556962025316456</v>
      </c>
      <c r="E19" s="19"/>
      <c r="F19" s="73">
        <f>Hovedtall!$F$19</f>
        <v>4654</v>
      </c>
      <c r="G19" s="74">
        <f>Hovedtall!$G$19</f>
        <v>3875</v>
      </c>
      <c r="H19" s="18">
        <f t="shared" si="1"/>
        <v>0.20103225806451613</v>
      </c>
      <c r="J19" s="41"/>
    </row>
    <row r="20" spans="1:10" ht="15" customHeight="1" x14ac:dyDescent="0.25">
      <c r="A20" s="90" t="s">
        <v>36</v>
      </c>
      <c r="B20" s="73">
        <f>Hovedtall!$B$20</f>
        <v>733</v>
      </c>
      <c r="C20" s="74">
        <f>Hovedtall!$C$20</f>
        <v>508</v>
      </c>
      <c r="D20" s="18">
        <f t="shared" si="0"/>
        <v>0.44291338582677164</v>
      </c>
      <c r="E20" s="19"/>
      <c r="F20" s="73">
        <f>Hovedtall!$F$20</f>
        <v>5132</v>
      </c>
      <c r="G20" s="74">
        <f>Hovedtall!$G$20</f>
        <v>5189</v>
      </c>
      <c r="H20" s="18">
        <f t="shared" si="1"/>
        <v>-1.0984775486606282E-2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17442</v>
      </c>
      <c r="C22" s="17">
        <f>SUM(C23:C25)</f>
        <v>17314</v>
      </c>
      <c r="D22" s="34">
        <f t="shared" si="0"/>
        <v>7.3928612683377614E-3</v>
      </c>
      <c r="E22" s="19"/>
      <c r="F22" s="16">
        <f>SUM(F23:F25)</f>
        <v>148036</v>
      </c>
      <c r="G22" s="17">
        <f>SUM(G23:G25)</f>
        <v>146998</v>
      </c>
      <c r="H22" s="34">
        <f t="shared" si="1"/>
        <v>7.0613205621845197E-3</v>
      </c>
      <c r="J22" s="41"/>
    </row>
    <row r="23" spans="1:10" ht="15" customHeight="1" x14ac:dyDescent="0.25">
      <c r="A23" s="90" t="s">
        <v>34</v>
      </c>
      <c r="B23" s="73">
        <f>Hovedtall!$B$23</f>
        <v>15521</v>
      </c>
      <c r="C23" s="74">
        <f>Hovedtall!$C$23</f>
        <v>15158</v>
      </c>
      <c r="D23" s="18">
        <f t="shared" si="0"/>
        <v>2.3947750362844702E-2</v>
      </c>
      <c r="E23" s="19"/>
      <c r="F23" s="73">
        <f>Hovedtall!$F$23</f>
        <v>130998</v>
      </c>
      <c r="G23" s="74">
        <f>Hovedtall!$G$23</f>
        <v>129514</v>
      </c>
      <c r="H23" s="18">
        <f t="shared" si="1"/>
        <v>1.145822073289374E-2</v>
      </c>
      <c r="J23" s="41"/>
    </row>
    <row r="24" spans="1:10" ht="15" customHeight="1" x14ac:dyDescent="0.25">
      <c r="A24" s="90" t="s">
        <v>35</v>
      </c>
      <c r="B24" s="73">
        <f>Hovedtall!$B$24</f>
        <v>1373</v>
      </c>
      <c r="C24" s="74">
        <f>Hovedtall!$C$24</f>
        <v>1625</v>
      </c>
      <c r="D24" s="18">
        <f t="shared" si="0"/>
        <v>-0.15507692307692308</v>
      </c>
      <c r="E24" s="19"/>
      <c r="F24" s="73">
        <f>Hovedtall!$F$24</f>
        <v>12068</v>
      </c>
      <c r="G24" s="74">
        <f>Hovedtall!$G$24</f>
        <v>12781</v>
      </c>
      <c r="H24" s="18">
        <f t="shared" si="1"/>
        <v>-5.5785932243173464E-2</v>
      </c>
      <c r="J24" s="41"/>
    </row>
    <row r="25" spans="1:10" ht="15" customHeight="1" x14ac:dyDescent="0.25">
      <c r="A25" s="90" t="s">
        <v>36</v>
      </c>
      <c r="B25" s="73">
        <f>Hovedtall!$B$25</f>
        <v>548</v>
      </c>
      <c r="C25" s="74">
        <f>Hovedtall!$C$25</f>
        <v>531</v>
      </c>
      <c r="D25" s="18">
        <f t="shared" si="0"/>
        <v>3.2015065913370999E-2</v>
      </c>
      <c r="E25" s="19"/>
      <c r="F25" s="73">
        <f>Hovedtall!$F$25</f>
        <v>4970</v>
      </c>
      <c r="G25" s="74">
        <f>Hovedtall!$G$25</f>
        <v>4703</v>
      </c>
      <c r="H25" s="18">
        <f t="shared" si="1"/>
        <v>5.6772273017223047E-2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3581</v>
      </c>
      <c r="C27" s="76">
        <f>Hovedtall!$C$27</f>
        <v>3381</v>
      </c>
      <c r="D27" s="34">
        <f t="shared" si="0"/>
        <v>5.9154096421177166E-2</v>
      </c>
      <c r="E27" s="19"/>
      <c r="F27" s="77">
        <f>Hovedtall!$F$27</f>
        <v>31412</v>
      </c>
      <c r="G27" s="78">
        <f>Hovedtall!$G$27</f>
        <v>28403</v>
      </c>
      <c r="H27" s="34">
        <f>(F27-G27)/G27</f>
        <v>0.10593951343167975</v>
      </c>
      <c r="J27" s="41"/>
    </row>
    <row r="28" spans="1:10" ht="15" customHeight="1" x14ac:dyDescent="0.25">
      <c r="A28" s="89" t="s">
        <v>19</v>
      </c>
      <c r="B28" s="16">
        <f>B22+B17+B27</f>
        <v>61504</v>
      </c>
      <c r="C28" s="17">
        <f>C22+C17+C27</f>
        <v>60028</v>
      </c>
      <c r="D28" s="34">
        <f t="shared" si="0"/>
        <v>2.4588525354834412E-2</v>
      </c>
      <c r="E28" s="19"/>
      <c r="F28" s="16">
        <f>F22+F17+F27</f>
        <v>508642</v>
      </c>
      <c r="G28" s="17">
        <f>G22+G17+G27</f>
        <v>513105</v>
      </c>
      <c r="H28" s="34">
        <f>(F28-G28)/G28</f>
        <v>-8.698024770758421E-3</v>
      </c>
      <c r="J28" s="41"/>
    </row>
    <row r="29" spans="1:10" ht="15" customHeight="1" x14ac:dyDescent="0.25">
      <c r="A29" s="89" t="s">
        <v>24</v>
      </c>
      <c r="B29" s="75">
        <f>Hovedtall!$B$29</f>
        <v>9229</v>
      </c>
      <c r="C29" s="76">
        <f>Hovedtall!$C$29</f>
        <v>7994</v>
      </c>
      <c r="D29" s="18">
        <f>(B29-C29)/C29</f>
        <v>0.15449086815111335</v>
      </c>
      <c r="E29" s="19"/>
      <c r="F29" s="75">
        <f>Hovedtall!$F$29</f>
        <v>81286</v>
      </c>
      <c r="G29" s="76">
        <f>Hovedtall!$G$29</f>
        <v>82887</v>
      </c>
      <c r="H29" s="18">
        <f>(F29-G29)/G29</f>
        <v>-1.9315453569317263E-2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70733</v>
      </c>
      <c r="C31" s="17">
        <f>SUM(C28:C29)</f>
        <v>68022</v>
      </c>
      <c r="D31" s="34">
        <f t="shared" si="0"/>
        <v>3.9854752874070157E-2</v>
      </c>
      <c r="E31" s="19"/>
      <c r="F31" s="16">
        <f>SUM(F28:F29)</f>
        <v>589928</v>
      </c>
      <c r="G31" s="17">
        <f>SUM(G28:G29)</f>
        <v>595992</v>
      </c>
      <c r="H31" s="34">
        <f t="shared" si="1"/>
        <v>-1.0174633216553243E-2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H37"/>
  <sheetViews>
    <sheetView workbookViewId="0">
      <selection activeCell="G14" sqref="G14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2014</v>
      </c>
      <c r="C4" s="56">
        <v>2015</v>
      </c>
      <c r="D4" s="57">
        <v>2016</v>
      </c>
      <c r="E4" s="57">
        <v>2017</v>
      </c>
      <c r="F4" s="56">
        <v>2018</v>
      </c>
      <c r="G4" s="56">
        <v>2019</v>
      </c>
      <c r="H4" s="56"/>
    </row>
    <row r="5" spans="1:8" x14ac:dyDescent="0.2">
      <c r="A5" s="58" t="s">
        <v>14</v>
      </c>
      <c r="B5" s="51">
        <v>3466027</v>
      </c>
      <c r="C5" s="51">
        <v>3335025</v>
      </c>
      <c r="D5" s="51">
        <v>3387711</v>
      </c>
      <c r="E5" s="51">
        <v>3598087</v>
      </c>
      <c r="F5" s="51">
        <v>3678892</v>
      </c>
      <c r="G5" s="51">
        <v>3807083</v>
      </c>
      <c r="H5" s="50"/>
    </row>
    <row r="6" spans="1:8" x14ac:dyDescent="0.2">
      <c r="A6" s="58" t="s">
        <v>2</v>
      </c>
      <c r="B6" s="51">
        <v>3490096</v>
      </c>
      <c r="C6" s="51">
        <v>3499805</v>
      </c>
      <c r="D6" s="51">
        <v>3709601</v>
      </c>
      <c r="E6" s="51">
        <v>3705178</v>
      </c>
      <c r="F6" s="51">
        <v>3821234</v>
      </c>
      <c r="G6" s="51">
        <v>3880667</v>
      </c>
      <c r="H6" s="50"/>
    </row>
    <row r="7" spans="1:8" x14ac:dyDescent="0.2">
      <c r="A7" s="58" t="s">
        <v>3</v>
      </c>
      <c r="B7" s="51">
        <v>4084303</v>
      </c>
      <c r="C7" s="51">
        <v>4024348</v>
      </c>
      <c r="D7" s="51">
        <v>4047045</v>
      </c>
      <c r="E7" s="51">
        <v>4371756</v>
      </c>
      <c r="F7" s="51">
        <v>4308026</v>
      </c>
      <c r="G7" s="51">
        <v>4520687</v>
      </c>
      <c r="H7" s="50"/>
    </row>
    <row r="8" spans="1:8" x14ac:dyDescent="0.2">
      <c r="A8" s="58" t="s">
        <v>4</v>
      </c>
      <c r="B8" s="51">
        <v>4104568</v>
      </c>
      <c r="C8" s="51">
        <v>4012574</v>
      </c>
      <c r="D8" s="51">
        <v>4017903</v>
      </c>
      <c r="E8" s="51">
        <v>4171684</v>
      </c>
      <c r="F8" s="51">
        <v>4482038</v>
      </c>
      <c r="G8" s="51">
        <v>4256837</v>
      </c>
      <c r="H8" s="50"/>
    </row>
    <row r="9" spans="1:8" x14ac:dyDescent="0.2">
      <c r="A9" s="58" t="s">
        <v>5</v>
      </c>
      <c r="B9" s="51">
        <v>4362500</v>
      </c>
      <c r="C9" s="51">
        <v>4386314</v>
      </c>
      <c r="D9" s="51">
        <v>4472058</v>
      </c>
      <c r="E9" s="80">
        <v>4637714</v>
      </c>
      <c r="F9" s="51">
        <v>4764241</v>
      </c>
      <c r="G9" s="51">
        <v>4658621</v>
      </c>
      <c r="H9" s="50"/>
    </row>
    <row r="10" spans="1:8" x14ac:dyDescent="0.2">
      <c r="A10" s="58" t="s">
        <v>6</v>
      </c>
      <c r="B10" s="51">
        <v>4964668</v>
      </c>
      <c r="C10" s="51">
        <v>4903813</v>
      </c>
      <c r="D10" s="51">
        <v>4872167</v>
      </c>
      <c r="E10" s="80">
        <v>5088909</v>
      </c>
      <c r="F10" s="51">
        <v>5122114</v>
      </c>
      <c r="G10" s="51">
        <v>5182253</v>
      </c>
      <c r="H10" s="50"/>
    </row>
    <row r="11" spans="1:8" x14ac:dyDescent="0.2">
      <c r="A11" s="58" t="s">
        <v>7</v>
      </c>
      <c r="B11" s="51">
        <v>4626037</v>
      </c>
      <c r="C11" s="51">
        <v>4726456</v>
      </c>
      <c r="D11" s="51">
        <v>4662316</v>
      </c>
      <c r="E11" s="80">
        <v>4939296</v>
      </c>
      <c r="F11" s="51">
        <v>5147106</v>
      </c>
      <c r="G11" s="51">
        <v>5091079</v>
      </c>
      <c r="H11" s="50"/>
    </row>
    <row r="12" spans="1:8" x14ac:dyDescent="0.2">
      <c r="A12" s="58" t="s">
        <v>8</v>
      </c>
      <c r="B12" s="51">
        <v>4506205</v>
      </c>
      <c r="C12" s="51">
        <v>4560026</v>
      </c>
      <c r="D12" s="51">
        <v>4643236</v>
      </c>
      <c r="E12" s="80">
        <v>4865456</v>
      </c>
      <c r="F12" s="51">
        <v>5057473</v>
      </c>
      <c r="G12" s="51">
        <v>4953523</v>
      </c>
      <c r="H12" s="50"/>
    </row>
    <row r="13" spans="1:8" x14ac:dyDescent="0.2">
      <c r="A13" s="58" t="s">
        <v>9</v>
      </c>
      <c r="B13" s="51">
        <v>4572855</v>
      </c>
      <c r="C13" s="51">
        <v>4597268</v>
      </c>
      <c r="D13" s="51">
        <v>4686199</v>
      </c>
      <c r="E13" s="80">
        <v>4810992</v>
      </c>
      <c r="F13" s="51">
        <v>4947931</v>
      </c>
      <c r="G13" s="51">
        <v>5003526</v>
      </c>
      <c r="H13" s="50"/>
    </row>
    <row r="14" spans="1:8" x14ac:dyDescent="0.2">
      <c r="A14" s="58" t="s">
        <v>10</v>
      </c>
      <c r="B14" s="51">
        <v>4552635</v>
      </c>
      <c r="C14" s="51">
        <v>4549491</v>
      </c>
      <c r="D14" s="51">
        <v>4603908</v>
      </c>
      <c r="E14" s="80">
        <v>4818612</v>
      </c>
      <c r="F14" s="51">
        <v>4926252</v>
      </c>
      <c r="G14" s="51"/>
      <c r="H14" s="50"/>
    </row>
    <row r="15" spans="1:8" x14ac:dyDescent="0.2">
      <c r="A15" s="58" t="s">
        <v>11</v>
      </c>
      <c r="B15" s="51">
        <v>3925316</v>
      </c>
      <c r="C15" s="51">
        <v>4001911</v>
      </c>
      <c r="D15" s="51">
        <v>4052458</v>
      </c>
      <c r="E15" s="80">
        <v>4182127</v>
      </c>
      <c r="F15" s="51">
        <v>4324792</v>
      </c>
      <c r="G15" s="51"/>
      <c r="H15" s="50"/>
    </row>
    <row r="16" spans="1:8" x14ac:dyDescent="0.2">
      <c r="A16" s="58" t="s">
        <v>12</v>
      </c>
      <c r="B16" s="51">
        <v>3428848</v>
      </c>
      <c r="C16" s="51">
        <v>3435259</v>
      </c>
      <c r="D16" s="51">
        <v>3619176</v>
      </c>
      <c r="E16" s="80">
        <v>3675570</v>
      </c>
      <c r="F16" s="51">
        <v>3786006</v>
      </c>
      <c r="G16" s="51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2014</v>
      </c>
      <c r="C23" s="57">
        <v>2015</v>
      </c>
      <c r="D23" s="57">
        <v>2016</v>
      </c>
      <c r="E23" s="57">
        <v>2017</v>
      </c>
      <c r="F23" s="56">
        <v>2018</v>
      </c>
      <c r="G23" s="56">
        <v>2019</v>
      </c>
      <c r="H23" s="56"/>
    </row>
    <row r="24" spans="1:8" x14ac:dyDescent="0.2">
      <c r="A24" s="59" t="s">
        <v>14</v>
      </c>
      <c r="B24" s="51">
        <v>59820</v>
      </c>
      <c r="C24" s="51">
        <v>56825</v>
      </c>
      <c r="D24" s="51">
        <v>60449</v>
      </c>
      <c r="E24" s="51">
        <v>54284</v>
      </c>
      <c r="F24" s="54">
        <v>53680</v>
      </c>
      <c r="G24" s="54">
        <v>54082</v>
      </c>
      <c r="H24" s="50"/>
    </row>
    <row r="25" spans="1:8" x14ac:dyDescent="0.2">
      <c r="A25" s="59" t="s">
        <v>2</v>
      </c>
      <c r="B25" s="51">
        <v>56061</v>
      </c>
      <c r="C25" s="51">
        <v>53551</v>
      </c>
      <c r="D25" s="51">
        <v>54999</v>
      </c>
      <c r="E25" s="51">
        <v>52025</v>
      </c>
      <c r="F25" s="54">
        <v>51243</v>
      </c>
      <c r="G25" s="54">
        <v>51273</v>
      </c>
      <c r="H25" s="50"/>
    </row>
    <row r="26" spans="1:8" x14ac:dyDescent="0.2">
      <c r="A26" s="59" t="s">
        <v>3</v>
      </c>
      <c r="B26" s="51">
        <v>62844</v>
      </c>
      <c r="C26" s="51">
        <v>59940</v>
      </c>
      <c r="D26" s="51">
        <v>56951</v>
      </c>
      <c r="E26" s="51">
        <v>61307</v>
      </c>
      <c r="F26" s="54">
        <v>55200</v>
      </c>
      <c r="G26" s="54">
        <v>57662</v>
      </c>
      <c r="H26" s="50"/>
    </row>
    <row r="27" spans="1:8" x14ac:dyDescent="0.2">
      <c r="A27" s="59" t="s">
        <v>4</v>
      </c>
      <c r="B27" s="51">
        <v>60249</v>
      </c>
      <c r="C27" s="51">
        <v>60712</v>
      </c>
      <c r="D27" s="51">
        <v>60633</v>
      </c>
      <c r="E27" s="51">
        <v>53889</v>
      </c>
      <c r="F27" s="54">
        <v>59217</v>
      </c>
      <c r="G27" s="54">
        <v>52629</v>
      </c>
      <c r="H27" s="50"/>
    </row>
    <row r="28" spans="1:8" x14ac:dyDescent="0.2">
      <c r="A28" s="59" t="s">
        <v>5</v>
      </c>
      <c r="B28" s="51">
        <v>65236</v>
      </c>
      <c r="C28" s="51">
        <v>62021</v>
      </c>
      <c r="D28" s="51">
        <v>60932</v>
      </c>
      <c r="E28" s="80">
        <v>62225</v>
      </c>
      <c r="F28" s="54">
        <v>59347</v>
      </c>
      <c r="G28" s="54">
        <v>59795</v>
      </c>
      <c r="H28" s="50"/>
    </row>
    <row r="29" spans="1:8" x14ac:dyDescent="0.2">
      <c r="A29" s="59" t="s">
        <v>6</v>
      </c>
      <c r="B29" s="51">
        <v>66038</v>
      </c>
      <c r="C29" s="51">
        <v>65567</v>
      </c>
      <c r="D29" s="51">
        <v>62070</v>
      </c>
      <c r="E29" s="80">
        <v>61125</v>
      </c>
      <c r="F29" s="54">
        <v>60138</v>
      </c>
      <c r="G29" s="54">
        <v>57857</v>
      </c>
      <c r="H29" s="50"/>
    </row>
    <row r="30" spans="1:8" x14ac:dyDescent="0.2">
      <c r="A30" s="59" t="s">
        <v>7</v>
      </c>
      <c r="B30" s="51">
        <v>60236</v>
      </c>
      <c r="C30" s="51">
        <v>58785</v>
      </c>
      <c r="D30" s="51">
        <v>56170</v>
      </c>
      <c r="E30" s="80">
        <v>55689</v>
      </c>
      <c r="F30" s="54">
        <v>56281</v>
      </c>
      <c r="G30" s="54">
        <v>56736</v>
      </c>
      <c r="H30" s="50"/>
    </row>
    <row r="31" spans="1:8" x14ac:dyDescent="0.2">
      <c r="A31" s="59" t="s">
        <v>8</v>
      </c>
      <c r="B31" s="51">
        <v>63263</v>
      </c>
      <c r="C31" s="51">
        <v>62924</v>
      </c>
      <c r="D31" s="51">
        <v>62414</v>
      </c>
      <c r="E31" s="80">
        <v>61888</v>
      </c>
      <c r="F31" s="54">
        <v>61805</v>
      </c>
      <c r="G31" s="54">
        <v>59403</v>
      </c>
      <c r="H31" s="50"/>
    </row>
    <row r="32" spans="1:8" x14ac:dyDescent="0.2">
      <c r="A32" s="59" t="s">
        <v>9</v>
      </c>
      <c r="B32" s="51">
        <v>67191</v>
      </c>
      <c r="C32" s="51">
        <v>66307</v>
      </c>
      <c r="D32" s="51">
        <v>63364</v>
      </c>
      <c r="E32" s="80">
        <v>62314</v>
      </c>
      <c r="F32" s="54">
        <v>60534</v>
      </c>
      <c r="G32" s="54">
        <v>61504</v>
      </c>
      <c r="H32" s="50"/>
    </row>
    <row r="33" spans="1:8" x14ac:dyDescent="0.2">
      <c r="A33" s="59" t="s">
        <v>10</v>
      </c>
      <c r="B33" s="51">
        <v>66736</v>
      </c>
      <c r="C33" s="51">
        <v>65502</v>
      </c>
      <c r="D33" s="51">
        <v>62632</v>
      </c>
      <c r="E33" s="80">
        <v>63606</v>
      </c>
      <c r="F33" s="54">
        <v>63648</v>
      </c>
      <c r="G33" s="54"/>
      <c r="H33" s="50"/>
    </row>
    <row r="34" spans="1:8" x14ac:dyDescent="0.2">
      <c r="A34" s="59" t="s">
        <v>11</v>
      </c>
      <c r="B34" s="51">
        <v>59497</v>
      </c>
      <c r="C34" s="51">
        <v>60634</v>
      </c>
      <c r="D34" s="51">
        <v>65717</v>
      </c>
      <c r="E34" s="80">
        <v>58855</v>
      </c>
      <c r="F34" s="54">
        <v>58979</v>
      </c>
      <c r="G34" s="54"/>
      <c r="H34" s="50"/>
    </row>
    <row r="35" spans="1:8" x14ac:dyDescent="0.2">
      <c r="A35" s="59" t="s">
        <v>12</v>
      </c>
      <c r="B35" s="51">
        <v>52266</v>
      </c>
      <c r="C35" s="51">
        <v>58152</v>
      </c>
      <c r="D35" s="51">
        <v>56969</v>
      </c>
      <c r="E35" s="80">
        <v>50189</v>
      </c>
      <c r="F35" s="54">
        <v>50478</v>
      </c>
      <c r="G35" s="54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1F986FBF-9ED9-451E-89FF-BE5C8C1AE0F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Passasjer - Måned</vt:lpstr>
      <vt:lpstr>Passasjerer - Hittil i år</vt:lpstr>
      <vt:lpstr>Flybevegelser - Måned</vt:lpstr>
      <vt:lpstr>Flybevegelser - Hittil i år</vt:lpstr>
      <vt:lpstr>Main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Nakland, Odd</cp:lastModifiedBy>
  <cp:lastPrinted>2019-06-20T14:04:03Z</cp:lastPrinted>
  <dcterms:created xsi:type="dcterms:W3CDTF">2000-12-05T13:34:37Z</dcterms:created>
  <dcterms:modified xsi:type="dcterms:W3CDTF">2019-10-18T08:43:45Z</dcterms:modified>
</cp:coreProperties>
</file>