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08E6A6F5-7E65-47BD-9695-DE9F426856F6}" xr6:coauthVersionLast="41" xr6:coauthVersionMax="41" xr10:uidLastSave="{00000000-0000-0000-0000-000000000000}"/>
  <bookViews>
    <workbookView xWindow="-120" yWindow="-120" windowWidth="29040" windowHeight="15840" tabRatio="866" xr2:uid="{00000000-000D-0000-FFFF-FFFF00000000}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0" i="40209"/>
  <c r="H7" i="40209"/>
  <c r="H9" i="40209"/>
  <c r="D7" i="40209"/>
  <c r="B8" i="40209"/>
  <c r="F17" i="40209"/>
  <c r="F22" i="40209"/>
  <c r="D17" i="40209" l="1"/>
  <c r="C28" i="40209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<sst xmlns="http://schemas.openxmlformats.org/spreadsheetml/2006/main" count="1106" uniqueCount="254">
  <si>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</si>
  <si>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</si>
  <si>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</si>
  <si>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</si>
  <si>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</si>
  <si>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</si>
  <si>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</si>
  <si>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</si>
  <si>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</si>
  <si>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</si>
  <si>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</si>
  <si>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</si>
  <si>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</si>
  <si>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</si>
  <si>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</si>
  <si>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</si>
  <si>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</si>
  <si>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</si>
  <si>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</si>
  <si>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</si>
  <si>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</si>
  <si>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</si>
  <si>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</si>
  <si>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</si>
  <si>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</si>
  <si>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</si>
  <si>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</si>
  <si>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</si>
  <si>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</si>
  <si>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</si>
  <si>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</si>
  <si>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</si>
  <si>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</si>
  <si>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</si>
  <si>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</si>
  <si>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</si>
  <si>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</si>
  <si>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</si>
  <si>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</si>
  <si>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</si>
  <si>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</si>
  <si>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</si>
  <si>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</si>
  <si>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</si>
  <si>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</si>
  <si>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</si>
  <si>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Oktober</t>
  </si>
  <si>
    <t>October</t>
  </si>
  <si>
    <t xml:space="preserve"> 07.11.2019</t>
  </si>
  <si>
    <t>Passasjerer inkl. spedbarn - Oktober 2019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</si>
  <si>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</si>
  <si>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</si>
  <si>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</si>
  <si>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</si>
  <si>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</si>
  <si>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</si>
  <si>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</si>
  <si>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</si>
  <si>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</si>
  <si>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</si>
  <si>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</si>
  <si>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</si>
  <si>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</si>
  <si>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</si>
  <si>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</si>
  <si>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</si>
  <si>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</si>
  <si>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</si>
  <si>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</si>
  <si>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</si>
  <si>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</si>
  <si>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</si>
  <si>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</si>
  <si>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</si>
  <si>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</si>
  <si>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</si>
  <si>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</si>
  <si>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</si>
  <si>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</si>
  <si>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</si>
  <si>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</si>
  <si>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</si>
  <si>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</si>
  <si>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</si>
  <si>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</si>
  <si>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</si>
  <si>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</si>
  <si>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</si>
  <si>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</si>
  <si>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</si>
  <si>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</si>
  <si>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</si>
  <si>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</si>
  <si>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</si>
  <si>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</si>
  <si>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</si>
  <si>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</si>
  <si>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</si>
  <si>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</si>
  <si>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</si>
  <si>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</si>
  <si>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</si>
  <si>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</si>
  <si>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</si>
  <si>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</si>
  <si>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</si>
  <si>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</si>
  <si>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</si>
  <si>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</si>
  <si>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</si>
  <si>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</si>
  <si>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</si>
  <si>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</si>
  <si>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</si>
  <si>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</si>
  <si>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</si>
  <si>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</si>
  <si>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</si>
  <si>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</si>
  <si>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</si>
  <si>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</si>
  <si>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</si>
  <si>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</si>
  <si>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</si>
  <si>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</si>
  <si>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</si>
  <si>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</si>
  <si>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</si>
  <si>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</si>
  <si>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</si>
  <si>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</si>
  <si>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</si>
  <si>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</si>
  <si>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</si>
  <si>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</si>
  <si>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</si>
  <si>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</si>
  <si>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</si>
  <si>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</si>
  <si>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</si>
  <si>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</si>
  <si>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</si>
  <si>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</si>
  <si>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</si>
  <si>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</si>
  <si>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</si>
  <si>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</si>
  <si>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</si>
  <si>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</si>
  <si>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</si>
  <si>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</si>
  <si>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</si>
  <si>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</si>
  <si>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</si>
  <si>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</si>
  <si>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</si>
  <si>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</si>
  <si>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</si>
  <si>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</si>
  <si>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</si>
  <si>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</si>
  <si>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</si>
  <si>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</si>
  <si>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</si>
  <si>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</si>
  <si>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</si>
  <si>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</si>
  <si>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</si>
  <si>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</si>
  <si>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</si>
  <si>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</si>
  <si>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</si>
  <si>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</si>
  <si>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</si>
  <si>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</si>
  <si>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</si>
  <si>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</si>
  <si>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</si>
  <si>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</si>
  <si>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</si>
  <si>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</si>
  <si>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</si>
  <si>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</si>
  <si>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</si>
  <si>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</si>
  <si>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</si>
  <si>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</si>
  <si>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</si>
  <si>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</si>
  <si>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</si>
  <si>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</si>
  <si>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</si>
  <si>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</si>
  <si>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</si>
  <si>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</si>
  <si>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</si>
  <si>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</si>
  <si>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</si>
  <si>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</si>
  <si>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</si>
  <si>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</si>
  <si>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</si>
  <si>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</si>
  <si>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</si>
  <si>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</si>
  <si>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</si>
  <si>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</si>
  <si>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</si>
  <si>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</si>
  <si>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</si>
  <si>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</si>
  <si>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</si>
  <si>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</si>
  <si>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</si>
  <si>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</si>
  <si>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</si>
  <si>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HAUGESUND LUFTHAVN</t>
  </si>
  <si>
    <t>HAU</t>
  </si>
  <si>
    <t>HAUGESUND AIRPORT</t>
  </si>
  <si>
    <t>NOTODDEN LUFTHAVN</t>
  </si>
  <si>
    <t>NTB</t>
  </si>
  <si>
    <t>NOTODDEN AIRPORT</t>
  </si>
  <si>
    <t>STORD LUFTHAVN</t>
  </si>
  <si>
    <t>SRP</t>
  </si>
  <si>
    <t>STORD AIRPORT</t>
  </si>
  <si>
    <t>Passasjerer inkl. spedbarn - Hittil i år, Oktober 2019</t>
  </si>
  <si>
    <t>Sum</t>
  </si>
  <si>
    <t>Oktober 2019 -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</si>
  <si>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</si>
  <si>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</si>
  <si>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</si>
  <si>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</si>
  <si>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</si>
  <si>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</si>
  <si>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</si>
  <si>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</si>
  <si>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</si>
  <si>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</si>
  <si>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</si>
  <si>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</si>
  <si>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</si>
  <si>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</si>
  <si>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SANDEFJORD TORP LUFTHAVN</t>
  </si>
  <si>
    <t>TRF</t>
  </si>
  <si>
    <t>SANDEFJORD TORP AIRPORT</t>
  </si>
  <si>
    <t>SKIEN LUFTHAVN</t>
  </si>
  <si>
    <t>SKE</t>
  </si>
  <si>
    <t>SKIEN AIRPORT</t>
  </si>
  <si>
    <t>ØRLAND LUFTHAVN</t>
  </si>
  <si>
    <t>OLA</t>
  </si>
  <si>
    <t>ØRLAND AIRPORT</t>
  </si>
  <si>
    <t xml:space="preserve">Sum andre </t>
  </si>
  <si>
    <t>Total Sum</t>
  </si>
  <si>
    <t>Oktober 2019 -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</si>
</sst>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###########################0%"/>
    <numFmt numFmtId="179" formatCode="##########0"/>
    <numFmt numFmtId="180" formatCode="#########0.0%"/>
    <numFmt numFmtId="181" formatCode="##0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17" fillId="0" borderId="0" xfId="0" quotePrefix="1" applyFont="1"/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5004621</c:v>
                </c:pt>
                <c:pt idx="9">
                  <c:v>4938499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  <c:pt idx="9">
                  <c:v>62293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97" t="s">
        <v>48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2897615</v>
      </c>
      <c r="C7" s="62">
        <v>2880481</v>
      </c>
      <c r="D7" s="46">
        <f>(B7-C7)/C7</f>
        <v>5.9483121048186051E-3</v>
      </c>
      <c r="E7" s="45"/>
      <c r="F7" s="61">
        <v>25913503</v>
      </c>
      <c r="G7" s="62">
        <v>26000779</v>
      </c>
      <c r="H7" s="46">
        <f>(F7-G7)/G7</f>
        <v>-3.3566686598120771E-3</v>
      </c>
      <c r="I7" s="40"/>
      <c r="J7" s="41"/>
    </row>
    <row r="8" spans="1:17" ht="15" customHeight="1" x14ac:dyDescent="0.25">
      <c r="A8" s="89" t="s">
        <v>16</v>
      </c>
      <c r="B8" s="16">
        <f>SUM(B9:B10)</f>
        <v>1986740</v>
      </c>
      <c r="C8" s="17">
        <f>SUM(C9:C10)</f>
        <v>1936158</v>
      </c>
      <c r="D8" s="34">
        <f>(B8-C8)/C8</f>
        <v>2.6124934018814581E-2</v>
      </c>
      <c r="E8" s="45"/>
      <c r="F8" s="16">
        <f>SUM(F9:F10)</f>
        <v>19684897</v>
      </c>
      <c r="G8" s="17">
        <f>SUM(G9:G10)</f>
        <v>19304357</v>
      </c>
      <c r="H8" s="34">
        <f>(F8-G8)/G8</f>
        <v>1.9712648289709936E-2</v>
      </c>
      <c r="I8" s="40"/>
      <c r="J8" s="41"/>
    </row>
    <row r="9" spans="1:17" ht="15" customHeight="1" x14ac:dyDescent="0.25">
      <c r="A9" s="90" t="s">
        <v>17</v>
      </c>
      <c r="B9" s="63">
        <v>1852765</v>
      </c>
      <c r="C9" s="64">
        <v>1803632</v>
      </c>
      <c r="D9" s="18">
        <f>(B9-C9)/C9</f>
        <v>2.7241144535027101E-2</v>
      </c>
      <c r="E9" s="45"/>
      <c r="F9" s="63">
        <v>18044896</v>
      </c>
      <c r="G9" s="64">
        <v>17585414</v>
      </c>
      <c r="H9" s="18">
        <f>(F9-G9)/G9</f>
        <v>2.6128585883732961E-2</v>
      </c>
      <c r="J9" s="41"/>
    </row>
    <row r="10" spans="1:17" ht="15" customHeight="1" x14ac:dyDescent="0.25">
      <c r="A10" s="90" t="s">
        <v>18</v>
      </c>
      <c r="B10" s="63">
        <v>133975</v>
      </c>
      <c r="C10" s="64">
        <v>132526</v>
      </c>
      <c r="D10" s="18">
        <f>(B10-C10)/C10</f>
        <v>1.0933703575147518E-2</v>
      </c>
      <c r="E10" s="45"/>
      <c r="F10" s="63">
        <v>1640001</v>
      </c>
      <c r="G10" s="64">
        <v>1718943</v>
      </c>
      <c r="H10" s="18">
        <f>(F10-G10)/G10</f>
        <v>-4.5924733978962656E-2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54144</v>
      </c>
      <c r="C12" s="66">
        <v>52446</v>
      </c>
      <c r="D12" s="44">
        <f>(B12-C12)/C12</f>
        <v>3.2376158334286698E-2</v>
      </c>
      <c r="E12" s="45"/>
      <c r="F12" s="65">
        <v>494902</v>
      </c>
      <c r="G12" s="66">
        <v>438777</v>
      </c>
      <c r="H12" s="44">
        <f>(F12-G12)/G12</f>
        <v>0.12791235639060389</v>
      </c>
      <c r="J12" s="41"/>
    </row>
    <row r="13" spans="1:17" ht="15" customHeight="1" x14ac:dyDescent="0.25">
      <c r="A13" s="89" t="s">
        <v>19</v>
      </c>
      <c r="B13" s="16">
        <f>B7+B8+B12</f>
        <v>4938499</v>
      </c>
      <c r="C13" s="17">
        <f>C7+C8+C12</f>
        <v>4869085</v>
      </c>
      <c r="D13" s="34">
        <f>(B13-C13)/C13</f>
        <v>1.4256066591566998E-2</v>
      </c>
      <c r="E13" s="45"/>
      <c r="F13" s="16">
        <f>F7+F8+F12</f>
        <v>46093302</v>
      </c>
      <c r="G13" s="17">
        <f>G7+G8+G12</f>
        <v>45743913</v>
      </c>
      <c r="H13" s="34">
        <f>(F13-G13)/G13</f>
        <v>7.637934253678735E-3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41484</v>
      </c>
      <c r="C17" s="14">
        <f>SUM(C18:C20)</f>
        <v>42240</v>
      </c>
      <c r="D17" s="46">
        <f>(B17-C17)/C17</f>
        <v>-1.7897727272727273E-2</v>
      </c>
      <c r="E17" s="19"/>
      <c r="F17" s="14">
        <f>SUM(F18:F20)</f>
        <v>370678</v>
      </c>
      <c r="G17" s="15">
        <f>SUM(G18:G20)</f>
        <v>379944</v>
      </c>
      <c r="H17" s="46">
        <f>(F17-G17)/G17</f>
        <v>-2.4387804518560631E-2</v>
      </c>
      <c r="J17" s="43"/>
    </row>
    <row r="18" spans="1:10" ht="15" customHeight="1" x14ac:dyDescent="0.25">
      <c r="A18" s="90" t="s">
        <v>17</v>
      </c>
      <c r="B18" s="63">
        <v>40381</v>
      </c>
      <c r="C18" s="64">
        <v>41345</v>
      </c>
      <c r="D18" s="18">
        <f t="shared" ref="D18:D31" si="0">(B18-C18)/C18</f>
        <v>-2.3315999516265569E-2</v>
      </c>
      <c r="E18" s="19"/>
      <c r="F18" s="63">
        <v>359789</v>
      </c>
      <c r="G18" s="64">
        <v>369985</v>
      </c>
      <c r="H18" s="18">
        <f t="shared" ref="H18:H31" si="1">(F18-G18)/G18</f>
        <v>-2.7557873967863564E-2</v>
      </c>
      <c r="J18" s="41"/>
    </row>
    <row r="19" spans="1:10" ht="15" customHeight="1" x14ac:dyDescent="0.25">
      <c r="A19" s="90" t="s">
        <v>18</v>
      </c>
      <c r="B19" s="63">
        <v>281</v>
      </c>
      <c r="C19" s="64">
        <v>340</v>
      </c>
      <c r="D19" s="18">
        <f t="shared" si="0"/>
        <v>-0.17352941176470588</v>
      </c>
      <c r="E19" s="19"/>
      <c r="F19" s="63">
        <v>4935</v>
      </c>
      <c r="G19" s="64">
        <v>4215</v>
      </c>
      <c r="H19" s="18">
        <f t="shared" si="1"/>
        <v>0.1708185053380783</v>
      </c>
      <c r="J19" s="41"/>
    </row>
    <row r="20" spans="1:10" ht="15" customHeight="1" x14ac:dyDescent="0.25">
      <c r="A20" s="90" t="s">
        <v>20</v>
      </c>
      <c r="B20" s="63">
        <v>822</v>
      </c>
      <c r="C20" s="64">
        <v>555</v>
      </c>
      <c r="D20" s="18">
        <f t="shared" si="0"/>
        <v>0.48108108108108111</v>
      </c>
      <c r="E20" s="19"/>
      <c r="F20" s="63">
        <v>5954</v>
      </c>
      <c r="G20" s="64">
        <v>5744</v>
      </c>
      <c r="H20" s="18">
        <f t="shared" si="1"/>
        <v>3.655988857938719E-2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16992</v>
      </c>
      <c r="C22" s="17">
        <f>SUM(C23:C25)</f>
        <v>17132</v>
      </c>
      <c r="D22" s="34">
        <f t="shared" si="0"/>
        <v>-8.1718421667055802E-3</v>
      </c>
      <c r="E22" s="19"/>
      <c r="F22" s="16">
        <f>SUM(F23:F25)</f>
        <v>165028</v>
      </c>
      <c r="G22" s="17">
        <f>SUM(G23:G25)</f>
        <v>164130</v>
      </c>
      <c r="H22" s="34">
        <f t="shared" si="1"/>
        <v>5.4712727715835012E-3</v>
      </c>
      <c r="J22" s="41"/>
    </row>
    <row r="23" spans="1:10" ht="15" customHeight="1" x14ac:dyDescent="0.25">
      <c r="A23" s="90" t="s">
        <v>17</v>
      </c>
      <c r="B23" s="63">
        <v>15331</v>
      </c>
      <c r="C23" s="64">
        <v>15345</v>
      </c>
      <c r="D23" s="18">
        <f t="shared" si="0"/>
        <v>-9.1234929944607364E-4</v>
      </c>
      <c r="E23" s="19"/>
      <c r="F23" s="63">
        <v>146329</v>
      </c>
      <c r="G23" s="64">
        <v>144859</v>
      </c>
      <c r="H23" s="18">
        <f t="shared" si="1"/>
        <v>1.0147798894097018E-2</v>
      </c>
      <c r="J23" s="41"/>
    </row>
    <row r="24" spans="1:10" ht="15" customHeight="1" x14ac:dyDescent="0.25">
      <c r="A24" s="90" t="s">
        <v>18</v>
      </c>
      <c r="B24" s="63">
        <v>1067</v>
      </c>
      <c r="C24" s="64">
        <v>1145</v>
      </c>
      <c r="D24" s="18">
        <f t="shared" si="0"/>
        <v>-6.8122270742358076E-2</v>
      </c>
      <c r="E24" s="19"/>
      <c r="F24" s="63">
        <v>13135</v>
      </c>
      <c r="G24" s="64">
        <v>13926</v>
      </c>
      <c r="H24" s="18">
        <f t="shared" si="1"/>
        <v>-5.6800229786011777E-2</v>
      </c>
      <c r="J24" s="41"/>
    </row>
    <row r="25" spans="1:10" ht="15" customHeight="1" x14ac:dyDescent="0.25">
      <c r="A25" s="90" t="s">
        <v>20</v>
      </c>
      <c r="B25" s="63">
        <v>594</v>
      </c>
      <c r="C25" s="64">
        <v>642</v>
      </c>
      <c r="D25" s="18">
        <f t="shared" si="0"/>
        <v>-7.476635514018691E-2</v>
      </c>
      <c r="E25" s="19"/>
      <c r="F25" s="63">
        <v>5564</v>
      </c>
      <c r="G25" s="64">
        <v>5345</v>
      </c>
      <c r="H25" s="18">
        <f t="shared" si="1"/>
        <v>4.0972871842843782E-2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>
        <v>4703</v>
      </c>
      <c r="H26" s="18"/>
      <c r="J26" s="41"/>
    </row>
    <row r="27" spans="1:10" ht="15" customHeight="1" x14ac:dyDescent="0.25">
      <c r="A27" s="89" t="s">
        <v>21</v>
      </c>
      <c r="B27" s="65">
        <v>3817</v>
      </c>
      <c r="C27" s="66">
        <v>3746</v>
      </c>
      <c r="D27" s="34">
        <f t="shared" si="0"/>
        <v>1.8953550453817407E-2</v>
      </c>
      <c r="E27" s="19"/>
      <c r="F27" s="67">
        <v>35229</v>
      </c>
      <c r="G27" s="68">
        <v>32149</v>
      </c>
      <c r="H27" s="34">
        <f>(F27-G27)/G27</f>
        <v>9.580391302995428E-2</v>
      </c>
      <c r="J27" s="41"/>
    </row>
    <row r="28" spans="1:10" ht="15" customHeight="1" x14ac:dyDescent="0.25">
      <c r="A28" s="89" t="s">
        <v>19</v>
      </c>
      <c r="B28" s="16">
        <f>B22+B17+B27</f>
        <v>62293</v>
      </c>
      <c r="C28" s="17">
        <f>C22+C17+C27</f>
        <v>63118</v>
      </c>
      <c r="D28" s="34">
        <f t="shared" si="0"/>
        <v>-1.3070756361101429E-2</v>
      </c>
      <c r="E28" s="19"/>
      <c r="F28" s="16">
        <f>F22+F17+F27</f>
        <v>570935</v>
      </c>
      <c r="G28" s="17">
        <f>G22+G17+G27</f>
        <v>576223</v>
      </c>
      <c r="H28" s="34">
        <f>(F28-G28)/G28</f>
        <v>-9.1770026534865844E-3</v>
      </c>
      <c r="J28" s="41"/>
    </row>
    <row r="29" spans="1:10" ht="15" customHeight="1" x14ac:dyDescent="0.25">
      <c r="A29" s="89" t="s">
        <v>24</v>
      </c>
      <c r="B29" s="65">
        <v>8711</v>
      </c>
      <c r="C29" s="66">
        <v>8858</v>
      </c>
      <c r="D29" s="34">
        <f>(B29-C29)/C29</f>
        <v>-1.6595168209528111E-2</v>
      </c>
      <c r="E29" s="19"/>
      <c r="F29" s="65">
        <v>89997</v>
      </c>
      <c r="G29" s="66">
        <v>91745</v>
      </c>
      <c r="H29" s="34">
        <f>(F29-G29)/G29</f>
        <v>-1.9052809417406943E-2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71004</v>
      </c>
      <c r="C31" s="17">
        <f>SUM(C28:C29)</f>
        <v>71976</v>
      </c>
      <c r="D31" s="34">
        <f t="shared" si="0"/>
        <v>-1.3504501500500166E-2</v>
      </c>
      <c r="E31" s="19"/>
      <c r="F31" s="16">
        <f>SUM(F28:F29)</f>
        <v>660932</v>
      </c>
      <c r="G31" s="17">
        <f>SUM(G28:G29)</f>
        <v>667968</v>
      </c>
      <c r="H31" s="34">
        <f t="shared" si="1"/>
        <v>-1.0533438727603718E-2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4861-D944-4FFE-8A24-88EB1770CA0D}">
  <sheetPr>
    <pageSetUpPr fitToPage="1"/>
  </sheetPr>
  <dimension ref="A1:AG5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6.7109375" style="99" hidden="1" customWidth="1"/>
    <col min="20" max="20" width="30.140625" style="99" hidden="1" customWidth="1"/>
    <col min="21" max="21" width="22.85546875" style="99" hidden="1" customWidth="1"/>
    <col min="22" max="22" width="25.85546875" style="99" hidden="1" customWidth="1"/>
    <col min="23" max="23" width="29" style="99" hidden="1" customWidth="1"/>
    <col min="24" max="24" width="22.140625" style="99" hidden="1" customWidth="1"/>
    <col min="25" max="25" width="24.7109375" style="99" hidden="1" customWidth="1"/>
    <col min="26" max="26" width="19.28515625" style="99" hidden="1" customWidth="1"/>
    <col min="27" max="27" width="18.140625" style="99" hidden="1" customWidth="1"/>
    <col min="28" max="28" width="20.28515625" style="99" hidden="1" customWidth="1"/>
    <col min="29" max="29" width="15.5703125" style="99" hidden="1" customWidth="1"/>
    <col min="30" max="30" width="32.42578125" style="99" hidden="1" customWidth="1"/>
    <col min="31" max="31" width="0" style="99" hidden="1" customWidth="1"/>
    <col min="32" max="32" width="9.85546875" style="99" hidden="1" customWidth="1"/>
    <col min="33" max="33" width="36.42578125" style="99" hidden="1" customWidth="1"/>
    <col min="34" max="16384" width="9.140625" style="99"/>
  </cols>
  <sheetData>
    <row r="1" spans="1:33" ht="15.75" x14ac:dyDescent="0.25">
      <c r="A1" s="98" t="s">
        <v>49</v>
      </c>
    </row>
    <row r="4" spans="1:33" ht="57" x14ac:dyDescent="0.2">
      <c r="A4" s="100" t="s">
        <v>50</v>
      </c>
      <c r="B4" s="100" t="s">
        <v>51</v>
      </c>
      <c r="C4" s="100" t="s">
        <v>52</v>
      </c>
      <c r="D4" s="100" t="s">
        <v>53</v>
      </c>
      <c r="E4" s="100" t="s">
        <v>54</v>
      </c>
      <c r="F4" s="100" t="s">
        <v>55</v>
      </c>
      <c r="G4" s="100" t="s">
        <v>56</v>
      </c>
      <c r="H4" s="100" t="s">
        <v>57</v>
      </c>
      <c r="I4" s="100" t="s">
        <v>58</v>
      </c>
      <c r="J4" s="100" t="s">
        <v>59</v>
      </c>
      <c r="K4" s="100" t="s">
        <v>60</v>
      </c>
      <c r="L4" s="100" t="s">
        <v>61</v>
      </c>
      <c r="M4" s="100" t="s">
        <v>62</v>
      </c>
      <c r="N4" s="100" t="s">
        <v>63</v>
      </c>
      <c r="O4" s="100" t="s">
        <v>64</v>
      </c>
      <c r="P4" s="100" t="s">
        <v>65</v>
      </c>
      <c r="Q4" s="100" t="s">
        <v>66</v>
      </c>
      <c r="R4" s="101" t="s">
        <v>67</v>
      </c>
      <c r="S4" s="101" t="s">
        <v>68</v>
      </c>
      <c r="T4" s="101" t="s">
        <v>69</v>
      </c>
      <c r="U4" s="101" t="s">
        <v>70</v>
      </c>
      <c r="V4" s="101" t="s">
        <v>71</v>
      </c>
      <c r="W4" s="101" t="s">
        <v>72</v>
      </c>
      <c r="X4" s="101" t="s">
        <v>73</v>
      </c>
      <c r="Y4" s="101" t="s">
        <v>74</v>
      </c>
      <c r="Z4" s="101" t="s">
        <v>75</v>
      </c>
      <c r="AA4" s="101" t="s">
        <v>76</v>
      </c>
      <c r="AB4" s="101" t="s">
        <v>77</v>
      </c>
      <c r="AC4" s="101" t="s">
        <v>78</v>
      </c>
      <c r="AD4" s="101" t="s">
        <v>79</v>
      </c>
      <c r="AE4" s="101" t="s">
        <v>80</v>
      </c>
      <c r="AF4" s="101" t="s">
        <v>81</v>
      </c>
      <c r="AG4" s="101" t="s">
        <v>82</v>
      </c>
    </row>
    <row r="5" spans="1:33" ht="14.25" x14ac:dyDescent="0.2">
      <c r="A5" s="102" t="s">
        <v>83</v>
      </c>
      <c r="B5" s="102" t="s">
        <v>84</v>
      </c>
      <c r="C5" s="103">
        <v>29592</v>
      </c>
      <c r="D5" s="103">
        <v>1582</v>
      </c>
      <c r="E5" s="103">
        <v>31174</v>
      </c>
      <c r="F5" s="104">
        <v>-4.68124140039749E-2</v>
      </c>
      <c r="G5" s="103">
        <v>97</v>
      </c>
      <c r="H5" s="103">
        <v>0</v>
      </c>
      <c r="I5" s="103">
        <v>97</v>
      </c>
      <c r="J5" s="105">
        <v>0</v>
      </c>
      <c r="K5" s="106">
        <v>0</v>
      </c>
      <c r="L5" s="104">
        <v>0</v>
      </c>
      <c r="M5" s="106">
        <v>31271</v>
      </c>
      <c r="N5" s="104">
        <v>-4.3846506650359302E-2</v>
      </c>
      <c r="O5" s="106">
        <v>477</v>
      </c>
      <c r="P5" s="106">
        <v>31748</v>
      </c>
      <c r="Q5" s="107">
        <v>-4.1743382330747605E-2</v>
      </c>
      <c r="R5" s="108">
        <v>4</v>
      </c>
      <c r="S5" s="102" t="s">
        <v>85</v>
      </c>
      <c r="T5" s="106">
        <v>30985</v>
      </c>
      <c r="U5" s="106">
        <v>32705</v>
      </c>
      <c r="V5" s="106">
        <v>1720</v>
      </c>
      <c r="W5" s="106">
        <v>0</v>
      </c>
      <c r="X5" s="106">
        <v>0</v>
      </c>
      <c r="Y5" s="106">
        <v>0</v>
      </c>
      <c r="Z5" s="106">
        <v>0</v>
      </c>
      <c r="AA5" s="106">
        <v>426</v>
      </c>
      <c r="AB5" s="106">
        <v>32705</v>
      </c>
      <c r="AC5" s="106">
        <v>33131</v>
      </c>
      <c r="AD5" s="102" t="s">
        <v>86</v>
      </c>
      <c r="AE5" s="106">
        <v>4038</v>
      </c>
      <c r="AF5" s="106">
        <v>20</v>
      </c>
      <c r="AG5" s="109" t="s">
        <v>85</v>
      </c>
    </row>
    <row r="6" spans="1:33" ht="14.25" x14ac:dyDescent="0.2">
      <c r="A6" s="102" t="s">
        <v>87</v>
      </c>
      <c r="B6" s="102" t="s">
        <v>88</v>
      </c>
      <c r="C6" s="103">
        <v>3418</v>
      </c>
      <c r="D6" s="103">
        <v>22</v>
      </c>
      <c r="E6" s="103">
        <v>3440</v>
      </c>
      <c r="F6" s="104">
        <v>-1.6580903373356198E-2</v>
      </c>
      <c r="G6" s="103">
        <v>0</v>
      </c>
      <c r="H6" s="103">
        <v>0</v>
      </c>
      <c r="I6" s="103">
        <v>0</v>
      </c>
      <c r="J6" s="105">
        <v>0</v>
      </c>
      <c r="K6" s="106">
        <v>0</v>
      </c>
      <c r="L6" s="104">
        <v>0</v>
      </c>
      <c r="M6" s="106">
        <v>3440</v>
      </c>
      <c r="N6" s="104">
        <v>-1.6580903373356198E-2</v>
      </c>
      <c r="O6" s="106">
        <v>664</v>
      </c>
      <c r="P6" s="106">
        <v>4104</v>
      </c>
      <c r="Q6" s="107">
        <v>-3.1161473087818702E-2</v>
      </c>
      <c r="R6" s="108">
        <v>5</v>
      </c>
      <c r="S6" s="102" t="s">
        <v>85</v>
      </c>
      <c r="T6" s="106">
        <v>3480</v>
      </c>
      <c r="U6" s="106">
        <v>3498</v>
      </c>
      <c r="V6" s="106">
        <v>18</v>
      </c>
      <c r="W6" s="106">
        <v>0</v>
      </c>
      <c r="X6" s="106">
        <v>0</v>
      </c>
      <c r="Y6" s="106">
        <v>0</v>
      </c>
      <c r="Z6" s="106">
        <v>0</v>
      </c>
      <c r="AA6" s="106">
        <v>738</v>
      </c>
      <c r="AB6" s="106">
        <v>3498</v>
      </c>
      <c r="AC6" s="106">
        <v>4236</v>
      </c>
      <c r="AD6" s="102" t="s">
        <v>89</v>
      </c>
      <c r="AE6" s="106">
        <v>4038</v>
      </c>
      <c r="AF6" s="106">
        <v>20</v>
      </c>
      <c r="AG6" s="110"/>
    </row>
    <row r="7" spans="1:33" ht="14.25" x14ac:dyDescent="0.2">
      <c r="A7" s="102" t="s">
        <v>90</v>
      </c>
      <c r="B7" s="102" t="s">
        <v>91</v>
      </c>
      <c r="C7" s="103">
        <v>20455</v>
      </c>
      <c r="D7" s="103">
        <v>0</v>
      </c>
      <c r="E7" s="103">
        <v>20455</v>
      </c>
      <c r="F7" s="104">
        <v>1.1422072784810099E-2</v>
      </c>
      <c r="G7" s="103">
        <v>0</v>
      </c>
      <c r="H7" s="103">
        <v>0</v>
      </c>
      <c r="I7" s="103">
        <v>0</v>
      </c>
      <c r="J7" s="105">
        <v>0</v>
      </c>
      <c r="K7" s="106">
        <v>0</v>
      </c>
      <c r="L7" s="104">
        <v>0</v>
      </c>
      <c r="M7" s="106">
        <v>20455</v>
      </c>
      <c r="N7" s="104">
        <v>1.1422072784810099E-2</v>
      </c>
      <c r="O7" s="106">
        <v>0</v>
      </c>
      <c r="P7" s="106">
        <v>20455</v>
      </c>
      <c r="Q7" s="107">
        <v>1.1422072784810099E-2</v>
      </c>
      <c r="R7" s="108">
        <v>4</v>
      </c>
      <c r="S7" s="102" t="s">
        <v>85</v>
      </c>
      <c r="T7" s="106">
        <v>20224</v>
      </c>
      <c r="U7" s="106">
        <v>20224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20224</v>
      </c>
      <c r="AC7" s="106">
        <v>20224</v>
      </c>
      <c r="AD7" s="102" t="s">
        <v>92</v>
      </c>
      <c r="AE7" s="106">
        <v>4038</v>
      </c>
      <c r="AF7" s="106">
        <v>20</v>
      </c>
      <c r="AG7" s="110"/>
    </row>
    <row r="8" spans="1:33" ht="14.25" x14ac:dyDescent="0.2">
      <c r="A8" s="102" t="s">
        <v>93</v>
      </c>
      <c r="B8" s="102" t="s">
        <v>94</v>
      </c>
      <c r="C8" s="103">
        <v>321236</v>
      </c>
      <c r="D8" s="103">
        <v>40326</v>
      </c>
      <c r="E8" s="103">
        <v>361562</v>
      </c>
      <c r="F8" s="104">
        <v>3.0810679819247101E-2</v>
      </c>
      <c r="G8" s="103">
        <v>207304</v>
      </c>
      <c r="H8" s="103">
        <v>8890</v>
      </c>
      <c r="I8" s="103">
        <v>216194</v>
      </c>
      <c r="J8" s="105">
        <v>3.81414735103313E-2</v>
      </c>
      <c r="K8" s="106">
        <v>20008</v>
      </c>
      <c r="L8" s="104">
        <v>0.111493805899672</v>
      </c>
      <c r="M8" s="106">
        <v>597764</v>
      </c>
      <c r="N8" s="104">
        <v>3.59735670451138E-2</v>
      </c>
      <c r="O8" s="106">
        <v>8525</v>
      </c>
      <c r="P8" s="106">
        <v>606289</v>
      </c>
      <c r="Q8" s="107">
        <v>3.3638617152949898E-2</v>
      </c>
      <c r="R8" s="108">
        <v>2</v>
      </c>
      <c r="S8" s="102" t="s">
        <v>85</v>
      </c>
      <c r="T8" s="106">
        <v>321553</v>
      </c>
      <c r="U8" s="106">
        <v>350755</v>
      </c>
      <c r="V8" s="106">
        <v>29202</v>
      </c>
      <c r="W8" s="106">
        <v>199567</v>
      </c>
      <c r="X8" s="106">
        <v>208251</v>
      </c>
      <c r="Y8" s="106">
        <v>8684</v>
      </c>
      <c r="Z8" s="106">
        <v>18001</v>
      </c>
      <c r="AA8" s="106">
        <v>9551</v>
      </c>
      <c r="AB8" s="106">
        <v>577007</v>
      </c>
      <c r="AC8" s="106">
        <v>586558</v>
      </c>
      <c r="AD8" s="102" t="s">
        <v>95</v>
      </c>
      <c r="AE8" s="106">
        <v>4038</v>
      </c>
      <c r="AF8" s="106">
        <v>20</v>
      </c>
      <c r="AG8" s="110"/>
    </row>
    <row r="9" spans="1:33" ht="14.25" x14ac:dyDescent="0.2">
      <c r="A9" s="102" t="s">
        <v>96</v>
      </c>
      <c r="B9" s="102" t="s">
        <v>97</v>
      </c>
      <c r="C9" s="103">
        <v>447</v>
      </c>
      <c r="D9" s="103">
        <v>12</v>
      </c>
      <c r="E9" s="103">
        <v>459</v>
      </c>
      <c r="F9" s="104">
        <v>-9.288537549407111E-2</v>
      </c>
      <c r="G9" s="103">
        <v>0</v>
      </c>
      <c r="H9" s="103">
        <v>0</v>
      </c>
      <c r="I9" s="103">
        <v>0</v>
      </c>
      <c r="J9" s="105">
        <v>0</v>
      </c>
      <c r="K9" s="106">
        <v>0</v>
      </c>
      <c r="L9" s="104">
        <v>0</v>
      </c>
      <c r="M9" s="106">
        <v>459</v>
      </c>
      <c r="N9" s="104">
        <v>-9.288537549407111E-2</v>
      </c>
      <c r="O9" s="106">
        <v>764</v>
      </c>
      <c r="P9" s="106">
        <v>1223</v>
      </c>
      <c r="Q9" s="107">
        <v>-1.13177041228779E-2</v>
      </c>
      <c r="R9" s="108">
        <v>5</v>
      </c>
      <c r="S9" s="102" t="s">
        <v>85</v>
      </c>
      <c r="T9" s="106">
        <v>494</v>
      </c>
      <c r="U9" s="106">
        <v>506</v>
      </c>
      <c r="V9" s="106">
        <v>12</v>
      </c>
      <c r="W9" s="106">
        <v>0</v>
      </c>
      <c r="X9" s="106">
        <v>0</v>
      </c>
      <c r="Y9" s="106">
        <v>0</v>
      </c>
      <c r="Z9" s="106">
        <v>0</v>
      </c>
      <c r="AA9" s="106">
        <v>731</v>
      </c>
      <c r="AB9" s="106">
        <v>506</v>
      </c>
      <c r="AC9" s="106">
        <v>1237</v>
      </c>
      <c r="AD9" s="102" t="s">
        <v>98</v>
      </c>
      <c r="AE9" s="106">
        <v>4038</v>
      </c>
      <c r="AF9" s="106">
        <v>20</v>
      </c>
      <c r="AG9" s="110"/>
    </row>
    <row r="10" spans="1:33" ht="14.25" x14ac:dyDescent="0.2">
      <c r="A10" s="102" t="s">
        <v>99</v>
      </c>
      <c r="B10" s="102" t="s">
        <v>100</v>
      </c>
      <c r="C10" s="103">
        <v>108411</v>
      </c>
      <c r="D10" s="103">
        <v>46300</v>
      </c>
      <c r="E10" s="103">
        <v>154711</v>
      </c>
      <c r="F10" s="104">
        <v>6.0521517390767901E-2</v>
      </c>
      <c r="G10" s="103">
        <v>6473</v>
      </c>
      <c r="H10" s="103">
        <v>76</v>
      </c>
      <c r="I10" s="103">
        <v>6549</v>
      </c>
      <c r="J10" s="105">
        <v>1.0088957055214698</v>
      </c>
      <c r="K10" s="106">
        <v>0</v>
      </c>
      <c r="L10" s="104">
        <v>0</v>
      </c>
      <c r="M10" s="106">
        <v>161260</v>
      </c>
      <c r="N10" s="104">
        <v>8.1251424816617707E-2</v>
      </c>
      <c r="O10" s="106">
        <v>15108</v>
      </c>
      <c r="P10" s="106">
        <v>176368</v>
      </c>
      <c r="Q10" s="107">
        <v>8.7570220821745495E-2</v>
      </c>
      <c r="R10" s="108">
        <v>3</v>
      </c>
      <c r="S10" s="102" t="s">
        <v>85</v>
      </c>
      <c r="T10" s="106">
        <v>107440</v>
      </c>
      <c r="U10" s="106">
        <v>145882</v>
      </c>
      <c r="V10" s="106">
        <v>38442</v>
      </c>
      <c r="W10" s="106">
        <v>3168</v>
      </c>
      <c r="X10" s="106">
        <v>3260</v>
      </c>
      <c r="Y10" s="106">
        <v>92</v>
      </c>
      <c r="Z10" s="106">
        <v>0</v>
      </c>
      <c r="AA10" s="106">
        <v>13025</v>
      </c>
      <c r="AB10" s="106">
        <v>149142</v>
      </c>
      <c r="AC10" s="106">
        <v>162167</v>
      </c>
      <c r="AD10" s="102" t="s">
        <v>101</v>
      </c>
      <c r="AE10" s="106">
        <v>4038</v>
      </c>
      <c r="AF10" s="106">
        <v>20</v>
      </c>
      <c r="AG10" s="110"/>
    </row>
    <row r="11" spans="1:33" ht="14.25" x14ac:dyDescent="0.2">
      <c r="A11" s="102" t="s">
        <v>102</v>
      </c>
      <c r="B11" s="102" t="s">
        <v>103</v>
      </c>
      <c r="C11" s="103">
        <v>8504</v>
      </c>
      <c r="D11" s="103">
        <v>118</v>
      </c>
      <c r="E11" s="103">
        <v>8622</v>
      </c>
      <c r="F11" s="104">
        <v>-3.5893995303589395E-2</v>
      </c>
      <c r="G11" s="103">
        <v>0</v>
      </c>
      <c r="H11" s="103">
        <v>0</v>
      </c>
      <c r="I11" s="103">
        <v>0</v>
      </c>
      <c r="J11" s="105">
        <v>0</v>
      </c>
      <c r="K11" s="106">
        <v>1824</v>
      </c>
      <c r="L11" s="104">
        <v>-0.10103499260719601</v>
      </c>
      <c r="M11" s="106">
        <v>10446</v>
      </c>
      <c r="N11" s="104">
        <v>-4.7940211447320503E-2</v>
      </c>
      <c r="O11" s="106">
        <v>689</v>
      </c>
      <c r="P11" s="106">
        <v>11135</v>
      </c>
      <c r="Q11" s="107">
        <v>-5.2179094313925804E-2</v>
      </c>
      <c r="R11" s="108">
        <v>5</v>
      </c>
      <c r="S11" s="102" t="s">
        <v>85</v>
      </c>
      <c r="T11" s="106">
        <v>8791</v>
      </c>
      <c r="U11" s="106">
        <v>8943</v>
      </c>
      <c r="V11" s="106">
        <v>152</v>
      </c>
      <c r="W11" s="106">
        <v>0</v>
      </c>
      <c r="X11" s="106">
        <v>0</v>
      </c>
      <c r="Y11" s="106">
        <v>0</v>
      </c>
      <c r="Z11" s="106">
        <v>2029</v>
      </c>
      <c r="AA11" s="106">
        <v>776</v>
      </c>
      <c r="AB11" s="106">
        <v>10972</v>
      </c>
      <c r="AC11" s="106">
        <v>11748</v>
      </c>
      <c r="AD11" s="102" t="s">
        <v>104</v>
      </c>
      <c r="AE11" s="106">
        <v>4038</v>
      </c>
      <c r="AF11" s="106">
        <v>20</v>
      </c>
      <c r="AG11" s="110"/>
    </row>
    <row r="12" spans="1:33" ht="14.25" x14ac:dyDescent="0.2">
      <c r="A12" s="102" t="s">
        <v>105</v>
      </c>
      <c r="B12" s="102" t="s">
        <v>106</v>
      </c>
      <c r="C12" s="103">
        <v>1359</v>
      </c>
      <c r="D12" s="103">
        <v>26</v>
      </c>
      <c r="E12" s="103">
        <v>1385</v>
      </c>
      <c r="F12" s="104">
        <v>6.8672839506172798E-2</v>
      </c>
      <c r="G12" s="103">
        <v>0</v>
      </c>
      <c r="H12" s="103">
        <v>0</v>
      </c>
      <c r="I12" s="103">
        <v>0</v>
      </c>
      <c r="J12" s="105">
        <v>0</v>
      </c>
      <c r="K12" s="106">
        <v>0</v>
      </c>
      <c r="L12" s="104">
        <v>0</v>
      </c>
      <c r="M12" s="106">
        <v>1385</v>
      </c>
      <c r="N12" s="104">
        <v>6.8672839506172798E-2</v>
      </c>
      <c r="O12" s="106">
        <v>1118</v>
      </c>
      <c r="P12" s="106">
        <v>2503</v>
      </c>
      <c r="Q12" s="107">
        <v>9.2741935483870996E-3</v>
      </c>
      <c r="R12" s="108">
        <v>5</v>
      </c>
      <c r="S12" s="102" t="s">
        <v>85</v>
      </c>
      <c r="T12" s="106">
        <v>1266</v>
      </c>
      <c r="U12" s="106">
        <v>1296</v>
      </c>
      <c r="V12" s="106">
        <v>30</v>
      </c>
      <c r="W12" s="106">
        <v>0</v>
      </c>
      <c r="X12" s="106">
        <v>0</v>
      </c>
      <c r="Y12" s="106">
        <v>0</v>
      </c>
      <c r="Z12" s="106">
        <v>0</v>
      </c>
      <c r="AA12" s="106">
        <v>1184</v>
      </c>
      <c r="AB12" s="106">
        <v>1296</v>
      </c>
      <c r="AC12" s="106">
        <v>2480</v>
      </c>
      <c r="AD12" s="102" t="s">
        <v>107</v>
      </c>
      <c r="AE12" s="106">
        <v>4038</v>
      </c>
      <c r="AF12" s="106">
        <v>20</v>
      </c>
      <c r="AG12" s="110"/>
    </row>
    <row r="13" spans="1:33" ht="14.25" x14ac:dyDescent="0.2">
      <c r="A13" s="102" t="s">
        <v>108</v>
      </c>
      <c r="B13" s="102" t="s">
        <v>109</v>
      </c>
      <c r="C13" s="103">
        <v>10790</v>
      </c>
      <c r="D13" s="103">
        <v>232</v>
      </c>
      <c r="E13" s="103">
        <v>11022</v>
      </c>
      <c r="F13" s="104">
        <v>4.9214659685863894E-2</v>
      </c>
      <c r="G13" s="103">
        <v>0</v>
      </c>
      <c r="H13" s="103">
        <v>0</v>
      </c>
      <c r="I13" s="103">
        <v>0</v>
      </c>
      <c r="J13" s="105">
        <v>0</v>
      </c>
      <c r="K13" s="106">
        <v>4364</v>
      </c>
      <c r="L13" s="104">
        <v>0.47982366904035295</v>
      </c>
      <c r="M13" s="106">
        <v>15386</v>
      </c>
      <c r="N13" s="104">
        <v>0.143600416233091</v>
      </c>
      <c r="O13" s="106">
        <v>214</v>
      </c>
      <c r="P13" s="106">
        <v>15600</v>
      </c>
      <c r="Q13" s="107">
        <v>0.11635895234006001</v>
      </c>
      <c r="R13" s="108">
        <v>5</v>
      </c>
      <c r="S13" s="102" t="s">
        <v>85</v>
      </c>
      <c r="T13" s="106">
        <v>9665</v>
      </c>
      <c r="U13" s="106">
        <v>10505</v>
      </c>
      <c r="V13" s="106">
        <v>840</v>
      </c>
      <c r="W13" s="106">
        <v>0</v>
      </c>
      <c r="X13" s="106">
        <v>0</v>
      </c>
      <c r="Y13" s="106">
        <v>0</v>
      </c>
      <c r="Z13" s="106">
        <v>2949</v>
      </c>
      <c r="AA13" s="106">
        <v>520</v>
      </c>
      <c r="AB13" s="106">
        <v>13454</v>
      </c>
      <c r="AC13" s="106">
        <v>13974</v>
      </c>
      <c r="AD13" s="102" t="s">
        <v>110</v>
      </c>
      <c r="AE13" s="106">
        <v>4038</v>
      </c>
      <c r="AF13" s="106">
        <v>20</v>
      </c>
      <c r="AG13" s="110"/>
    </row>
    <row r="14" spans="1:33" ht="14.25" x14ac:dyDescent="0.2">
      <c r="A14" s="102" t="s">
        <v>111</v>
      </c>
      <c r="B14" s="102" t="s">
        <v>112</v>
      </c>
      <c r="C14" s="103">
        <v>7361</v>
      </c>
      <c r="D14" s="103">
        <v>182</v>
      </c>
      <c r="E14" s="103">
        <v>7543</v>
      </c>
      <c r="F14" s="104">
        <v>-6.8535440849592497E-2</v>
      </c>
      <c r="G14" s="103">
        <v>0</v>
      </c>
      <c r="H14" s="103">
        <v>0</v>
      </c>
      <c r="I14" s="103">
        <v>0</v>
      </c>
      <c r="J14" s="105">
        <v>0</v>
      </c>
      <c r="K14" s="106">
        <v>0</v>
      </c>
      <c r="L14" s="104">
        <v>0</v>
      </c>
      <c r="M14" s="106">
        <v>7543</v>
      </c>
      <c r="N14" s="104">
        <v>-6.8535440849592497E-2</v>
      </c>
      <c r="O14" s="106">
        <v>32</v>
      </c>
      <c r="P14" s="106">
        <v>7575</v>
      </c>
      <c r="Q14" s="107">
        <v>-9.0417867435158505E-2</v>
      </c>
      <c r="R14" s="108">
        <v>5</v>
      </c>
      <c r="S14" s="102" t="s">
        <v>85</v>
      </c>
      <c r="T14" s="106">
        <v>8044</v>
      </c>
      <c r="U14" s="106">
        <v>8098</v>
      </c>
      <c r="V14" s="106">
        <v>54</v>
      </c>
      <c r="W14" s="106">
        <v>0</v>
      </c>
      <c r="X14" s="106">
        <v>0</v>
      </c>
      <c r="Y14" s="106">
        <v>0</v>
      </c>
      <c r="Z14" s="106">
        <v>0</v>
      </c>
      <c r="AA14" s="106">
        <v>230</v>
      </c>
      <c r="AB14" s="106">
        <v>8098</v>
      </c>
      <c r="AC14" s="106">
        <v>8328</v>
      </c>
      <c r="AD14" s="102" t="s">
        <v>113</v>
      </c>
      <c r="AE14" s="106">
        <v>4038</v>
      </c>
      <c r="AF14" s="106">
        <v>20</v>
      </c>
      <c r="AG14" s="110"/>
    </row>
    <row r="15" spans="1:33" ht="14.25" x14ac:dyDescent="0.2">
      <c r="A15" s="102" t="s">
        <v>114</v>
      </c>
      <c r="B15" s="102" t="s">
        <v>115</v>
      </c>
      <c r="C15" s="103">
        <v>9159</v>
      </c>
      <c r="D15" s="103">
        <v>638</v>
      </c>
      <c r="E15" s="103">
        <v>9797</v>
      </c>
      <c r="F15" s="104">
        <v>-0.17136090670726503</v>
      </c>
      <c r="G15" s="103">
        <v>0</v>
      </c>
      <c r="H15" s="103">
        <v>0</v>
      </c>
      <c r="I15" s="103">
        <v>0</v>
      </c>
      <c r="J15" s="105">
        <v>0</v>
      </c>
      <c r="K15" s="106">
        <v>768</v>
      </c>
      <c r="L15" s="104">
        <v>-0.79293610137503412</v>
      </c>
      <c r="M15" s="106">
        <v>10565</v>
      </c>
      <c r="N15" s="104">
        <v>-0.31979139840329601</v>
      </c>
      <c r="O15" s="106">
        <v>3403</v>
      </c>
      <c r="P15" s="106">
        <v>13968</v>
      </c>
      <c r="Q15" s="107">
        <v>-0.24501378303875501</v>
      </c>
      <c r="R15" s="108">
        <v>5</v>
      </c>
      <c r="S15" s="102" t="s">
        <v>85</v>
      </c>
      <c r="T15" s="106">
        <v>11145</v>
      </c>
      <c r="U15" s="106">
        <v>11823</v>
      </c>
      <c r="V15" s="106">
        <v>678</v>
      </c>
      <c r="W15" s="106">
        <v>0</v>
      </c>
      <c r="X15" s="106">
        <v>0</v>
      </c>
      <c r="Y15" s="106">
        <v>0</v>
      </c>
      <c r="Z15" s="106">
        <v>3709</v>
      </c>
      <c r="AA15" s="106">
        <v>2969</v>
      </c>
      <c r="AB15" s="106">
        <v>15532</v>
      </c>
      <c r="AC15" s="106">
        <v>18501</v>
      </c>
      <c r="AD15" s="102" t="s">
        <v>116</v>
      </c>
      <c r="AE15" s="106">
        <v>4038</v>
      </c>
      <c r="AF15" s="106">
        <v>20</v>
      </c>
      <c r="AG15" s="110"/>
    </row>
    <row r="16" spans="1:33" ht="14.25" x14ac:dyDescent="0.2">
      <c r="A16" s="102" t="s">
        <v>117</v>
      </c>
      <c r="B16" s="102" t="s">
        <v>118</v>
      </c>
      <c r="C16" s="103">
        <v>59130</v>
      </c>
      <c r="D16" s="103">
        <v>768</v>
      </c>
      <c r="E16" s="103">
        <v>59898</v>
      </c>
      <c r="F16" s="104">
        <v>9.1143420321107907E-3</v>
      </c>
      <c r="G16" s="103">
        <v>2854</v>
      </c>
      <c r="H16" s="103">
        <v>0</v>
      </c>
      <c r="I16" s="103">
        <v>2854</v>
      </c>
      <c r="J16" s="105">
        <v>0.28848758465011304</v>
      </c>
      <c r="K16" s="106">
        <v>0</v>
      </c>
      <c r="L16" s="104">
        <v>0</v>
      </c>
      <c r="M16" s="106">
        <v>62752</v>
      </c>
      <c r="N16" s="104">
        <v>1.9164555317351999E-2</v>
      </c>
      <c r="O16" s="106">
        <v>1039</v>
      </c>
      <c r="P16" s="106">
        <v>63791</v>
      </c>
      <c r="Q16" s="107">
        <v>2.2586643583084903E-2</v>
      </c>
      <c r="R16" s="108">
        <v>4</v>
      </c>
      <c r="S16" s="102" t="s">
        <v>85</v>
      </c>
      <c r="T16" s="106">
        <v>58787</v>
      </c>
      <c r="U16" s="106">
        <v>59357</v>
      </c>
      <c r="V16" s="106">
        <v>570</v>
      </c>
      <c r="W16" s="106">
        <v>2215</v>
      </c>
      <c r="X16" s="106">
        <v>2215</v>
      </c>
      <c r="Y16" s="106">
        <v>0</v>
      </c>
      <c r="Z16" s="106">
        <v>0</v>
      </c>
      <c r="AA16" s="106">
        <v>810</v>
      </c>
      <c r="AB16" s="106">
        <v>61572</v>
      </c>
      <c r="AC16" s="106">
        <v>62382</v>
      </c>
      <c r="AD16" s="102" t="s">
        <v>119</v>
      </c>
      <c r="AE16" s="106">
        <v>4038</v>
      </c>
      <c r="AF16" s="106">
        <v>20</v>
      </c>
      <c r="AG16" s="110"/>
    </row>
    <row r="17" spans="1:33" ht="14.25" x14ac:dyDescent="0.2">
      <c r="A17" s="102" t="s">
        <v>120</v>
      </c>
      <c r="B17" s="102" t="s">
        <v>121</v>
      </c>
      <c r="C17" s="103">
        <v>898</v>
      </c>
      <c r="D17" s="103">
        <v>12</v>
      </c>
      <c r="E17" s="103">
        <v>910</v>
      </c>
      <c r="F17" s="104">
        <v>0.12068965517241402</v>
      </c>
      <c r="G17" s="103">
        <v>0</v>
      </c>
      <c r="H17" s="103">
        <v>0</v>
      </c>
      <c r="I17" s="103">
        <v>0</v>
      </c>
      <c r="J17" s="105">
        <v>0</v>
      </c>
      <c r="K17" s="106">
        <v>0</v>
      </c>
      <c r="L17" s="104">
        <v>0</v>
      </c>
      <c r="M17" s="106">
        <v>910</v>
      </c>
      <c r="N17" s="104">
        <v>0.12068965517241402</v>
      </c>
      <c r="O17" s="106">
        <v>1317</v>
      </c>
      <c r="P17" s="106">
        <v>2227</v>
      </c>
      <c r="Q17" s="107">
        <v>-9.32410423452769E-2</v>
      </c>
      <c r="R17" s="108">
        <v>5</v>
      </c>
      <c r="S17" s="102" t="s">
        <v>85</v>
      </c>
      <c r="T17" s="106">
        <v>808</v>
      </c>
      <c r="U17" s="106">
        <v>812</v>
      </c>
      <c r="V17" s="106">
        <v>4</v>
      </c>
      <c r="W17" s="106">
        <v>0</v>
      </c>
      <c r="X17" s="106">
        <v>0</v>
      </c>
      <c r="Y17" s="106">
        <v>0</v>
      </c>
      <c r="Z17" s="106">
        <v>0</v>
      </c>
      <c r="AA17" s="106">
        <v>1644</v>
      </c>
      <c r="AB17" s="106">
        <v>812</v>
      </c>
      <c r="AC17" s="106">
        <v>2456</v>
      </c>
      <c r="AD17" s="102" t="s">
        <v>122</v>
      </c>
      <c r="AE17" s="106">
        <v>4038</v>
      </c>
      <c r="AF17" s="106">
        <v>20</v>
      </c>
      <c r="AG17" s="110"/>
    </row>
    <row r="18" spans="1:33" ht="14.25" x14ac:dyDescent="0.2">
      <c r="A18" s="102" t="s">
        <v>123</v>
      </c>
      <c r="B18" s="102" t="s">
        <v>124</v>
      </c>
      <c r="C18" s="103">
        <v>1233</v>
      </c>
      <c r="D18" s="103">
        <v>16</v>
      </c>
      <c r="E18" s="103">
        <v>1249</v>
      </c>
      <c r="F18" s="104">
        <v>5.4898648648648601E-2</v>
      </c>
      <c r="G18" s="103">
        <v>0</v>
      </c>
      <c r="H18" s="103">
        <v>0</v>
      </c>
      <c r="I18" s="103">
        <v>0</v>
      </c>
      <c r="J18" s="105">
        <v>0</v>
      </c>
      <c r="K18" s="106">
        <v>0</v>
      </c>
      <c r="L18" s="104">
        <v>0</v>
      </c>
      <c r="M18" s="106">
        <v>1249</v>
      </c>
      <c r="N18" s="104">
        <v>5.4898648648648601E-2</v>
      </c>
      <c r="O18" s="106">
        <v>1221</v>
      </c>
      <c r="P18" s="106">
        <v>2470</v>
      </c>
      <c r="Q18" s="107">
        <v>7.2514112027789804E-2</v>
      </c>
      <c r="R18" s="108">
        <v>5</v>
      </c>
      <c r="S18" s="102" t="s">
        <v>85</v>
      </c>
      <c r="T18" s="106">
        <v>1170</v>
      </c>
      <c r="U18" s="106">
        <v>1184</v>
      </c>
      <c r="V18" s="106">
        <v>14</v>
      </c>
      <c r="W18" s="106">
        <v>0</v>
      </c>
      <c r="X18" s="106">
        <v>0</v>
      </c>
      <c r="Y18" s="106">
        <v>0</v>
      </c>
      <c r="Z18" s="106">
        <v>0</v>
      </c>
      <c r="AA18" s="106">
        <v>1119</v>
      </c>
      <c r="AB18" s="106">
        <v>1184</v>
      </c>
      <c r="AC18" s="106">
        <v>2303</v>
      </c>
      <c r="AD18" s="102" t="s">
        <v>125</v>
      </c>
      <c r="AE18" s="106">
        <v>4038</v>
      </c>
      <c r="AF18" s="106">
        <v>20</v>
      </c>
      <c r="AG18" s="110"/>
    </row>
    <row r="19" spans="1:33" ht="14.25" x14ac:dyDescent="0.2">
      <c r="A19" s="102" t="s">
        <v>126</v>
      </c>
      <c r="B19" s="102" t="s">
        <v>127</v>
      </c>
      <c r="C19" s="103">
        <v>21388</v>
      </c>
      <c r="D19" s="103">
        <v>5134</v>
      </c>
      <c r="E19" s="103">
        <v>26522</v>
      </c>
      <c r="F19" s="104">
        <v>-7.0385623362036707E-3</v>
      </c>
      <c r="G19" s="103">
        <v>0</v>
      </c>
      <c r="H19" s="103">
        <v>0</v>
      </c>
      <c r="I19" s="103">
        <v>0</v>
      </c>
      <c r="J19" s="105">
        <v>0</v>
      </c>
      <c r="K19" s="106">
        <v>0</v>
      </c>
      <c r="L19" s="104">
        <v>0</v>
      </c>
      <c r="M19" s="106">
        <v>26522</v>
      </c>
      <c r="N19" s="104">
        <v>-7.0385623362036707E-3</v>
      </c>
      <c r="O19" s="106">
        <v>128</v>
      </c>
      <c r="P19" s="106">
        <v>26650</v>
      </c>
      <c r="Q19" s="107">
        <v>-8.7409336061000601E-3</v>
      </c>
      <c r="R19" s="108">
        <v>4</v>
      </c>
      <c r="S19" s="102" t="s">
        <v>85</v>
      </c>
      <c r="T19" s="106">
        <v>21578</v>
      </c>
      <c r="U19" s="106">
        <v>26710</v>
      </c>
      <c r="V19" s="106">
        <v>5132</v>
      </c>
      <c r="W19" s="106">
        <v>0</v>
      </c>
      <c r="X19" s="106">
        <v>0</v>
      </c>
      <c r="Y19" s="106">
        <v>0</v>
      </c>
      <c r="Z19" s="106">
        <v>0</v>
      </c>
      <c r="AA19" s="106">
        <v>175</v>
      </c>
      <c r="AB19" s="106">
        <v>26710</v>
      </c>
      <c r="AC19" s="106">
        <v>26885</v>
      </c>
      <c r="AD19" s="102" t="s">
        <v>128</v>
      </c>
      <c r="AE19" s="106">
        <v>4038</v>
      </c>
      <c r="AF19" s="106">
        <v>20</v>
      </c>
      <c r="AG19" s="110"/>
    </row>
    <row r="20" spans="1:33" ht="14.25" x14ac:dyDescent="0.2">
      <c r="A20" s="102" t="s">
        <v>129</v>
      </c>
      <c r="B20" s="102" t="s">
        <v>130</v>
      </c>
      <c r="C20" s="103">
        <v>69846</v>
      </c>
      <c r="D20" s="103">
        <v>330</v>
      </c>
      <c r="E20" s="103">
        <v>70176</v>
      </c>
      <c r="F20" s="104">
        <v>-3.7405868071272795E-2</v>
      </c>
      <c r="G20" s="103">
        <v>31204</v>
      </c>
      <c r="H20" s="103">
        <v>370</v>
      </c>
      <c r="I20" s="103">
        <v>31574</v>
      </c>
      <c r="J20" s="105">
        <v>5.0261118318198399E-2</v>
      </c>
      <c r="K20" s="106">
        <v>0</v>
      </c>
      <c r="L20" s="104">
        <v>0</v>
      </c>
      <c r="M20" s="106">
        <v>101750</v>
      </c>
      <c r="N20" s="104">
        <v>-1.18097235980809E-2</v>
      </c>
      <c r="O20" s="106">
        <v>83</v>
      </c>
      <c r="P20" s="106">
        <v>101833</v>
      </c>
      <c r="Q20" s="107">
        <v>-1.1886510508645599E-2</v>
      </c>
      <c r="R20" s="108">
        <v>3</v>
      </c>
      <c r="S20" s="102" t="s">
        <v>85</v>
      </c>
      <c r="T20" s="106">
        <v>72431</v>
      </c>
      <c r="U20" s="106">
        <v>72903</v>
      </c>
      <c r="V20" s="106">
        <v>472</v>
      </c>
      <c r="W20" s="106">
        <v>29899</v>
      </c>
      <c r="X20" s="106">
        <v>30063</v>
      </c>
      <c r="Y20" s="106">
        <v>164</v>
      </c>
      <c r="Z20" s="106">
        <v>0</v>
      </c>
      <c r="AA20" s="106">
        <v>92</v>
      </c>
      <c r="AB20" s="106">
        <v>102966</v>
      </c>
      <c r="AC20" s="106">
        <v>103058</v>
      </c>
      <c r="AD20" s="102" t="s">
        <v>131</v>
      </c>
      <c r="AE20" s="106">
        <v>4038</v>
      </c>
      <c r="AF20" s="106">
        <v>20</v>
      </c>
      <c r="AG20" s="110"/>
    </row>
    <row r="21" spans="1:33" ht="14.25" x14ac:dyDescent="0.2">
      <c r="A21" s="102" t="s">
        <v>132</v>
      </c>
      <c r="B21" s="102" t="s">
        <v>133</v>
      </c>
      <c r="C21" s="103">
        <v>24231</v>
      </c>
      <c r="D21" s="103">
        <v>200</v>
      </c>
      <c r="E21" s="103">
        <v>24431</v>
      </c>
      <c r="F21" s="104">
        <v>1.52088094743403E-2</v>
      </c>
      <c r="G21" s="103">
        <v>360</v>
      </c>
      <c r="H21" s="103">
        <v>0</v>
      </c>
      <c r="I21" s="103">
        <v>360</v>
      </c>
      <c r="J21" s="105">
        <v>0</v>
      </c>
      <c r="K21" s="106">
        <v>6418</v>
      </c>
      <c r="L21" s="104">
        <v>0.18260549106320301</v>
      </c>
      <c r="M21" s="106">
        <v>31209</v>
      </c>
      <c r="N21" s="104">
        <v>5.8219178082191798E-2</v>
      </c>
      <c r="O21" s="106">
        <v>351</v>
      </c>
      <c r="P21" s="106">
        <v>31560</v>
      </c>
      <c r="Q21" s="107">
        <v>4.6627313125953397E-2</v>
      </c>
      <c r="R21" s="108">
        <v>4</v>
      </c>
      <c r="S21" s="102" t="s">
        <v>85</v>
      </c>
      <c r="T21" s="106">
        <v>23869</v>
      </c>
      <c r="U21" s="106">
        <v>24065</v>
      </c>
      <c r="V21" s="106">
        <v>196</v>
      </c>
      <c r="W21" s="106">
        <v>0</v>
      </c>
      <c r="X21" s="106">
        <v>0</v>
      </c>
      <c r="Y21" s="106">
        <v>0</v>
      </c>
      <c r="Z21" s="106">
        <v>5427</v>
      </c>
      <c r="AA21" s="106">
        <v>662</v>
      </c>
      <c r="AB21" s="106">
        <v>29492</v>
      </c>
      <c r="AC21" s="106">
        <v>30154</v>
      </c>
      <c r="AD21" s="102" t="s">
        <v>134</v>
      </c>
      <c r="AE21" s="106">
        <v>4038</v>
      </c>
      <c r="AF21" s="106">
        <v>20</v>
      </c>
      <c r="AG21" s="110"/>
    </row>
    <row r="22" spans="1:33" ht="14.25" x14ac:dyDescent="0.2">
      <c r="A22" s="102" t="s">
        <v>135</v>
      </c>
      <c r="B22" s="102" t="s">
        <v>136</v>
      </c>
      <c r="C22" s="103">
        <v>5082</v>
      </c>
      <c r="D22" s="103">
        <v>18</v>
      </c>
      <c r="E22" s="103">
        <v>5100</v>
      </c>
      <c r="F22" s="104">
        <v>9.2779087208056596E-2</v>
      </c>
      <c r="G22" s="103">
        <v>0</v>
      </c>
      <c r="H22" s="103">
        <v>0</v>
      </c>
      <c r="I22" s="103">
        <v>0</v>
      </c>
      <c r="J22" s="105">
        <v>0</v>
      </c>
      <c r="K22" s="106">
        <v>0</v>
      </c>
      <c r="L22" s="104">
        <v>0</v>
      </c>
      <c r="M22" s="106">
        <v>5100</v>
      </c>
      <c r="N22" s="104">
        <v>9.2779087208056596E-2</v>
      </c>
      <c r="O22" s="106">
        <v>0</v>
      </c>
      <c r="P22" s="106">
        <v>5100</v>
      </c>
      <c r="Q22" s="107">
        <v>8.8812980358667803E-2</v>
      </c>
      <c r="R22" s="108">
        <v>4</v>
      </c>
      <c r="S22" s="102" t="s">
        <v>85</v>
      </c>
      <c r="T22" s="106">
        <v>4667</v>
      </c>
      <c r="U22" s="106">
        <v>4667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17</v>
      </c>
      <c r="AB22" s="106">
        <v>4667</v>
      </c>
      <c r="AC22" s="106">
        <v>4684</v>
      </c>
      <c r="AD22" s="102" t="s">
        <v>137</v>
      </c>
      <c r="AE22" s="106">
        <v>4038</v>
      </c>
      <c r="AF22" s="106">
        <v>20</v>
      </c>
      <c r="AG22" s="110"/>
    </row>
    <row r="23" spans="1:33" ht="14.25" x14ac:dyDescent="0.2">
      <c r="A23" s="102" t="s">
        <v>138</v>
      </c>
      <c r="B23" s="102" t="s">
        <v>139</v>
      </c>
      <c r="C23" s="103">
        <v>11752</v>
      </c>
      <c r="D23" s="103">
        <v>72</v>
      </c>
      <c r="E23" s="103">
        <v>11824</v>
      </c>
      <c r="F23" s="104">
        <v>5.2331790672837303E-2</v>
      </c>
      <c r="G23" s="103">
        <v>0</v>
      </c>
      <c r="H23" s="103">
        <v>0</v>
      </c>
      <c r="I23" s="103">
        <v>0</v>
      </c>
      <c r="J23" s="105">
        <v>0</v>
      </c>
      <c r="K23" s="106">
        <v>0</v>
      </c>
      <c r="L23" s="104">
        <v>0</v>
      </c>
      <c r="M23" s="106">
        <v>11824</v>
      </c>
      <c r="N23" s="104">
        <v>5.2331790672837303E-2</v>
      </c>
      <c r="O23" s="106">
        <v>348</v>
      </c>
      <c r="P23" s="106">
        <v>12172</v>
      </c>
      <c r="Q23" s="107">
        <v>6.6690035930242697E-2</v>
      </c>
      <c r="R23" s="108">
        <v>5</v>
      </c>
      <c r="S23" s="102" t="s">
        <v>85</v>
      </c>
      <c r="T23" s="106">
        <v>11204</v>
      </c>
      <c r="U23" s="106">
        <v>11236</v>
      </c>
      <c r="V23" s="106">
        <v>32</v>
      </c>
      <c r="W23" s="106">
        <v>0</v>
      </c>
      <c r="X23" s="106">
        <v>0</v>
      </c>
      <c r="Y23" s="106">
        <v>0</v>
      </c>
      <c r="Z23" s="106">
        <v>0</v>
      </c>
      <c r="AA23" s="106">
        <v>175</v>
      </c>
      <c r="AB23" s="106">
        <v>11236</v>
      </c>
      <c r="AC23" s="106">
        <v>11411</v>
      </c>
      <c r="AD23" s="102" t="s">
        <v>140</v>
      </c>
      <c r="AE23" s="106">
        <v>4038</v>
      </c>
      <c r="AF23" s="106">
        <v>20</v>
      </c>
      <c r="AG23" s="110"/>
    </row>
    <row r="24" spans="1:33" ht="14.25" x14ac:dyDescent="0.2">
      <c r="A24" s="102" t="s">
        <v>141</v>
      </c>
      <c r="B24" s="102" t="s">
        <v>142</v>
      </c>
      <c r="C24" s="103">
        <v>1341</v>
      </c>
      <c r="D24" s="103">
        <v>16</v>
      </c>
      <c r="E24" s="103">
        <v>1357</v>
      </c>
      <c r="F24" s="104">
        <v>-3.0021443888491799E-2</v>
      </c>
      <c r="G24" s="103">
        <v>0</v>
      </c>
      <c r="H24" s="103">
        <v>0</v>
      </c>
      <c r="I24" s="103">
        <v>0</v>
      </c>
      <c r="J24" s="105">
        <v>0</v>
      </c>
      <c r="K24" s="106">
        <v>0</v>
      </c>
      <c r="L24" s="104">
        <v>0</v>
      </c>
      <c r="M24" s="106">
        <v>1357</v>
      </c>
      <c r="N24" s="104">
        <v>-3.0021443888491799E-2</v>
      </c>
      <c r="O24" s="106">
        <v>906</v>
      </c>
      <c r="P24" s="106">
        <v>2263</v>
      </c>
      <c r="Q24" s="107">
        <v>1.8910400720396202E-2</v>
      </c>
      <c r="R24" s="108">
        <v>5</v>
      </c>
      <c r="S24" s="102" t="s">
        <v>85</v>
      </c>
      <c r="T24" s="106">
        <v>1391</v>
      </c>
      <c r="U24" s="106">
        <v>1399</v>
      </c>
      <c r="V24" s="106">
        <v>8</v>
      </c>
      <c r="W24" s="106">
        <v>0</v>
      </c>
      <c r="X24" s="106">
        <v>0</v>
      </c>
      <c r="Y24" s="106">
        <v>0</v>
      </c>
      <c r="Z24" s="106">
        <v>0</v>
      </c>
      <c r="AA24" s="106">
        <v>822</v>
      </c>
      <c r="AB24" s="106">
        <v>1399</v>
      </c>
      <c r="AC24" s="106">
        <v>2221</v>
      </c>
      <c r="AD24" s="102" t="s">
        <v>143</v>
      </c>
      <c r="AE24" s="106">
        <v>4038</v>
      </c>
      <c r="AF24" s="106">
        <v>20</v>
      </c>
      <c r="AG24" s="110"/>
    </row>
    <row r="25" spans="1:33" ht="14.25" x14ac:dyDescent="0.2">
      <c r="A25" s="102" t="s">
        <v>144</v>
      </c>
      <c r="B25" s="102" t="s">
        <v>145</v>
      </c>
      <c r="C25" s="103">
        <v>10383</v>
      </c>
      <c r="D25" s="103">
        <v>196</v>
      </c>
      <c r="E25" s="103">
        <v>10579</v>
      </c>
      <c r="F25" s="104">
        <v>1.6722729456991801E-2</v>
      </c>
      <c r="G25" s="103">
        <v>0</v>
      </c>
      <c r="H25" s="103">
        <v>0</v>
      </c>
      <c r="I25" s="103">
        <v>0</v>
      </c>
      <c r="J25" s="105">
        <v>0</v>
      </c>
      <c r="K25" s="106">
        <v>0</v>
      </c>
      <c r="L25" s="104">
        <v>0</v>
      </c>
      <c r="M25" s="106">
        <v>10579</v>
      </c>
      <c r="N25" s="104">
        <v>1.6722729456991801E-2</v>
      </c>
      <c r="O25" s="106">
        <v>195</v>
      </c>
      <c r="P25" s="106">
        <v>10774</v>
      </c>
      <c r="Q25" s="107">
        <v>2.1910272218533599E-2</v>
      </c>
      <c r="R25" s="108">
        <v>5</v>
      </c>
      <c r="S25" s="102" t="s">
        <v>85</v>
      </c>
      <c r="T25" s="106">
        <v>10323</v>
      </c>
      <c r="U25" s="106">
        <v>10405</v>
      </c>
      <c r="V25" s="106">
        <v>82</v>
      </c>
      <c r="W25" s="106">
        <v>0</v>
      </c>
      <c r="X25" s="106">
        <v>0</v>
      </c>
      <c r="Y25" s="106">
        <v>0</v>
      </c>
      <c r="Z25" s="106">
        <v>0</v>
      </c>
      <c r="AA25" s="106">
        <v>138</v>
      </c>
      <c r="AB25" s="106">
        <v>10405</v>
      </c>
      <c r="AC25" s="106">
        <v>10543</v>
      </c>
      <c r="AD25" s="102" t="s">
        <v>146</v>
      </c>
      <c r="AE25" s="106">
        <v>4038</v>
      </c>
      <c r="AF25" s="106">
        <v>20</v>
      </c>
      <c r="AG25" s="110"/>
    </row>
    <row r="26" spans="1:33" ht="14.25" x14ac:dyDescent="0.2">
      <c r="A26" s="102" t="s">
        <v>147</v>
      </c>
      <c r="B26" s="102" t="s">
        <v>148</v>
      </c>
      <c r="C26" s="103">
        <v>41132</v>
      </c>
      <c r="D26" s="103">
        <v>128</v>
      </c>
      <c r="E26" s="103">
        <v>41260</v>
      </c>
      <c r="F26" s="104">
        <v>5.4245343281293906E-2</v>
      </c>
      <c r="G26" s="103">
        <v>1006</v>
      </c>
      <c r="H26" s="103">
        <v>0</v>
      </c>
      <c r="I26" s="103">
        <v>1006</v>
      </c>
      <c r="J26" s="105">
        <v>-0.16166666666666699</v>
      </c>
      <c r="K26" s="106">
        <v>0</v>
      </c>
      <c r="L26" s="104">
        <v>-1</v>
      </c>
      <c r="M26" s="106">
        <v>42266</v>
      </c>
      <c r="N26" s="104">
        <v>4.7458551213105001E-2</v>
      </c>
      <c r="O26" s="106">
        <v>111</v>
      </c>
      <c r="P26" s="106">
        <v>42377</v>
      </c>
      <c r="Q26" s="107">
        <v>4.2972114887647399E-2</v>
      </c>
      <c r="R26" s="108">
        <v>4</v>
      </c>
      <c r="S26" s="102" t="s">
        <v>85</v>
      </c>
      <c r="T26" s="106">
        <v>39089</v>
      </c>
      <c r="U26" s="106">
        <v>39137</v>
      </c>
      <c r="V26" s="106">
        <v>48</v>
      </c>
      <c r="W26" s="106">
        <v>1200</v>
      </c>
      <c r="X26" s="106">
        <v>1200</v>
      </c>
      <c r="Y26" s="106">
        <v>0</v>
      </c>
      <c r="Z26" s="106">
        <v>14</v>
      </c>
      <c r="AA26" s="106">
        <v>280</v>
      </c>
      <c r="AB26" s="106">
        <v>40351</v>
      </c>
      <c r="AC26" s="106">
        <v>40631</v>
      </c>
      <c r="AD26" s="102" t="s">
        <v>149</v>
      </c>
      <c r="AE26" s="106">
        <v>4038</v>
      </c>
      <c r="AF26" s="106">
        <v>20</v>
      </c>
      <c r="AG26" s="110"/>
    </row>
    <row r="27" spans="1:33" ht="14.25" x14ac:dyDescent="0.2">
      <c r="A27" s="102" t="s">
        <v>150</v>
      </c>
      <c r="B27" s="102" t="s">
        <v>151</v>
      </c>
      <c r="C27" s="103">
        <v>5630</v>
      </c>
      <c r="D27" s="103">
        <v>122</v>
      </c>
      <c r="E27" s="103">
        <v>5752</v>
      </c>
      <c r="F27" s="104">
        <v>-7.1659134925758594E-2</v>
      </c>
      <c r="G27" s="103">
        <v>0</v>
      </c>
      <c r="H27" s="103">
        <v>0</v>
      </c>
      <c r="I27" s="103">
        <v>0</v>
      </c>
      <c r="J27" s="105">
        <v>0</v>
      </c>
      <c r="K27" s="106">
        <v>0</v>
      </c>
      <c r="L27" s="104">
        <v>0</v>
      </c>
      <c r="M27" s="106">
        <v>5752</v>
      </c>
      <c r="N27" s="104">
        <v>-7.1659134925758594E-2</v>
      </c>
      <c r="O27" s="106">
        <v>362</v>
      </c>
      <c r="P27" s="106">
        <v>6114</v>
      </c>
      <c r="Q27" s="107">
        <v>-4.7663551401869196E-2</v>
      </c>
      <c r="R27" s="108">
        <v>5</v>
      </c>
      <c r="S27" s="102" t="s">
        <v>85</v>
      </c>
      <c r="T27" s="106">
        <v>6176</v>
      </c>
      <c r="U27" s="106">
        <v>6196</v>
      </c>
      <c r="V27" s="106">
        <v>20</v>
      </c>
      <c r="W27" s="106">
        <v>0</v>
      </c>
      <c r="X27" s="106">
        <v>0</v>
      </c>
      <c r="Y27" s="106">
        <v>0</v>
      </c>
      <c r="Z27" s="106">
        <v>0</v>
      </c>
      <c r="AA27" s="106">
        <v>224</v>
      </c>
      <c r="AB27" s="106">
        <v>6196</v>
      </c>
      <c r="AC27" s="106">
        <v>6420</v>
      </c>
      <c r="AD27" s="102" t="s">
        <v>152</v>
      </c>
      <c r="AE27" s="106">
        <v>4038</v>
      </c>
      <c r="AF27" s="106">
        <v>20</v>
      </c>
      <c r="AG27" s="110"/>
    </row>
    <row r="28" spans="1:33" ht="14.25" x14ac:dyDescent="0.2">
      <c r="A28" s="102" t="s">
        <v>153</v>
      </c>
      <c r="B28" s="102" t="s">
        <v>154</v>
      </c>
      <c r="C28" s="103">
        <v>2803</v>
      </c>
      <c r="D28" s="103">
        <v>260</v>
      </c>
      <c r="E28" s="103">
        <v>3063</v>
      </c>
      <c r="F28" s="104">
        <v>6.8736915561758496E-2</v>
      </c>
      <c r="G28" s="103">
        <v>0</v>
      </c>
      <c r="H28" s="103">
        <v>0</v>
      </c>
      <c r="I28" s="103">
        <v>0</v>
      </c>
      <c r="J28" s="105">
        <v>0</v>
      </c>
      <c r="K28" s="106">
        <v>0</v>
      </c>
      <c r="L28" s="104">
        <v>0</v>
      </c>
      <c r="M28" s="106">
        <v>3063</v>
      </c>
      <c r="N28" s="104">
        <v>6.8736915561758496E-2</v>
      </c>
      <c r="O28" s="106">
        <v>1090</v>
      </c>
      <c r="P28" s="106">
        <v>4153</v>
      </c>
      <c r="Q28" s="107">
        <v>-8.1203725818008114E-3</v>
      </c>
      <c r="R28" s="108">
        <v>5</v>
      </c>
      <c r="S28" s="102" t="s">
        <v>85</v>
      </c>
      <c r="T28" s="106">
        <v>2852</v>
      </c>
      <c r="U28" s="106">
        <v>2866</v>
      </c>
      <c r="V28" s="106">
        <v>14</v>
      </c>
      <c r="W28" s="106">
        <v>0</v>
      </c>
      <c r="X28" s="106">
        <v>0</v>
      </c>
      <c r="Y28" s="106">
        <v>0</v>
      </c>
      <c r="Z28" s="106">
        <v>0</v>
      </c>
      <c r="AA28" s="106">
        <v>1321</v>
      </c>
      <c r="AB28" s="106">
        <v>2866</v>
      </c>
      <c r="AC28" s="106">
        <v>4187</v>
      </c>
      <c r="AD28" s="102" t="s">
        <v>155</v>
      </c>
      <c r="AE28" s="106">
        <v>4038</v>
      </c>
      <c r="AF28" s="106">
        <v>20</v>
      </c>
      <c r="AG28" s="110"/>
    </row>
    <row r="29" spans="1:33" ht="14.25" x14ac:dyDescent="0.2">
      <c r="A29" s="102" t="s">
        <v>156</v>
      </c>
      <c r="B29" s="102" t="s">
        <v>157</v>
      </c>
      <c r="C29" s="103">
        <v>756320</v>
      </c>
      <c r="D29" s="103">
        <v>343924</v>
      </c>
      <c r="E29" s="103">
        <v>1100244</v>
      </c>
      <c r="F29" s="104">
        <v>-5.8614062495764606E-3</v>
      </c>
      <c r="G29" s="103">
        <v>1141783</v>
      </c>
      <c r="H29" s="103">
        <v>326572</v>
      </c>
      <c r="I29" s="103">
        <v>1468355</v>
      </c>
      <c r="J29" s="105">
        <v>1.7626039383972201E-2</v>
      </c>
      <c r="K29" s="106">
        <v>0</v>
      </c>
      <c r="L29" s="104">
        <v>0</v>
      </c>
      <c r="M29" s="106">
        <v>2568599</v>
      </c>
      <c r="N29" s="104">
        <v>7.4308150952306102E-3</v>
      </c>
      <c r="O29" s="106">
        <v>1173</v>
      </c>
      <c r="P29" s="106">
        <v>2569772</v>
      </c>
      <c r="Q29" s="107">
        <v>7.4424060329592303E-3</v>
      </c>
      <c r="R29" s="108">
        <v>1</v>
      </c>
      <c r="S29" s="102" t="s">
        <v>158</v>
      </c>
      <c r="T29" s="106">
        <v>742033</v>
      </c>
      <c r="U29" s="106">
        <v>1106731</v>
      </c>
      <c r="V29" s="106">
        <v>364698</v>
      </c>
      <c r="W29" s="106">
        <v>1122740</v>
      </c>
      <c r="X29" s="106">
        <v>1442922</v>
      </c>
      <c r="Y29" s="106">
        <v>320182</v>
      </c>
      <c r="Z29" s="106">
        <v>0</v>
      </c>
      <c r="AA29" s="106">
        <v>1135</v>
      </c>
      <c r="AB29" s="106">
        <v>2549653</v>
      </c>
      <c r="AC29" s="106">
        <v>2550788</v>
      </c>
      <c r="AD29" s="102" t="s">
        <v>159</v>
      </c>
      <c r="AE29" s="106">
        <v>4038</v>
      </c>
      <c r="AF29" s="106">
        <v>20</v>
      </c>
      <c r="AG29" s="110"/>
    </row>
    <row r="30" spans="1:33" ht="14.25" x14ac:dyDescent="0.2">
      <c r="A30" s="102" t="s">
        <v>160</v>
      </c>
      <c r="B30" s="102" t="s">
        <v>161</v>
      </c>
      <c r="C30" s="103">
        <v>2301</v>
      </c>
      <c r="D30" s="103">
        <v>6</v>
      </c>
      <c r="E30" s="103">
        <v>2307</v>
      </c>
      <c r="F30" s="104">
        <v>-1.6204690831556502E-2</v>
      </c>
      <c r="G30" s="103">
        <v>0</v>
      </c>
      <c r="H30" s="103">
        <v>0</v>
      </c>
      <c r="I30" s="103">
        <v>0</v>
      </c>
      <c r="J30" s="105">
        <v>-1</v>
      </c>
      <c r="K30" s="106">
        <v>0</v>
      </c>
      <c r="L30" s="104">
        <v>0</v>
      </c>
      <c r="M30" s="106">
        <v>2307</v>
      </c>
      <c r="N30" s="104">
        <v>-1.78799489144317E-2</v>
      </c>
      <c r="O30" s="106">
        <v>0</v>
      </c>
      <c r="P30" s="106">
        <v>2307</v>
      </c>
      <c r="Q30" s="107">
        <v>-1.78799489144317E-2</v>
      </c>
      <c r="R30" s="108">
        <v>5</v>
      </c>
      <c r="S30" s="102" t="s">
        <v>85</v>
      </c>
      <c r="T30" s="106">
        <v>2345</v>
      </c>
      <c r="U30" s="106">
        <v>2345</v>
      </c>
      <c r="V30" s="106">
        <v>0</v>
      </c>
      <c r="W30" s="106">
        <v>4</v>
      </c>
      <c r="X30" s="106">
        <v>4</v>
      </c>
      <c r="Y30" s="106">
        <v>0</v>
      </c>
      <c r="Z30" s="106">
        <v>0</v>
      </c>
      <c r="AA30" s="106">
        <v>0</v>
      </c>
      <c r="AB30" s="106">
        <v>2349</v>
      </c>
      <c r="AC30" s="106">
        <v>2349</v>
      </c>
      <c r="AD30" s="102" t="s">
        <v>162</v>
      </c>
      <c r="AE30" s="106">
        <v>4038</v>
      </c>
      <c r="AF30" s="106">
        <v>20</v>
      </c>
      <c r="AG30" s="110"/>
    </row>
    <row r="31" spans="1:33" ht="14.25" x14ac:dyDescent="0.2">
      <c r="A31" s="102" t="s">
        <v>163</v>
      </c>
      <c r="B31" s="102" t="s">
        <v>164</v>
      </c>
      <c r="C31" s="103">
        <v>3738</v>
      </c>
      <c r="D31" s="103">
        <v>16</v>
      </c>
      <c r="E31" s="103">
        <v>3754</v>
      </c>
      <c r="F31" s="104">
        <v>4.39377085650723E-2</v>
      </c>
      <c r="G31" s="103">
        <v>0</v>
      </c>
      <c r="H31" s="103">
        <v>0</v>
      </c>
      <c r="I31" s="103">
        <v>0</v>
      </c>
      <c r="J31" s="105">
        <v>0</v>
      </c>
      <c r="K31" s="106">
        <v>0</v>
      </c>
      <c r="L31" s="104">
        <v>0</v>
      </c>
      <c r="M31" s="106">
        <v>3754</v>
      </c>
      <c r="N31" s="104">
        <v>4.39377085650723E-2</v>
      </c>
      <c r="O31" s="106">
        <v>497</v>
      </c>
      <c r="P31" s="106">
        <v>4251</v>
      </c>
      <c r="Q31" s="107">
        <v>9.9586135540610507E-2</v>
      </c>
      <c r="R31" s="108">
        <v>5</v>
      </c>
      <c r="S31" s="102" t="s">
        <v>85</v>
      </c>
      <c r="T31" s="106">
        <v>3580</v>
      </c>
      <c r="U31" s="106">
        <v>3596</v>
      </c>
      <c r="V31" s="106">
        <v>16</v>
      </c>
      <c r="W31" s="106">
        <v>0</v>
      </c>
      <c r="X31" s="106">
        <v>0</v>
      </c>
      <c r="Y31" s="106">
        <v>0</v>
      </c>
      <c r="Z31" s="106">
        <v>0</v>
      </c>
      <c r="AA31" s="106">
        <v>270</v>
      </c>
      <c r="AB31" s="106">
        <v>3596</v>
      </c>
      <c r="AC31" s="106">
        <v>3866</v>
      </c>
      <c r="AD31" s="102" t="s">
        <v>165</v>
      </c>
      <c r="AE31" s="106">
        <v>4038</v>
      </c>
      <c r="AF31" s="106">
        <v>20</v>
      </c>
      <c r="AG31" s="110"/>
    </row>
    <row r="32" spans="1:33" ht="14.25" x14ac:dyDescent="0.2">
      <c r="A32" s="102" t="s">
        <v>166</v>
      </c>
      <c r="B32" s="102" t="s">
        <v>167</v>
      </c>
      <c r="C32" s="103">
        <v>705</v>
      </c>
      <c r="D32" s="103">
        <v>0</v>
      </c>
      <c r="E32" s="103">
        <v>705</v>
      </c>
      <c r="F32" s="104">
        <v>0.10849056603773599</v>
      </c>
      <c r="G32" s="103">
        <v>0</v>
      </c>
      <c r="H32" s="103">
        <v>0</v>
      </c>
      <c r="I32" s="103">
        <v>0</v>
      </c>
      <c r="J32" s="105">
        <v>0</v>
      </c>
      <c r="K32" s="106">
        <v>0</v>
      </c>
      <c r="L32" s="104">
        <v>0</v>
      </c>
      <c r="M32" s="106">
        <v>705</v>
      </c>
      <c r="N32" s="104">
        <v>0.10849056603773599</v>
      </c>
      <c r="O32" s="106">
        <v>612</v>
      </c>
      <c r="P32" s="106">
        <v>1317</v>
      </c>
      <c r="Q32" s="107">
        <v>0.14621409921670997</v>
      </c>
      <c r="R32" s="108">
        <v>5</v>
      </c>
      <c r="S32" s="102" t="s">
        <v>85</v>
      </c>
      <c r="T32" s="106">
        <v>636</v>
      </c>
      <c r="U32" s="106">
        <v>636</v>
      </c>
      <c r="V32" s="106">
        <v>0</v>
      </c>
      <c r="W32" s="106">
        <v>0</v>
      </c>
      <c r="X32" s="106">
        <v>0</v>
      </c>
      <c r="Y32" s="106">
        <v>0</v>
      </c>
      <c r="Z32" s="106">
        <v>0</v>
      </c>
      <c r="AA32" s="106">
        <v>513</v>
      </c>
      <c r="AB32" s="106">
        <v>636</v>
      </c>
      <c r="AC32" s="106">
        <v>1149</v>
      </c>
      <c r="AD32" s="102" t="s">
        <v>168</v>
      </c>
      <c r="AE32" s="106">
        <v>4038</v>
      </c>
      <c r="AF32" s="106">
        <v>20</v>
      </c>
      <c r="AG32" s="110"/>
    </row>
    <row r="33" spans="1:33" ht="14.25" x14ac:dyDescent="0.2">
      <c r="A33" s="102" t="s">
        <v>169</v>
      </c>
      <c r="B33" s="102" t="s">
        <v>170</v>
      </c>
      <c r="C33" s="103">
        <v>3166</v>
      </c>
      <c r="D33" s="103">
        <v>24</v>
      </c>
      <c r="E33" s="103">
        <v>3190</v>
      </c>
      <c r="F33" s="104">
        <v>2.0473448496481098E-2</v>
      </c>
      <c r="G33" s="103">
        <v>0</v>
      </c>
      <c r="H33" s="103">
        <v>0</v>
      </c>
      <c r="I33" s="103">
        <v>0</v>
      </c>
      <c r="J33" s="105">
        <v>0</v>
      </c>
      <c r="K33" s="106">
        <v>0</v>
      </c>
      <c r="L33" s="104">
        <v>0</v>
      </c>
      <c r="M33" s="106">
        <v>3190</v>
      </c>
      <c r="N33" s="104">
        <v>2.0473448496481098E-2</v>
      </c>
      <c r="O33" s="106">
        <v>614</v>
      </c>
      <c r="P33" s="106">
        <v>3804</v>
      </c>
      <c r="Q33" s="107">
        <v>-5.2788844621513904E-2</v>
      </c>
      <c r="R33" s="108">
        <v>5</v>
      </c>
      <c r="S33" s="102" t="s">
        <v>85</v>
      </c>
      <c r="T33" s="106">
        <v>3108</v>
      </c>
      <c r="U33" s="106">
        <v>3126</v>
      </c>
      <c r="V33" s="106">
        <v>18</v>
      </c>
      <c r="W33" s="106">
        <v>0</v>
      </c>
      <c r="X33" s="106">
        <v>0</v>
      </c>
      <c r="Y33" s="106">
        <v>0</v>
      </c>
      <c r="Z33" s="106">
        <v>0</v>
      </c>
      <c r="AA33" s="106">
        <v>890</v>
      </c>
      <c r="AB33" s="106">
        <v>3126</v>
      </c>
      <c r="AC33" s="106">
        <v>4016</v>
      </c>
      <c r="AD33" s="102" t="s">
        <v>171</v>
      </c>
      <c r="AE33" s="106">
        <v>4038</v>
      </c>
      <c r="AF33" s="106">
        <v>20</v>
      </c>
      <c r="AG33" s="110"/>
    </row>
    <row r="34" spans="1:33" ht="14.25" x14ac:dyDescent="0.2">
      <c r="A34" s="102" t="s">
        <v>172</v>
      </c>
      <c r="B34" s="102" t="s">
        <v>173</v>
      </c>
      <c r="C34" s="103">
        <v>5894</v>
      </c>
      <c r="D34" s="103">
        <v>68</v>
      </c>
      <c r="E34" s="103">
        <v>5962</v>
      </c>
      <c r="F34" s="104">
        <v>-8.6283524904214606E-2</v>
      </c>
      <c r="G34" s="103">
        <v>0</v>
      </c>
      <c r="H34" s="103">
        <v>0</v>
      </c>
      <c r="I34" s="103">
        <v>0</v>
      </c>
      <c r="J34" s="105">
        <v>0</v>
      </c>
      <c r="K34" s="106">
        <v>0</v>
      </c>
      <c r="L34" s="104">
        <v>0</v>
      </c>
      <c r="M34" s="106">
        <v>5962</v>
      </c>
      <c r="N34" s="104">
        <v>-8.6283524904214606E-2</v>
      </c>
      <c r="O34" s="106">
        <v>593</v>
      </c>
      <c r="P34" s="106">
        <v>6555</v>
      </c>
      <c r="Q34" s="107">
        <v>-8.3985466741196196E-2</v>
      </c>
      <c r="R34" s="108">
        <v>5</v>
      </c>
      <c r="S34" s="102" t="s">
        <v>85</v>
      </c>
      <c r="T34" s="106">
        <v>6507</v>
      </c>
      <c r="U34" s="106">
        <v>6525</v>
      </c>
      <c r="V34" s="106">
        <v>18</v>
      </c>
      <c r="W34" s="106">
        <v>0</v>
      </c>
      <c r="X34" s="106">
        <v>0</v>
      </c>
      <c r="Y34" s="106">
        <v>0</v>
      </c>
      <c r="Z34" s="106">
        <v>0</v>
      </c>
      <c r="AA34" s="106">
        <v>631</v>
      </c>
      <c r="AB34" s="106">
        <v>6525</v>
      </c>
      <c r="AC34" s="106">
        <v>7156</v>
      </c>
      <c r="AD34" s="102" t="s">
        <v>174</v>
      </c>
      <c r="AE34" s="106">
        <v>4038</v>
      </c>
      <c r="AF34" s="106">
        <v>20</v>
      </c>
      <c r="AG34" s="110"/>
    </row>
    <row r="35" spans="1:33" ht="14.25" x14ac:dyDescent="0.2">
      <c r="A35" s="102" t="s">
        <v>175</v>
      </c>
      <c r="B35" s="102" t="s">
        <v>176</v>
      </c>
      <c r="C35" s="103">
        <v>5185</v>
      </c>
      <c r="D35" s="103">
        <v>758</v>
      </c>
      <c r="E35" s="103">
        <v>5943</v>
      </c>
      <c r="F35" s="104">
        <v>-1.99538258575198E-2</v>
      </c>
      <c r="G35" s="103">
        <v>0</v>
      </c>
      <c r="H35" s="103">
        <v>0</v>
      </c>
      <c r="I35" s="103">
        <v>0</v>
      </c>
      <c r="J35" s="105">
        <v>0</v>
      </c>
      <c r="K35" s="106">
        <v>0</v>
      </c>
      <c r="L35" s="104">
        <v>0</v>
      </c>
      <c r="M35" s="106">
        <v>5943</v>
      </c>
      <c r="N35" s="104">
        <v>-1.99538258575198E-2</v>
      </c>
      <c r="O35" s="106">
        <v>2142</v>
      </c>
      <c r="P35" s="106">
        <v>8085</v>
      </c>
      <c r="Q35" s="107">
        <v>-1.4745308310992002E-2</v>
      </c>
      <c r="R35" s="108">
        <v>5</v>
      </c>
      <c r="S35" s="102" t="s">
        <v>85</v>
      </c>
      <c r="T35" s="106">
        <v>5042</v>
      </c>
      <c r="U35" s="106">
        <v>6064</v>
      </c>
      <c r="V35" s="106">
        <v>1022</v>
      </c>
      <c r="W35" s="106">
        <v>0</v>
      </c>
      <c r="X35" s="106">
        <v>0</v>
      </c>
      <c r="Y35" s="106">
        <v>0</v>
      </c>
      <c r="Z35" s="106">
        <v>0</v>
      </c>
      <c r="AA35" s="106">
        <v>2142</v>
      </c>
      <c r="AB35" s="106">
        <v>6064</v>
      </c>
      <c r="AC35" s="106">
        <v>8206</v>
      </c>
      <c r="AD35" s="102" t="s">
        <v>177</v>
      </c>
      <c r="AE35" s="106">
        <v>4038</v>
      </c>
      <c r="AF35" s="106">
        <v>20</v>
      </c>
      <c r="AG35" s="110"/>
    </row>
    <row r="36" spans="1:33" ht="14.25" x14ac:dyDescent="0.2">
      <c r="A36" s="102" t="s">
        <v>178</v>
      </c>
      <c r="B36" s="102" t="s">
        <v>179</v>
      </c>
      <c r="C36" s="103">
        <v>236846</v>
      </c>
      <c r="D36" s="103">
        <v>5126</v>
      </c>
      <c r="E36" s="103">
        <v>241972</v>
      </c>
      <c r="F36" s="104">
        <v>2.1694520212469502E-2</v>
      </c>
      <c r="G36" s="103">
        <v>133867</v>
      </c>
      <c r="H36" s="103">
        <v>3610</v>
      </c>
      <c r="I36" s="103">
        <v>137477</v>
      </c>
      <c r="J36" s="105">
        <v>2.8980951311702401E-2</v>
      </c>
      <c r="K36" s="106">
        <v>20762</v>
      </c>
      <c r="L36" s="104">
        <v>2.1902839986218402E-2</v>
      </c>
      <c r="M36" s="106">
        <v>400211</v>
      </c>
      <c r="N36" s="104">
        <v>2.4196685399584403E-2</v>
      </c>
      <c r="O36" s="106">
        <v>633</v>
      </c>
      <c r="P36" s="106">
        <v>400844</v>
      </c>
      <c r="Q36" s="107">
        <v>2.5816622137599901E-2</v>
      </c>
      <c r="R36" s="108">
        <v>2</v>
      </c>
      <c r="S36" s="102" t="s">
        <v>85</v>
      </c>
      <c r="T36" s="106">
        <v>231272</v>
      </c>
      <c r="U36" s="106">
        <v>236834</v>
      </c>
      <c r="V36" s="106">
        <v>5562</v>
      </c>
      <c r="W36" s="106">
        <v>128565</v>
      </c>
      <c r="X36" s="106">
        <v>133605</v>
      </c>
      <c r="Y36" s="106">
        <v>5040</v>
      </c>
      <c r="Z36" s="106">
        <v>20317</v>
      </c>
      <c r="AA36" s="106">
        <v>0</v>
      </c>
      <c r="AB36" s="106">
        <v>390756</v>
      </c>
      <c r="AC36" s="106">
        <v>390756</v>
      </c>
      <c r="AD36" s="102" t="s">
        <v>180</v>
      </c>
      <c r="AE36" s="106">
        <v>4038</v>
      </c>
      <c r="AF36" s="106">
        <v>20</v>
      </c>
      <c r="AG36" s="110"/>
    </row>
    <row r="37" spans="1:33" ht="14.25" x14ac:dyDescent="0.2">
      <c r="A37" s="102" t="s">
        <v>181</v>
      </c>
      <c r="B37" s="102" t="s">
        <v>182</v>
      </c>
      <c r="C37" s="103">
        <v>9314</v>
      </c>
      <c r="D37" s="103">
        <v>92</v>
      </c>
      <c r="E37" s="103">
        <v>9406</v>
      </c>
      <c r="F37" s="104">
        <v>4.1869738591050101E-2</v>
      </c>
      <c r="G37" s="103">
        <v>0</v>
      </c>
      <c r="H37" s="103">
        <v>0</v>
      </c>
      <c r="I37" s="103">
        <v>0</v>
      </c>
      <c r="J37" s="105">
        <v>0</v>
      </c>
      <c r="K37" s="106">
        <v>0</v>
      </c>
      <c r="L37" s="104">
        <v>0</v>
      </c>
      <c r="M37" s="106">
        <v>9406</v>
      </c>
      <c r="N37" s="104">
        <v>4.1869738591050101E-2</v>
      </c>
      <c r="O37" s="106">
        <v>592</v>
      </c>
      <c r="P37" s="106">
        <v>9998</v>
      </c>
      <c r="Q37" s="107">
        <v>3.0084483824438502E-2</v>
      </c>
      <c r="R37" s="108">
        <v>5</v>
      </c>
      <c r="S37" s="102" t="s">
        <v>85</v>
      </c>
      <c r="T37" s="106">
        <v>8970</v>
      </c>
      <c r="U37" s="106">
        <v>9028</v>
      </c>
      <c r="V37" s="106">
        <v>58</v>
      </c>
      <c r="W37" s="106">
        <v>0</v>
      </c>
      <c r="X37" s="106">
        <v>0</v>
      </c>
      <c r="Y37" s="106">
        <v>0</v>
      </c>
      <c r="Z37" s="106">
        <v>0</v>
      </c>
      <c r="AA37" s="106">
        <v>678</v>
      </c>
      <c r="AB37" s="106">
        <v>9028</v>
      </c>
      <c r="AC37" s="106">
        <v>9706</v>
      </c>
      <c r="AD37" s="102" t="s">
        <v>183</v>
      </c>
      <c r="AE37" s="106">
        <v>4038</v>
      </c>
      <c r="AF37" s="106">
        <v>20</v>
      </c>
      <c r="AG37" s="110"/>
    </row>
    <row r="38" spans="1:33" ht="14.25" x14ac:dyDescent="0.2">
      <c r="A38" s="102" t="s">
        <v>184</v>
      </c>
      <c r="B38" s="102" t="s">
        <v>185</v>
      </c>
      <c r="C38" s="103">
        <v>9332</v>
      </c>
      <c r="D38" s="103">
        <v>8</v>
      </c>
      <c r="E38" s="103">
        <v>9340</v>
      </c>
      <c r="F38" s="104">
        <v>-6.8700767773457003E-2</v>
      </c>
      <c r="G38" s="103">
        <v>102</v>
      </c>
      <c r="H38" s="103">
        <v>0</v>
      </c>
      <c r="I38" s="103">
        <v>102</v>
      </c>
      <c r="J38" s="105">
        <v>0</v>
      </c>
      <c r="K38" s="106">
        <v>0</v>
      </c>
      <c r="L38" s="104">
        <v>0</v>
      </c>
      <c r="M38" s="106">
        <v>9442</v>
      </c>
      <c r="N38" s="104">
        <v>-5.8530262239505401E-2</v>
      </c>
      <c r="O38" s="106">
        <v>0</v>
      </c>
      <c r="P38" s="106">
        <v>9442</v>
      </c>
      <c r="Q38" s="107">
        <v>-5.8530262239505401E-2</v>
      </c>
      <c r="R38" s="108">
        <v>4</v>
      </c>
      <c r="S38" s="102" t="s">
        <v>85</v>
      </c>
      <c r="T38" s="106">
        <v>10027</v>
      </c>
      <c r="U38" s="106">
        <v>10029</v>
      </c>
      <c r="V38" s="106">
        <v>2</v>
      </c>
      <c r="W38" s="106">
        <v>0</v>
      </c>
      <c r="X38" s="106">
        <v>0</v>
      </c>
      <c r="Y38" s="106">
        <v>0</v>
      </c>
      <c r="Z38" s="106">
        <v>0</v>
      </c>
      <c r="AA38" s="106">
        <v>0</v>
      </c>
      <c r="AB38" s="106">
        <v>10029</v>
      </c>
      <c r="AC38" s="106">
        <v>10029</v>
      </c>
      <c r="AD38" s="102" t="s">
        <v>186</v>
      </c>
      <c r="AE38" s="106">
        <v>4038</v>
      </c>
      <c r="AF38" s="106">
        <v>20</v>
      </c>
      <c r="AG38" s="110"/>
    </row>
    <row r="39" spans="1:33" ht="14.25" x14ac:dyDescent="0.2">
      <c r="A39" s="102" t="s">
        <v>187</v>
      </c>
      <c r="B39" s="102" t="s">
        <v>188</v>
      </c>
      <c r="C39" s="103">
        <v>8150</v>
      </c>
      <c r="D39" s="103">
        <v>34</v>
      </c>
      <c r="E39" s="103">
        <v>8184</v>
      </c>
      <c r="F39" s="104">
        <v>8.7430241828328509E-2</v>
      </c>
      <c r="G39" s="103">
        <v>0</v>
      </c>
      <c r="H39" s="103">
        <v>0</v>
      </c>
      <c r="I39" s="103">
        <v>0</v>
      </c>
      <c r="J39" s="105">
        <v>0</v>
      </c>
      <c r="K39" s="106">
        <v>0</v>
      </c>
      <c r="L39" s="104">
        <v>0</v>
      </c>
      <c r="M39" s="106">
        <v>8184</v>
      </c>
      <c r="N39" s="104">
        <v>8.7430241828328509E-2</v>
      </c>
      <c r="O39" s="106">
        <v>314</v>
      </c>
      <c r="P39" s="106">
        <v>8498</v>
      </c>
      <c r="Q39" s="107">
        <v>8.61451942740286E-2</v>
      </c>
      <c r="R39" s="108">
        <v>5</v>
      </c>
      <c r="S39" s="102" t="s">
        <v>85</v>
      </c>
      <c r="T39" s="106">
        <v>7512</v>
      </c>
      <c r="U39" s="106">
        <v>7526</v>
      </c>
      <c r="V39" s="106">
        <v>14</v>
      </c>
      <c r="W39" s="106">
        <v>0</v>
      </c>
      <c r="X39" s="106">
        <v>0</v>
      </c>
      <c r="Y39" s="106">
        <v>0</v>
      </c>
      <c r="Z39" s="106">
        <v>0</v>
      </c>
      <c r="AA39" s="106">
        <v>298</v>
      </c>
      <c r="AB39" s="106">
        <v>7526</v>
      </c>
      <c r="AC39" s="106">
        <v>7824</v>
      </c>
      <c r="AD39" s="102" t="s">
        <v>189</v>
      </c>
      <c r="AE39" s="106">
        <v>4038</v>
      </c>
      <c r="AF39" s="106">
        <v>20</v>
      </c>
      <c r="AG39" s="110"/>
    </row>
    <row r="40" spans="1:33" ht="14.25" x14ac:dyDescent="0.2">
      <c r="A40" s="102" t="s">
        <v>190</v>
      </c>
      <c r="B40" s="102" t="s">
        <v>191</v>
      </c>
      <c r="C40" s="103">
        <v>1228</v>
      </c>
      <c r="D40" s="103">
        <v>18</v>
      </c>
      <c r="E40" s="103">
        <v>1246</v>
      </c>
      <c r="F40" s="104">
        <v>4.8821548821548801E-2</v>
      </c>
      <c r="G40" s="103">
        <v>0</v>
      </c>
      <c r="H40" s="103">
        <v>0</v>
      </c>
      <c r="I40" s="103">
        <v>0</v>
      </c>
      <c r="J40" s="105">
        <v>0</v>
      </c>
      <c r="K40" s="106">
        <v>0</v>
      </c>
      <c r="L40" s="104">
        <v>0</v>
      </c>
      <c r="M40" s="106">
        <v>1246</v>
      </c>
      <c r="N40" s="104">
        <v>4.8821548821548801E-2</v>
      </c>
      <c r="O40" s="106">
        <v>699</v>
      </c>
      <c r="P40" s="106">
        <v>1945</v>
      </c>
      <c r="Q40" s="107">
        <v>4.7952586206896596E-2</v>
      </c>
      <c r="R40" s="108">
        <v>5</v>
      </c>
      <c r="S40" s="102" t="s">
        <v>85</v>
      </c>
      <c r="T40" s="106">
        <v>1184</v>
      </c>
      <c r="U40" s="106">
        <v>1188</v>
      </c>
      <c r="V40" s="106">
        <v>4</v>
      </c>
      <c r="W40" s="106">
        <v>0</v>
      </c>
      <c r="X40" s="106">
        <v>0</v>
      </c>
      <c r="Y40" s="106">
        <v>0</v>
      </c>
      <c r="Z40" s="106">
        <v>0</v>
      </c>
      <c r="AA40" s="106">
        <v>668</v>
      </c>
      <c r="AB40" s="106">
        <v>1188</v>
      </c>
      <c r="AC40" s="106">
        <v>1856</v>
      </c>
      <c r="AD40" s="102" t="s">
        <v>192</v>
      </c>
      <c r="AE40" s="106">
        <v>4038</v>
      </c>
      <c r="AF40" s="106">
        <v>20</v>
      </c>
      <c r="AG40" s="110"/>
    </row>
    <row r="41" spans="1:33" ht="14.25" x14ac:dyDescent="0.2">
      <c r="A41" s="102" t="s">
        <v>193</v>
      </c>
      <c r="B41" s="102" t="s">
        <v>194</v>
      </c>
      <c r="C41" s="103">
        <v>148765</v>
      </c>
      <c r="D41" s="103">
        <v>37346</v>
      </c>
      <c r="E41" s="103">
        <v>186111</v>
      </c>
      <c r="F41" s="104">
        <v>-7.910658599642852E-3</v>
      </c>
      <c r="G41" s="103">
        <v>12889</v>
      </c>
      <c r="H41" s="103">
        <v>130</v>
      </c>
      <c r="I41" s="103">
        <v>13019</v>
      </c>
      <c r="J41" s="105">
        <v>0.434442485676509</v>
      </c>
      <c r="K41" s="106">
        <v>0</v>
      </c>
      <c r="L41" s="104">
        <v>0</v>
      </c>
      <c r="M41" s="106">
        <v>199130</v>
      </c>
      <c r="N41" s="104">
        <v>1.25031143381587E-2</v>
      </c>
      <c r="O41" s="106">
        <v>9484</v>
      </c>
      <c r="P41" s="106">
        <v>208614</v>
      </c>
      <c r="Q41" s="107">
        <v>3.2752799532668603E-2</v>
      </c>
      <c r="R41" s="108">
        <v>3</v>
      </c>
      <c r="S41" s="102" t="s">
        <v>85</v>
      </c>
      <c r="T41" s="106">
        <v>148529</v>
      </c>
      <c r="U41" s="106">
        <v>187595</v>
      </c>
      <c r="V41" s="106">
        <v>39066</v>
      </c>
      <c r="W41" s="106">
        <v>8970</v>
      </c>
      <c r="X41" s="106">
        <v>9076</v>
      </c>
      <c r="Y41" s="106">
        <v>106</v>
      </c>
      <c r="Z41" s="106">
        <v>0</v>
      </c>
      <c r="AA41" s="106">
        <v>5327</v>
      </c>
      <c r="AB41" s="106">
        <v>196671</v>
      </c>
      <c r="AC41" s="106">
        <v>201998</v>
      </c>
      <c r="AD41" s="102" t="s">
        <v>195</v>
      </c>
      <c r="AE41" s="106">
        <v>4038</v>
      </c>
      <c r="AF41" s="106">
        <v>20</v>
      </c>
      <c r="AG41" s="110"/>
    </row>
    <row r="42" spans="1:33" ht="14.25" x14ac:dyDescent="0.2">
      <c r="A42" s="102" t="s">
        <v>196</v>
      </c>
      <c r="B42" s="102" t="s">
        <v>197</v>
      </c>
      <c r="C42" s="103">
        <v>307672</v>
      </c>
      <c r="D42" s="103">
        <v>40894</v>
      </c>
      <c r="E42" s="103">
        <v>348566</v>
      </c>
      <c r="F42" s="104">
        <v>5.0459033031924703E-3</v>
      </c>
      <c r="G42" s="103">
        <v>80372</v>
      </c>
      <c r="H42" s="103">
        <v>1542</v>
      </c>
      <c r="I42" s="103">
        <v>81914</v>
      </c>
      <c r="J42" s="105">
        <v>3.4411345010039299E-2</v>
      </c>
      <c r="K42" s="106">
        <v>0</v>
      </c>
      <c r="L42" s="104">
        <v>0</v>
      </c>
      <c r="M42" s="106">
        <v>430480</v>
      </c>
      <c r="N42" s="104">
        <v>1.05045715425875E-2</v>
      </c>
      <c r="O42" s="106">
        <v>16</v>
      </c>
      <c r="P42" s="106">
        <v>430496</v>
      </c>
      <c r="Q42" s="107">
        <v>1.0127176310479099E-2</v>
      </c>
      <c r="R42" s="108">
        <v>2</v>
      </c>
      <c r="S42" s="102" t="s">
        <v>85</v>
      </c>
      <c r="T42" s="106">
        <v>308258</v>
      </c>
      <c r="U42" s="106">
        <v>346816</v>
      </c>
      <c r="V42" s="106">
        <v>38558</v>
      </c>
      <c r="W42" s="106">
        <v>78191</v>
      </c>
      <c r="X42" s="106">
        <v>79189</v>
      </c>
      <c r="Y42" s="106">
        <v>998</v>
      </c>
      <c r="Z42" s="106">
        <v>0</v>
      </c>
      <c r="AA42" s="106">
        <v>175</v>
      </c>
      <c r="AB42" s="106">
        <v>426005</v>
      </c>
      <c r="AC42" s="106">
        <v>426180</v>
      </c>
      <c r="AD42" s="102" t="s">
        <v>198</v>
      </c>
      <c r="AE42" s="106">
        <v>4038</v>
      </c>
      <c r="AF42" s="106">
        <v>20</v>
      </c>
      <c r="AG42" s="110"/>
    </row>
    <row r="43" spans="1:33" ht="14.25" x14ac:dyDescent="0.2">
      <c r="A43" s="102" t="s">
        <v>199</v>
      </c>
      <c r="B43" s="102" t="s">
        <v>200</v>
      </c>
      <c r="C43" s="103">
        <v>5562</v>
      </c>
      <c r="D43" s="103">
        <v>1410</v>
      </c>
      <c r="E43" s="103">
        <v>6972</v>
      </c>
      <c r="F43" s="104">
        <v>1.4994904644053E-2</v>
      </c>
      <c r="G43" s="103">
        <v>0</v>
      </c>
      <c r="H43" s="103">
        <v>0</v>
      </c>
      <c r="I43" s="103">
        <v>0</v>
      </c>
      <c r="J43" s="105">
        <v>0</v>
      </c>
      <c r="K43" s="106">
        <v>0</v>
      </c>
      <c r="L43" s="104">
        <v>0</v>
      </c>
      <c r="M43" s="106">
        <v>6972</v>
      </c>
      <c r="N43" s="104">
        <v>1.4994904644053E-2</v>
      </c>
      <c r="O43" s="106">
        <v>2432</v>
      </c>
      <c r="P43" s="106">
        <v>9404</v>
      </c>
      <c r="Q43" s="107">
        <v>2.01779127793448E-2</v>
      </c>
      <c r="R43" s="108">
        <v>5</v>
      </c>
      <c r="S43" s="102" t="s">
        <v>85</v>
      </c>
      <c r="T43" s="106">
        <v>5671</v>
      </c>
      <c r="U43" s="106">
        <v>6869</v>
      </c>
      <c r="V43" s="106">
        <v>1198</v>
      </c>
      <c r="W43" s="106">
        <v>0</v>
      </c>
      <c r="X43" s="106">
        <v>0</v>
      </c>
      <c r="Y43" s="106">
        <v>0</v>
      </c>
      <c r="Z43" s="106">
        <v>0</v>
      </c>
      <c r="AA43" s="106">
        <v>2349</v>
      </c>
      <c r="AB43" s="106">
        <v>6869</v>
      </c>
      <c r="AC43" s="106">
        <v>9218</v>
      </c>
      <c r="AD43" s="102" t="s">
        <v>201</v>
      </c>
      <c r="AE43" s="106">
        <v>4038</v>
      </c>
      <c r="AF43" s="106">
        <v>20</v>
      </c>
      <c r="AG43" s="110"/>
    </row>
    <row r="44" spans="1:33" ht="14.25" x14ac:dyDescent="0.2">
      <c r="A44" s="102" t="s">
        <v>202</v>
      </c>
      <c r="B44" s="102" t="s">
        <v>203</v>
      </c>
      <c r="C44" s="103">
        <v>1119</v>
      </c>
      <c r="D44" s="103">
        <v>22</v>
      </c>
      <c r="E44" s="103">
        <v>1141</v>
      </c>
      <c r="F44" s="104">
        <v>0.215122470713525</v>
      </c>
      <c r="G44" s="103">
        <v>0</v>
      </c>
      <c r="H44" s="103">
        <v>0</v>
      </c>
      <c r="I44" s="103">
        <v>0</v>
      </c>
      <c r="J44" s="105">
        <v>0</v>
      </c>
      <c r="K44" s="106">
        <v>0</v>
      </c>
      <c r="L44" s="104">
        <v>0</v>
      </c>
      <c r="M44" s="106">
        <v>1141</v>
      </c>
      <c r="N44" s="104">
        <v>0.215122470713525</v>
      </c>
      <c r="O44" s="106">
        <v>1640</v>
      </c>
      <c r="P44" s="106">
        <v>2781</v>
      </c>
      <c r="Q44" s="107">
        <v>9.4451003541912604E-2</v>
      </c>
      <c r="R44" s="108">
        <v>5</v>
      </c>
      <c r="S44" s="102" t="s">
        <v>85</v>
      </c>
      <c r="T44" s="106">
        <v>895</v>
      </c>
      <c r="U44" s="106">
        <v>939</v>
      </c>
      <c r="V44" s="106">
        <v>44</v>
      </c>
      <c r="W44" s="106">
        <v>0</v>
      </c>
      <c r="X44" s="106">
        <v>0</v>
      </c>
      <c r="Y44" s="106">
        <v>0</v>
      </c>
      <c r="Z44" s="106">
        <v>0</v>
      </c>
      <c r="AA44" s="106">
        <v>1602</v>
      </c>
      <c r="AB44" s="106">
        <v>939</v>
      </c>
      <c r="AC44" s="106">
        <v>2541</v>
      </c>
      <c r="AD44" s="102" t="s">
        <v>204</v>
      </c>
      <c r="AE44" s="106">
        <v>4038</v>
      </c>
      <c r="AF44" s="106">
        <v>20</v>
      </c>
      <c r="AG44" s="110"/>
    </row>
    <row r="45" spans="1:33" ht="14.25" x14ac:dyDescent="0.2">
      <c r="A45" s="102" t="s">
        <v>205</v>
      </c>
      <c r="B45" s="102" t="s">
        <v>206</v>
      </c>
      <c r="C45" s="103">
        <v>716</v>
      </c>
      <c r="D45" s="103">
        <v>0</v>
      </c>
      <c r="E45" s="103">
        <v>716</v>
      </c>
      <c r="F45" s="104">
        <v>-0.13630880579010901</v>
      </c>
      <c r="G45" s="103">
        <v>0</v>
      </c>
      <c r="H45" s="103">
        <v>0</v>
      </c>
      <c r="I45" s="103">
        <v>0</v>
      </c>
      <c r="J45" s="105">
        <v>0</v>
      </c>
      <c r="K45" s="106">
        <v>0</v>
      </c>
      <c r="L45" s="104">
        <v>0</v>
      </c>
      <c r="M45" s="106">
        <v>716</v>
      </c>
      <c r="N45" s="104">
        <v>-0.13630880579010901</v>
      </c>
      <c r="O45" s="106">
        <v>0</v>
      </c>
      <c r="P45" s="106">
        <v>716</v>
      </c>
      <c r="Q45" s="107">
        <v>-0.13630880579010901</v>
      </c>
      <c r="R45" s="108">
        <v>5</v>
      </c>
      <c r="S45" s="102" t="s">
        <v>85</v>
      </c>
      <c r="T45" s="106">
        <v>829</v>
      </c>
      <c r="U45" s="106">
        <v>829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829</v>
      </c>
      <c r="AC45" s="106">
        <v>829</v>
      </c>
      <c r="AD45" s="102" t="s">
        <v>207</v>
      </c>
      <c r="AE45" s="106">
        <v>4038</v>
      </c>
      <c r="AF45" s="106">
        <v>20</v>
      </c>
      <c r="AG45" s="110"/>
    </row>
    <row r="46" spans="1:33" ht="14.25" x14ac:dyDescent="0.2">
      <c r="A46" s="102" t="s">
        <v>208</v>
      </c>
      <c r="B46" s="102" t="s">
        <v>209</v>
      </c>
      <c r="C46" s="103">
        <v>10486</v>
      </c>
      <c r="D46" s="103">
        <v>32</v>
      </c>
      <c r="E46" s="103">
        <v>10518</v>
      </c>
      <c r="F46" s="104">
        <v>-1.6136687233032701E-3</v>
      </c>
      <c r="G46" s="103">
        <v>0</v>
      </c>
      <c r="H46" s="103">
        <v>0</v>
      </c>
      <c r="I46" s="103">
        <v>0</v>
      </c>
      <c r="J46" s="105">
        <v>0</v>
      </c>
      <c r="K46" s="106">
        <v>0</v>
      </c>
      <c r="L46" s="104">
        <v>0</v>
      </c>
      <c r="M46" s="106">
        <v>10518</v>
      </c>
      <c r="N46" s="104">
        <v>-1.6136687233032701E-3</v>
      </c>
      <c r="O46" s="106">
        <v>89</v>
      </c>
      <c r="P46" s="106">
        <v>10607</v>
      </c>
      <c r="Q46" s="107">
        <v>-4.3380230880230894E-2</v>
      </c>
      <c r="R46" s="108">
        <v>5</v>
      </c>
      <c r="S46" s="102" t="s">
        <v>85</v>
      </c>
      <c r="T46" s="106">
        <v>10457</v>
      </c>
      <c r="U46" s="106">
        <v>10535</v>
      </c>
      <c r="V46" s="106">
        <v>78</v>
      </c>
      <c r="W46" s="106">
        <v>0</v>
      </c>
      <c r="X46" s="106">
        <v>0</v>
      </c>
      <c r="Y46" s="106">
        <v>0</v>
      </c>
      <c r="Z46" s="106">
        <v>0</v>
      </c>
      <c r="AA46" s="106">
        <v>553</v>
      </c>
      <c r="AB46" s="106">
        <v>10535</v>
      </c>
      <c r="AC46" s="106">
        <v>11088</v>
      </c>
      <c r="AD46" s="102" t="s">
        <v>210</v>
      </c>
      <c r="AE46" s="106">
        <v>4038</v>
      </c>
      <c r="AF46" s="106">
        <v>20</v>
      </c>
      <c r="AG46" s="110"/>
    </row>
    <row r="47" spans="1:33" ht="14.25" x14ac:dyDescent="0.2">
      <c r="A47" s="102" t="s">
        <v>211</v>
      </c>
      <c r="B47" s="102" t="s">
        <v>212</v>
      </c>
      <c r="C47" s="103">
        <v>78339</v>
      </c>
      <c r="D47" s="103">
        <v>708</v>
      </c>
      <c r="E47" s="103">
        <v>79047</v>
      </c>
      <c r="F47" s="104">
        <v>1.21513995236754E-2</v>
      </c>
      <c r="G47" s="103">
        <v>27217</v>
      </c>
      <c r="H47" s="103">
        <v>22</v>
      </c>
      <c r="I47" s="103">
        <v>27239</v>
      </c>
      <c r="J47" s="105">
        <v>3.2836613202896901E-2</v>
      </c>
      <c r="K47" s="106">
        <v>0</v>
      </c>
      <c r="L47" s="104">
        <v>0</v>
      </c>
      <c r="M47" s="106">
        <v>106286</v>
      </c>
      <c r="N47" s="104">
        <v>1.7373242335193502E-2</v>
      </c>
      <c r="O47" s="106">
        <v>1032</v>
      </c>
      <c r="P47" s="106">
        <v>107318</v>
      </c>
      <c r="Q47" s="107">
        <v>1.6211200121205201E-2</v>
      </c>
      <c r="R47" s="108">
        <v>3</v>
      </c>
      <c r="S47" s="102" t="s">
        <v>85</v>
      </c>
      <c r="T47" s="106">
        <v>77440</v>
      </c>
      <c r="U47" s="106">
        <v>78098</v>
      </c>
      <c r="V47" s="106">
        <v>658</v>
      </c>
      <c r="W47" s="106">
        <v>26347</v>
      </c>
      <c r="X47" s="106">
        <v>26373</v>
      </c>
      <c r="Y47" s="106">
        <v>26</v>
      </c>
      <c r="Z47" s="106">
        <v>0</v>
      </c>
      <c r="AA47" s="106">
        <v>1135</v>
      </c>
      <c r="AB47" s="106">
        <v>104471</v>
      </c>
      <c r="AC47" s="106">
        <v>105606</v>
      </c>
      <c r="AD47" s="102" t="s">
        <v>213</v>
      </c>
      <c r="AE47" s="106">
        <v>4038</v>
      </c>
      <c r="AF47" s="106">
        <v>20</v>
      </c>
      <c r="AG47" s="111"/>
    </row>
    <row r="48" spans="1:33" ht="14.25" x14ac:dyDescent="0.2">
      <c r="A48" s="112" t="s">
        <v>214</v>
      </c>
      <c r="B48" s="113"/>
      <c r="C48" s="114">
        <v>2370419</v>
      </c>
      <c r="D48" s="114">
        <v>527196</v>
      </c>
      <c r="E48" s="114">
        <v>2897615</v>
      </c>
      <c r="F48" s="115">
        <v>5.9483121048185999E-3</v>
      </c>
      <c r="G48" s="114">
        <v>1645528</v>
      </c>
      <c r="H48" s="114">
        <v>341212</v>
      </c>
      <c r="I48" s="114">
        <v>1986740</v>
      </c>
      <c r="J48" s="116">
        <v>2.6124934018814602E-2</v>
      </c>
      <c r="K48" s="117">
        <v>54144</v>
      </c>
      <c r="L48" s="115">
        <v>3.2376158334286698E-2</v>
      </c>
      <c r="M48" s="117">
        <v>4938499</v>
      </c>
      <c r="N48" s="115">
        <v>1.4256066591567002E-2</v>
      </c>
      <c r="O48" s="117">
        <v>60707</v>
      </c>
      <c r="P48" s="117">
        <v>4999206</v>
      </c>
      <c r="Q48" s="118">
        <v>1.5050719988304801E-2</v>
      </c>
      <c r="R48" s="119">
        <v>0</v>
      </c>
      <c r="S48" s="120">
        <v>0</v>
      </c>
      <c r="T48" s="121">
        <v>2351727</v>
      </c>
      <c r="U48" s="121">
        <v>2880481</v>
      </c>
      <c r="V48" s="121">
        <v>528754</v>
      </c>
      <c r="W48" s="121">
        <v>1600866</v>
      </c>
      <c r="X48" s="121">
        <v>1936158</v>
      </c>
      <c r="Y48" s="121">
        <v>335292</v>
      </c>
      <c r="Z48" s="121">
        <v>52446</v>
      </c>
      <c r="AA48" s="121">
        <v>55995</v>
      </c>
      <c r="AB48" s="121">
        <v>4869085</v>
      </c>
      <c r="AC48" s="121">
        <v>4925080</v>
      </c>
      <c r="AD48" s="120">
        <v>0</v>
      </c>
      <c r="AE48" s="121">
        <v>173634</v>
      </c>
      <c r="AF48" s="121">
        <v>860</v>
      </c>
      <c r="AG48" s="120" t="s">
        <v>215</v>
      </c>
    </row>
    <row r="49" spans="1:33" ht="14.25" x14ac:dyDescent="0.2">
      <c r="A49" s="102" t="s">
        <v>216</v>
      </c>
      <c r="B49" s="102" t="s">
        <v>217</v>
      </c>
      <c r="C49" s="103">
        <v>46827</v>
      </c>
      <c r="D49" s="103">
        <v>0</v>
      </c>
      <c r="E49" s="103">
        <v>46827</v>
      </c>
      <c r="F49" s="104">
        <v>5.30493838265719E-2</v>
      </c>
      <c r="G49" s="103">
        <v>14026</v>
      </c>
      <c r="H49" s="103">
        <v>0</v>
      </c>
      <c r="I49" s="103">
        <v>14026</v>
      </c>
      <c r="J49" s="105">
        <v>0.104496417040712</v>
      </c>
      <c r="K49" s="106">
        <v>0</v>
      </c>
      <c r="L49" s="104">
        <v>0</v>
      </c>
      <c r="M49" s="106">
        <v>60853</v>
      </c>
      <c r="N49" s="104">
        <v>6.4477758147182804E-2</v>
      </c>
      <c r="O49" s="106">
        <v>0</v>
      </c>
      <c r="P49" s="106">
        <v>60853</v>
      </c>
      <c r="Q49" s="107">
        <v>6.0618736383442298E-2</v>
      </c>
      <c r="R49" s="108">
        <v>6</v>
      </c>
      <c r="S49" s="102" t="s">
        <v>158</v>
      </c>
      <c r="T49" s="106">
        <v>44468</v>
      </c>
      <c r="U49" s="106">
        <v>44468</v>
      </c>
      <c r="V49" s="106">
        <v>0</v>
      </c>
      <c r="W49" s="106">
        <v>12699</v>
      </c>
      <c r="X49" s="106">
        <v>12699</v>
      </c>
      <c r="Y49" s="106">
        <v>0</v>
      </c>
      <c r="Z49" s="106">
        <v>0</v>
      </c>
      <c r="AA49" s="106">
        <v>208</v>
      </c>
      <c r="AB49" s="106">
        <v>57167</v>
      </c>
      <c r="AC49" s="106">
        <v>57375</v>
      </c>
      <c r="AD49" s="102" t="s">
        <v>218</v>
      </c>
      <c r="AE49" s="106">
        <v>4038</v>
      </c>
      <c r="AF49" s="106">
        <v>20</v>
      </c>
      <c r="AG49" s="109" t="s">
        <v>158</v>
      </c>
    </row>
    <row r="50" spans="1:33" ht="14.25" x14ac:dyDescent="0.2">
      <c r="A50" s="102" t="s">
        <v>219</v>
      </c>
      <c r="B50" s="102" t="s">
        <v>220</v>
      </c>
      <c r="C50" s="103">
        <v>153</v>
      </c>
      <c r="D50" s="103">
        <v>0</v>
      </c>
      <c r="E50" s="103">
        <v>153</v>
      </c>
      <c r="F50" s="104">
        <v>-0.39043824701195196</v>
      </c>
      <c r="G50" s="103">
        <v>0</v>
      </c>
      <c r="H50" s="103">
        <v>0</v>
      </c>
      <c r="I50" s="103">
        <v>0</v>
      </c>
      <c r="J50" s="105">
        <v>0</v>
      </c>
      <c r="K50" s="106">
        <v>0</v>
      </c>
      <c r="L50" s="104">
        <v>0</v>
      </c>
      <c r="M50" s="106">
        <v>153</v>
      </c>
      <c r="N50" s="104">
        <v>-0.39043824701195196</v>
      </c>
      <c r="O50" s="106">
        <v>0</v>
      </c>
      <c r="P50" s="106">
        <v>153</v>
      </c>
      <c r="Q50" s="107">
        <v>-0.39043824701195196</v>
      </c>
      <c r="R50" s="108">
        <v>6</v>
      </c>
      <c r="S50" s="102" t="s">
        <v>158</v>
      </c>
      <c r="T50" s="106">
        <v>251</v>
      </c>
      <c r="U50" s="106">
        <v>251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251</v>
      </c>
      <c r="AC50" s="106">
        <v>251</v>
      </c>
      <c r="AD50" s="102" t="s">
        <v>221</v>
      </c>
      <c r="AE50" s="106">
        <v>4038</v>
      </c>
      <c r="AF50" s="106">
        <v>20</v>
      </c>
      <c r="AG50" s="110"/>
    </row>
    <row r="51" spans="1:33" ht="14.25" x14ac:dyDescent="0.2">
      <c r="A51" s="102" t="s">
        <v>222</v>
      </c>
      <c r="B51" s="102" t="s">
        <v>223</v>
      </c>
      <c r="C51" s="103">
        <v>3829</v>
      </c>
      <c r="D51" s="103">
        <v>0</v>
      </c>
      <c r="E51" s="103">
        <v>3829</v>
      </c>
      <c r="F51" s="104">
        <v>0.123203285420945</v>
      </c>
      <c r="G51" s="103">
        <v>0</v>
      </c>
      <c r="H51" s="103">
        <v>0</v>
      </c>
      <c r="I51" s="103">
        <v>0</v>
      </c>
      <c r="J51" s="105">
        <v>0</v>
      </c>
      <c r="K51" s="106">
        <v>0</v>
      </c>
      <c r="L51" s="104">
        <v>0</v>
      </c>
      <c r="M51" s="106">
        <v>3829</v>
      </c>
      <c r="N51" s="104">
        <v>0.123203285420945</v>
      </c>
      <c r="O51" s="106">
        <v>0</v>
      </c>
      <c r="P51" s="106">
        <v>3829</v>
      </c>
      <c r="Q51" s="107">
        <v>0.123203285420945</v>
      </c>
      <c r="R51" s="108">
        <v>6</v>
      </c>
      <c r="S51" s="102" t="s">
        <v>158</v>
      </c>
      <c r="T51" s="106">
        <v>3409</v>
      </c>
      <c r="U51" s="106">
        <v>3409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3409</v>
      </c>
      <c r="AC51" s="106">
        <v>3409</v>
      </c>
      <c r="AD51" s="102" t="s">
        <v>224</v>
      </c>
      <c r="AE51" s="106">
        <v>4038</v>
      </c>
      <c r="AF51" s="106">
        <v>20</v>
      </c>
      <c r="AG51" s="110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4DE8-971D-426B-8347-F5CC62027F6B}">
  <sheetPr>
    <pageSetUpPr fitToPage="1"/>
  </sheetPr>
  <dimension ref="A1:AG51"/>
  <sheetViews>
    <sheetView zoomScaleNormal="16702" zoomScaleSheetLayoutView="125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7" width="15.7109375" style="99" customWidth="1"/>
    <col min="18" max="18" width="9.42578125" style="99" hidden="1" customWidth="1"/>
    <col min="19" max="19" width="15.28515625" style="99" hidden="1" customWidth="1"/>
    <col min="20" max="20" width="6.7109375" style="99" hidden="1" customWidth="1"/>
    <col min="21" max="21" width="30.140625" style="99" hidden="1" customWidth="1"/>
    <col min="22" max="22" width="22.85546875" style="99" hidden="1" customWidth="1"/>
    <col min="23" max="23" width="25.85546875" style="99" hidden="1" customWidth="1"/>
    <col min="24" max="24" width="29" style="99" hidden="1" customWidth="1"/>
    <col min="25" max="25" width="22.140625" style="99" hidden="1" customWidth="1"/>
    <col min="26" max="26" width="24.7109375" style="99" hidden="1" customWidth="1"/>
    <col min="27" max="27" width="19.28515625" style="99" hidden="1" customWidth="1"/>
    <col min="28" max="28" width="18.140625" style="99" hidden="1" customWidth="1"/>
    <col min="29" max="29" width="20.28515625" style="99" hidden="1" customWidth="1"/>
    <col min="30" max="30" width="15.5703125" style="99" hidden="1" customWidth="1"/>
    <col min="31" max="31" width="32.42578125" style="99" hidden="1" customWidth="1"/>
    <col min="32" max="32" width="9.85546875" style="99" hidden="1" customWidth="1"/>
    <col min="33" max="33" width="0" style="99" hidden="1" customWidth="1"/>
    <col min="34" max="16384" width="9.140625" style="99"/>
  </cols>
  <sheetData>
    <row r="1" spans="1:33" ht="15.75" x14ac:dyDescent="0.25">
      <c r="A1" s="98" t="s">
        <v>225</v>
      </c>
    </row>
    <row r="4" spans="1:33" ht="57" x14ac:dyDescent="0.2">
      <c r="A4" s="100" t="s">
        <v>50</v>
      </c>
      <c r="B4" s="100" t="s">
        <v>51</v>
      </c>
      <c r="C4" s="100" t="s">
        <v>52</v>
      </c>
      <c r="D4" s="100" t="s">
        <v>53</v>
      </c>
      <c r="E4" s="100" t="s">
        <v>54</v>
      </c>
      <c r="F4" s="100" t="s">
        <v>55</v>
      </c>
      <c r="G4" s="100" t="s">
        <v>56</v>
      </c>
      <c r="H4" s="100" t="s">
        <v>57</v>
      </c>
      <c r="I4" s="100" t="s">
        <v>58</v>
      </c>
      <c r="J4" s="100" t="s">
        <v>59</v>
      </c>
      <c r="K4" s="100" t="s">
        <v>60</v>
      </c>
      <c r="L4" s="100" t="s">
        <v>61</v>
      </c>
      <c r="M4" s="100" t="s">
        <v>62</v>
      </c>
      <c r="N4" s="100" t="s">
        <v>63</v>
      </c>
      <c r="O4" s="100" t="s">
        <v>64</v>
      </c>
      <c r="P4" s="100" t="s">
        <v>65</v>
      </c>
      <c r="Q4" s="100" t="s">
        <v>66</v>
      </c>
      <c r="R4" s="101" t="s">
        <v>67</v>
      </c>
      <c r="S4" s="101" t="s">
        <v>82</v>
      </c>
      <c r="T4" s="101" t="s">
        <v>68</v>
      </c>
      <c r="U4" s="101" t="s">
        <v>69</v>
      </c>
      <c r="V4" s="101" t="s">
        <v>70</v>
      </c>
      <c r="W4" s="101" t="s">
        <v>71</v>
      </c>
      <c r="X4" s="101" t="s">
        <v>72</v>
      </c>
      <c r="Y4" s="101" t="s">
        <v>73</v>
      </c>
      <c r="Z4" s="101" t="s">
        <v>74</v>
      </c>
      <c r="AA4" s="101" t="s">
        <v>75</v>
      </c>
      <c r="AB4" s="101" t="s">
        <v>76</v>
      </c>
      <c r="AC4" s="101" t="s">
        <v>77</v>
      </c>
      <c r="AD4" s="101" t="s">
        <v>78</v>
      </c>
      <c r="AE4" s="101" t="s">
        <v>79</v>
      </c>
      <c r="AF4" s="101" t="s">
        <v>81</v>
      </c>
      <c r="AG4" s="101" t="s">
        <v>80</v>
      </c>
    </row>
    <row r="5" spans="1:33" ht="14.25" x14ac:dyDescent="0.2">
      <c r="A5" s="102" t="s">
        <v>83</v>
      </c>
      <c r="B5" s="102" t="s">
        <v>84</v>
      </c>
      <c r="C5" s="103">
        <v>297931</v>
      </c>
      <c r="D5" s="103">
        <v>15864</v>
      </c>
      <c r="E5" s="103">
        <v>313795</v>
      </c>
      <c r="F5" s="104">
        <v>-3.94834309782243E-2</v>
      </c>
      <c r="G5" s="103">
        <v>2472</v>
      </c>
      <c r="H5" s="103">
        <v>0</v>
      </c>
      <c r="I5" s="103">
        <v>2472</v>
      </c>
      <c r="J5" s="104">
        <v>-0.20794617109900701</v>
      </c>
      <c r="K5" s="103">
        <v>81</v>
      </c>
      <c r="L5" s="122">
        <v>0.88372093023255804</v>
      </c>
      <c r="M5" s="103">
        <v>316348</v>
      </c>
      <c r="N5" s="104">
        <v>-4.0957017868294802E-2</v>
      </c>
      <c r="O5" s="103">
        <v>5061</v>
      </c>
      <c r="P5" s="103">
        <v>321409</v>
      </c>
      <c r="Q5" s="104">
        <v>-4.4622660297662702E-2</v>
      </c>
      <c r="R5" s="108">
        <v>4</v>
      </c>
      <c r="S5" s="109" t="s">
        <v>85</v>
      </c>
      <c r="T5" s="102" t="s">
        <v>85</v>
      </c>
      <c r="U5" s="106">
        <v>311526</v>
      </c>
      <c r="V5" s="106">
        <v>326694</v>
      </c>
      <c r="W5" s="106">
        <v>15168</v>
      </c>
      <c r="X5" s="106">
        <v>3121</v>
      </c>
      <c r="Y5" s="106">
        <v>3121</v>
      </c>
      <c r="Z5" s="106">
        <v>0</v>
      </c>
      <c r="AA5" s="106">
        <v>43</v>
      </c>
      <c r="AB5" s="106">
        <v>6563</v>
      </c>
      <c r="AC5" s="106">
        <v>329858</v>
      </c>
      <c r="AD5" s="106">
        <v>336421</v>
      </c>
      <c r="AE5" s="102" t="s">
        <v>86</v>
      </c>
      <c r="AF5" s="106">
        <v>110</v>
      </c>
      <c r="AG5" s="106">
        <v>40380</v>
      </c>
    </row>
    <row r="6" spans="1:33" ht="14.25" x14ac:dyDescent="0.2">
      <c r="A6" s="102" t="s">
        <v>87</v>
      </c>
      <c r="B6" s="102" t="s">
        <v>88</v>
      </c>
      <c r="C6" s="103">
        <v>38019</v>
      </c>
      <c r="D6" s="103">
        <v>160</v>
      </c>
      <c r="E6" s="103">
        <v>38179</v>
      </c>
      <c r="F6" s="104">
        <v>-9.3668915412558392E-3</v>
      </c>
      <c r="G6" s="103">
        <v>38</v>
      </c>
      <c r="H6" s="103">
        <v>0</v>
      </c>
      <c r="I6" s="103">
        <v>38</v>
      </c>
      <c r="J6" s="104">
        <v>0</v>
      </c>
      <c r="K6" s="103">
        <v>0</v>
      </c>
      <c r="L6" s="122">
        <v>0</v>
      </c>
      <c r="M6" s="103">
        <v>38217</v>
      </c>
      <c r="N6" s="104">
        <v>-8.380902957965751E-3</v>
      </c>
      <c r="O6" s="103">
        <v>8284</v>
      </c>
      <c r="P6" s="103">
        <v>46501</v>
      </c>
      <c r="Q6" s="104">
        <v>-0.101690331304936</v>
      </c>
      <c r="R6" s="108">
        <v>5</v>
      </c>
      <c r="S6" s="110"/>
      <c r="T6" s="102" t="s">
        <v>85</v>
      </c>
      <c r="U6" s="106">
        <v>38108</v>
      </c>
      <c r="V6" s="106">
        <v>38540</v>
      </c>
      <c r="W6" s="106">
        <v>432</v>
      </c>
      <c r="X6" s="106">
        <v>0</v>
      </c>
      <c r="Y6" s="106">
        <v>0</v>
      </c>
      <c r="Z6" s="106">
        <v>0</v>
      </c>
      <c r="AA6" s="106">
        <v>0</v>
      </c>
      <c r="AB6" s="106">
        <v>13225</v>
      </c>
      <c r="AC6" s="106">
        <v>38540</v>
      </c>
      <c r="AD6" s="106">
        <v>51765</v>
      </c>
      <c r="AE6" s="102" t="s">
        <v>89</v>
      </c>
      <c r="AF6" s="106">
        <v>110</v>
      </c>
      <c r="AG6" s="106">
        <v>40380</v>
      </c>
    </row>
    <row r="7" spans="1:33" ht="14.25" x14ac:dyDescent="0.2">
      <c r="A7" s="102" t="s">
        <v>90</v>
      </c>
      <c r="B7" s="102" t="s">
        <v>91</v>
      </c>
      <c r="C7" s="103">
        <v>208372</v>
      </c>
      <c r="D7" s="103">
        <v>10</v>
      </c>
      <c r="E7" s="103">
        <v>208382</v>
      </c>
      <c r="F7" s="104">
        <v>2.4231759825413399E-2</v>
      </c>
      <c r="G7" s="103">
        <v>411</v>
      </c>
      <c r="H7" s="103">
        <v>0</v>
      </c>
      <c r="I7" s="103">
        <v>411</v>
      </c>
      <c r="J7" s="104">
        <v>-2.1428571428571401E-2</v>
      </c>
      <c r="K7" s="103">
        <v>0</v>
      </c>
      <c r="L7" s="122">
        <v>0</v>
      </c>
      <c r="M7" s="103">
        <v>208793</v>
      </c>
      <c r="N7" s="104">
        <v>2.4137694239522799E-2</v>
      </c>
      <c r="O7" s="103">
        <v>0</v>
      </c>
      <c r="P7" s="103">
        <v>208793</v>
      </c>
      <c r="Q7" s="104">
        <v>2.2137258837524702E-2</v>
      </c>
      <c r="R7" s="108">
        <v>4</v>
      </c>
      <c r="S7" s="110"/>
      <c r="T7" s="102" t="s">
        <v>85</v>
      </c>
      <c r="U7" s="106">
        <v>203450</v>
      </c>
      <c r="V7" s="106">
        <v>203452</v>
      </c>
      <c r="W7" s="106">
        <v>2</v>
      </c>
      <c r="X7" s="106">
        <v>420</v>
      </c>
      <c r="Y7" s="106">
        <v>420</v>
      </c>
      <c r="Z7" s="106">
        <v>0</v>
      </c>
      <c r="AA7" s="106">
        <v>0</v>
      </c>
      <c r="AB7" s="106">
        <v>399</v>
      </c>
      <c r="AC7" s="106">
        <v>203872</v>
      </c>
      <c r="AD7" s="106">
        <v>204271</v>
      </c>
      <c r="AE7" s="102" t="s">
        <v>92</v>
      </c>
      <c r="AF7" s="106">
        <v>110</v>
      </c>
      <c r="AG7" s="106">
        <v>40380</v>
      </c>
    </row>
    <row r="8" spans="1:33" ht="14.25" x14ac:dyDescent="0.2">
      <c r="A8" s="102" t="s">
        <v>93</v>
      </c>
      <c r="B8" s="102" t="s">
        <v>94</v>
      </c>
      <c r="C8" s="103">
        <v>2801759</v>
      </c>
      <c r="D8" s="103">
        <v>294100</v>
      </c>
      <c r="E8" s="103">
        <v>3095859</v>
      </c>
      <c r="F8" s="104">
        <v>1.8052511014606601E-2</v>
      </c>
      <c r="G8" s="103">
        <v>2116672</v>
      </c>
      <c r="H8" s="103">
        <v>83402</v>
      </c>
      <c r="I8" s="103">
        <v>2200074</v>
      </c>
      <c r="J8" s="104">
        <v>3.9756591716915902E-2</v>
      </c>
      <c r="K8" s="103">
        <v>179503</v>
      </c>
      <c r="L8" s="122">
        <v>0.19703779775400798</v>
      </c>
      <c r="M8" s="103">
        <v>5475436</v>
      </c>
      <c r="N8" s="104">
        <v>3.1763927091473299E-2</v>
      </c>
      <c r="O8" s="103">
        <v>58842</v>
      </c>
      <c r="P8" s="103">
        <v>5534278</v>
      </c>
      <c r="Q8" s="104">
        <v>3.07397952294454E-2</v>
      </c>
      <c r="R8" s="108">
        <v>2</v>
      </c>
      <c r="S8" s="110"/>
      <c r="T8" s="102" t="s">
        <v>85</v>
      </c>
      <c r="U8" s="106">
        <v>2792434</v>
      </c>
      <c r="V8" s="106">
        <v>3040962</v>
      </c>
      <c r="W8" s="106">
        <v>248528</v>
      </c>
      <c r="X8" s="106">
        <v>2036055</v>
      </c>
      <c r="Y8" s="106">
        <v>2115951</v>
      </c>
      <c r="Z8" s="106">
        <v>79896</v>
      </c>
      <c r="AA8" s="106">
        <v>149956</v>
      </c>
      <c r="AB8" s="106">
        <v>62360</v>
      </c>
      <c r="AC8" s="106">
        <v>5306869</v>
      </c>
      <c r="AD8" s="106">
        <v>5369229</v>
      </c>
      <c r="AE8" s="102" t="s">
        <v>95</v>
      </c>
      <c r="AF8" s="106">
        <v>110</v>
      </c>
      <c r="AG8" s="106">
        <v>40380</v>
      </c>
    </row>
    <row r="9" spans="1:33" ht="14.25" x14ac:dyDescent="0.2">
      <c r="A9" s="102" t="s">
        <v>96</v>
      </c>
      <c r="B9" s="102" t="s">
        <v>97</v>
      </c>
      <c r="C9" s="103">
        <v>4619</v>
      </c>
      <c r="D9" s="103">
        <v>98</v>
      </c>
      <c r="E9" s="103">
        <v>4717</v>
      </c>
      <c r="F9" s="104">
        <v>5.12591932248719E-2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2">
        <v>0</v>
      </c>
      <c r="M9" s="103">
        <v>4717</v>
      </c>
      <c r="N9" s="104">
        <v>5.12591932248719E-2</v>
      </c>
      <c r="O9" s="103">
        <v>7118</v>
      </c>
      <c r="P9" s="103">
        <v>11835</v>
      </c>
      <c r="Q9" s="104">
        <v>6.5640194489465203E-2</v>
      </c>
      <c r="R9" s="108">
        <v>5</v>
      </c>
      <c r="S9" s="110"/>
      <c r="T9" s="102" t="s">
        <v>85</v>
      </c>
      <c r="U9" s="106">
        <v>4419</v>
      </c>
      <c r="V9" s="106">
        <v>4487</v>
      </c>
      <c r="W9" s="106">
        <v>68</v>
      </c>
      <c r="X9" s="106">
        <v>0</v>
      </c>
      <c r="Y9" s="106">
        <v>0</v>
      </c>
      <c r="Z9" s="106">
        <v>0</v>
      </c>
      <c r="AA9" s="106">
        <v>0</v>
      </c>
      <c r="AB9" s="106">
        <v>6619</v>
      </c>
      <c r="AC9" s="106">
        <v>4487</v>
      </c>
      <c r="AD9" s="106">
        <v>11106</v>
      </c>
      <c r="AE9" s="102" t="s">
        <v>98</v>
      </c>
      <c r="AF9" s="106">
        <v>110</v>
      </c>
      <c r="AG9" s="106">
        <v>40380</v>
      </c>
    </row>
    <row r="10" spans="1:33" ht="14.25" x14ac:dyDescent="0.2">
      <c r="A10" s="102" t="s">
        <v>99</v>
      </c>
      <c r="B10" s="102" t="s">
        <v>100</v>
      </c>
      <c r="C10" s="103">
        <v>1013759</v>
      </c>
      <c r="D10" s="103">
        <v>391238</v>
      </c>
      <c r="E10" s="103">
        <v>1404997</v>
      </c>
      <c r="F10" s="104">
        <v>1.0935394254852701E-2</v>
      </c>
      <c r="G10" s="103">
        <v>73093</v>
      </c>
      <c r="H10" s="103">
        <v>1064</v>
      </c>
      <c r="I10" s="103">
        <v>74157</v>
      </c>
      <c r="J10" s="104">
        <v>0.169761022162631</v>
      </c>
      <c r="K10" s="103">
        <v>0</v>
      </c>
      <c r="L10" s="122">
        <v>-1</v>
      </c>
      <c r="M10" s="103">
        <v>1479154</v>
      </c>
      <c r="N10" s="104">
        <v>1.7862697117250501E-2</v>
      </c>
      <c r="O10" s="103">
        <v>113688</v>
      </c>
      <c r="P10" s="103">
        <v>1592842</v>
      </c>
      <c r="Q10" s="104">
        <v>2.3159879932193699E-2</v>
      </c>
      <c r="R10" s="108">
        <v>3</v>
      </c>
      <c r="S10" s="110"/>
      <c r="T10" s="102" t="s">
        <v>85</v>
      </c>
      <c r="U10" s="106">
        <v>1018845</v>
      </c>
      <c r="V10" s="106">
        <v>1389799</v>
      </c>
      <c r="W10" s="106">
        <v>370954</v>
      </c>
      <c r="X10" s="106">
        <v>62177</v>
      </c>
      <c r="Y10" s="106">
        <v>63395</v>
      </c>
      <c r="Z10" s="106">
        <v>1218</v>
      </c>
      <c r="AA10" s="106">
        <v>2</v>
      </c>
      <c r="AB10" s="106">
        <v>103591</v>
      </c>
      <c r="AC10" s="106">
        <v>1453196</v>
      </c>
      <c r="AD10" s="106">
        <v>1556787</v>
      </c>
      <c r="AE10" s="102" t="s">
        <v>101</v>
      </c>
      <c r="AF10" s="106">
        <v>110</v>
      </c>
      <c r="AG10" s="106">
        <v>40380</v>
      </c>
    </row>
    <row r="11" spans="1:33" ht="14.25" x14ac:dyDescent="0.2">
      <c r="A11" s="102" t="s">
        <v>102</v>
      </c>
      <c r="B11" s="102" t="s">
        <v>103</v>
      </c>
      <c r="C11" s="103">
        <v>79387</v>
      </c>
      <c r="D11" s="103">
        <v>1330</v>
      </c>
      <c r="E11" s="103">
        <v>80717</v>
      </c>
      <c r="F11" s="104">
        <v>-6.3154007140219107E-3</v>
      </c>
      <c r="G11" s="103">
        <v>0</v>
      </c>
      <c r="H11" s="103">
        <v>0</v>
      </c>
      <c r="I11" s="103">
        <v>0</v>
      </c>
      <c r="J11" s="104">
        <v>0</v>
      </c>
      <c r="K11" s="103">
        <v>18747</v>
      </c>
      <c r="L11" s="122">
        <v>-0.11416150829277501</v>
      </c>
      <c r="M11" s="103">
        <v>99464</v>
      </c>
      <c r="N11" s="104">
        <v>-2.8605471077124401E-2</v>
      </c>
      <c r="O11" s="103">
        <v>10330</v>
      </c>
      <c r="P11" s="103">
        <v>109794</v>
      </c>
      <c r="Q11" s="104">
        <v>-1.8767762346506501E-2</v>
      </c>
      <c r="R11" s="108">
        <v>5</v>
      </c>
      <c r="S11" s="110"/>
      <c r="T11" s="102" t="s">
        <v>85</v>
      </c>
      <c r="U11" s="106">
        <v>80322</v>
      </c>
      <c r="V11" s="106">
        <v>81230</v>
      </c>
      <c r="W11" s="106">
        <v>908</v>
      </c>
      <c r="X11" s="106">
        <v>0</v>
      </c>
      <c r="Y11" s="106">
        <v>0</v>
      </c>
      <c r="Z11" s="106">
        <v>0</v>
      </c>
      <c r="AA11" s="106">
        <v>21163</v>
      </c>
      <c r="AB11" s="106">
        <v>9501</v>
      </c>
      <c r="AC11" s="106">
        <v>102393</v>
      </c>
      <c r="AD11" s="106">
        <v>111894</v>
      </c>
      <c r="AE11" s="102" t="s">
        <v>104</v>
      </c>
      <c r="AF11" s="106">
        <v>110</v>
      </c>
      <c r="AG11" s="106">
        <v>40380</v>
      </c>
    </row>
    <row r="12" spans="1:33" ht="14.25" x14ac:dyDescent="0.2">
      <c r="A12" s="102" t="s">
        <v>105</v>
      </c>
      <c r="B12" s="102" t="s">
        <v>106</v>
      </c>
      <c r="C12" s="103">
        <v>11090</v>
      </c>
      <c r="D12" s="103">
        <v>320</v>
      </c>
      <c r="E12" s="103">
        <v>11410</v>
      </c>
      <c r="F12" s="104">
        <v>-3.4114958097011795E-2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2">
        <v>0</v>
      </c>
      <c r="M12" s="103">
        <v>11410</v>
      </c>
      <c r="N12" s="104">
        <v>-3.4114958097011795E-2</v>
      </c>
      <c r="O12" s="103">
        <v>11073</v>
      </c>
      <c r="P12" s="103">
        <v>22483</v>
      </c>
      <c r="Q12" s="104">
        <v>-1.61904345162561E-2</v>
      </c>
      <c r="R12" s="108">
        <v>5</v>
      </c>
      <c r="S12" s="110"/>
      <c r="T12" s="102" t="s">
        <v>85</v>
      </c>
      <c r="U12" s="106">
        <v>11477</v>
      </c>
      <c r="V12" s="106">
        <v>11813</v>
      </c>
      <c r="W12" s="106">
        <v>336</v>
      </c>
      <c r="X12" s="106">
        <v>0</v>
      </c>
      <c r="Y12" s="106">
        <v>0</v>
      </c>
      <c r="Z12" s="106">
        <v>0</v>
      </c>
      <c r="AA12" s="106">
        <v>0</v>
      </c>
      <c r="AB12" s="106">
        <v>11040</v>
      </c>
      <c r="AC12" s="106">
        <v>11813</v>
      </c>
      <c r="AD12" s="106">
        <v>22853</v>
      </c>
      <c r="AE12" s="102" t="s">
        <v>107</v>
      </c>
      <c r="AF12" s="106">
        <v>110</v>
      </c>
      <c r="AG12" s="106">
        <v>40380</v>
      </c>
    </row>
    <row r="13" spans="1:33" ht="14.25" x14ac:dyDescent="0.2">
      <c r="A13" s="102" t="s">
        <v>108</v>
      </c>
      <c r="B13" s="102" t="s">
        <v>109</v>
      </c>
      <c r="C13" s="103">
        <v>87887</v>
      </c>
      <c r="D13" s="103">
        <v>3430</v>
      </c>
      <c r="E13" s="103">
        <v>91317</v>
      </c>
      <c r="F13" s="104">
        <v>5.97184667695628E-2</v>
      </c>
      <c r="G13" s="103">
        <v>0</v>
      </c>
      <c r="H13" s="103">
        <v>0</v>
      </c>
      <c r="I13" s="103">
        <v>0</v>
      </c>
      <c r="J13" s="104">
        <v>0</v>
      </c>
      <c r="K13" s="103">
        <v>31289</v>
      </c>
      <c r="L13" s="122">
        <v>0.14022812579716501</v>
      </c>
      <c r="M13" s="103">
        <v>122606</v>
      </c>
      <c r="N13" s="104">
        <v>7.9164172798648E-2</v>
      </c>
      <c r="O13" s="103">
        <v>2779</v>
      </c>
      <c r="P13" s="103">
        <v>125385</v>
      </c>
      <c r="Q13" s="104">
        <v>4.7519987969623298E-2</v>
      </c>
      <c r="R13" s="108">
        <v>5</v>
      </c>
      <c r="S13" s="110"/>
      <c r="T13" s="102" t="s">
        <v>85</v>
      </c>
      <c r="U13" s="106">
        <v>80777</v>
      </c>
      <c r="V13" s="106">
        <v>86171</v>
      </c>
      <c r="W13" s="106">
        <v>5394</v>
      </c>
      <c r="X13" s="106">
        <v>0</v>
      </c>
      <c r="Y13" s="106">
        <v>0</v>
      </c>
      <c r="Z13" s="106">
        <v>0</v>
      </c>
      <c r="AA13" s="106">
        <v>27441</v>
      </c>
      <c r="AB13" s="106">
        <v>6085</v>
      </c>
      <c r="AC13" s="106">
        <v>113612</v>
      </c>
      <c r="AD13" s="106">
        <v>119697</v>
      </c>
      <c r="AE13" s="102" t="s">
        <v>110</v>
      </c>
      <c r="AF13" s="106">
        <v>110</v>
      </c>
      <c r="AG13" s="106">
        <v>40380</v>
      </c>
    </row>
    <row r="14" spans="1:33" ht="14.25" x14ac:dyDescent="0.2">
      <c r="A14" s="102" t="s">
        <v>111</v>
      </c>
      <c r="B14" s="102" t="s">
        <v>112</v>
      </c>
      <c r="C14" s="103">
        <v>65595</v>
      </c>
      <c r="D14" s="103">
        <v>1518</v>
      </c>
      <c r="E14" s="103">
        <v>67113</v>
      </c>
      <c r="F14" s="104">
        <v>-2.2403169655212603E-2</v>
      </c>
      <c r="G14" s="103">
        <v>0</v>
      </c>
      <c r="H14" s="103">
        <v>0</v>
      </c>
      <c r="I14" s="103">
        <v>0</v>
      </c>
      <c r="J14" s="104">
        <v>0</v>
      </c>
      <c r="K14" s="103">
        <v>0</v>
      </c>
      <c r="L14" s="122">
        <v>0</v>
      </c>
      <c r="M14" s="103">
        <v>67113</v>
      </c>
      <c r="N14" s="104">
        <v>-2.2403169655212603E-2</v>
      </c>
      <c r="O14" s="103">
        <v>2214</v>
      </c>
      <c r="P14" s="103">
        <v>69327</v>
      </c>
      <c r="Q14" s="104">
        <v>-3.0960834195297902E-2</v>
      </c>
      <c r="R14" s="108">
        <v>5</v>
      </c>
      <c r="S14" s="110"/>
      <c r="T14" s="102" t="s">
        <v>85</v>
      </c>
      <c r="U14" s="106">
        <v>67657</v>
      </c>
      <c r="V14" s="106">
        <v>68651</v>
      </c>
      <c r="W14" s="106">
        <v>994</v>
      </c>
      <c r="X14" s="106">
        <v>0</v>
      </c>
      <c r="Y14" s="106">
        <v>0</v>
      </c>
      <c r="Z14" s="106">
        <v>0</v>
      </c>
      <c r="AA14" s="106">
        <v>0</v>
      </c>
      <c r="AB14" s="106">
        <v>2891</v>
      </c>
      <c r="AC14" s="106">
        <v>68651</v>
      </c>
      <c r="AD14" s="106">
        <v>71542</v>
      </c>
      <c r="AE14" s="102" t="s">
        <v>113</v>
      </c>
      <c r="AF14" s="106">
        <v>110</v>
      </c>
      <c r="AG14" s="106">
        <v>40380</v>
      </c>
    </row>
    <row r="15" spans="1:33" ht="14.25" x14ac:dyDescent="0.2">
      <c r="A15" s="102" t="s">
        <v>114</v>
      </c>
      <c r="B15" s="102" t="s">
        <v>115</v>
      </c>
      <c r="C15" s="103">
        <v>80127</v>
      </c>
      <c r="D15" s="103">
        <v>5540</v>
      </c>
      <c r="E15" s="103">
        <v>85667</v>
      </c>
      <c r="F15" s="104">
        <v>-0.138826060295345</v>
      </c>
      <c r="G15" s="103">
        <v>0</v>
      </c>
      <c r="H15" s="103">
        <v>0</v>
      </c>
      <c r="I15" s="103">
        <v>0</v>
      </c>
      <c r="J15" s="104">
        <v>0</v>
      </c>
      <c r="K15" s="103">
        <v>10255</v>
      </c>
      <c r="L15" s="122">
        <v>-0.49287904262684201</v>
      </c>
      <c r="M15" s="103">
        <v>95922</v>
      </c>
      <c r="N15" s="104">
        <v>-0.19863992180385801</v>
      </c>
      <c r="O15" s="103">
        <v>29311</v>
      </c>
      <c r="P15" s="103">
        <v>125233</v>
      </c>
      <c r="Q15" s="104">
        <v>-0.15129643936621501</v>
      </c>
      <c r="R15" s="108">
        <v>5</v>
      </c>
      <c r="S15" s="110"/>
      <c r="T15" s="102" t="s">
        <v>85</v>
      </c>
      <c r="U15" s="106">
        <v>91343</v>
      </c>
      <c r="V15" s="106">
        <v>99477</v>
      </c>
      <c r="W15" s="106">
        <v>8134</v>
      </c>
      <c r="X15" s="106">
        <v>0</v>
      </c>
      <c r="Y15" s="106">
        <v>0</v>
      </c>
      <c r="Z15" s="106">
        <v>0</v>
      </c>
      <c r="AA15" s="106">
        <v>20222</v>
      </c>
      <c r="AB15" s="106">
        <v>27859</v>
      </c>
      <c r="AC15" s="106">
        <v>119699</v>
      </c>
      <c r="AD15" s="106">
        <v>147558</v>
      </c>
      <c r="AE15" s="102" t="s">
        <v>116</v>
      </c>
      <c r="AF15" s="106">
        <v>110</v>
      </c>
      <c r="AG15" s="106">
        <v>40380</v>
      </c>
    </row>
    <row r="16" spans="1:33" ht="14.25" x14ac:dyDescent="0.2">
      <c r="A16" s="102" t="s">
        <v>117</v>
      </c>
      <c r="B16" s="102" t="s">
        <v>118</v>
      </c>
      <c r="C16" s="103">
        <v>605040</v>
      </c>
      <c r="D16" s="103">
        <v>6850</v>
      </c>
      <c r="E16" s="103">
        <v>611890</v>
      </c>
      <c r="F16" s="104">
        <v>2.60363328914749E-3</v>
      </c>
      <c r="G16" s="103">
        <v>38221</v>
      </c>
      <c r="H16" s="103">
        <v>0</v>
      </c>
      <c r="I16" s="103">
        <v>38221</v>
      </c>
      <c r="J16" s="104">
        <v>-1.1329832639230202E-2</v>
      </c>
      <c r="K16" s="103">
        <v>0</v>
      </c>
      <c r="L16" s="122">
        <v>0</v>
      </c>
      <c r="M16" s="103">
        <v>650111</v>
      </c>
      <c r="N16" s="104">
        <v>1.7736070019723899E-3</v>
      </c>
      <c r="O16" s="103">
        <v>9413</v>
      </c>
      <c r="P16" s="103">
        <v>659524</v>
      </c>
      <c r="Q16" s="104">
        <v>2.6208574034660998E-3</v>
      </c>
      <c r="R16" s="108">
        <v>4</v>
      </c>
      <c r="S16" s="110"/>
      <c r="T16" s="102" t="s">
        <v>85</v>
      </c>
      <c r="U16" s="106">
        <v>603505</v>
      </c>
      <c r="V16" s="106">
        <v>610301</v>
      </c>
      <c r="W16" s="106">
        <v>6796</v>
      </c>
      <c r="X16" s="106">
        <v>38659</v>
      </c>
      <c r="Y16" s="106">
        <v>38659</v>
      </c>
      <c r="Z16" s="106">
        <v>0</v>
      </c>
      <c r="AA16" s="106">
        <v>0</v>
      </c>
      <c r="AB16" s="106">
        <v>8840</v>
      </c>
      <c r="AC16" s="106">
        <v>648960</v>
      </c>
      <c r="AD16" s="106">
        <v>657800</v>
      </c>
      <c r="AE16" s="102" t="s">
        <v>119</v>
      </c>
      <c r="AF16" s="106">
        <v>110</v>
      </c>
      <c r="AG16" s="106">
        <v>40380</v>
      </c>
    </row>
    <row r="17" spans="1:33" ht="14.25" x14ac:dyDescent="0.2">
      <c r="A17" s="102" t="s">
        <v>120</v>
      </c>
      <c r="B17" s="102" t="s">
        <v>121</v>
      </c>
      <c r="C17" s="103">
        <v>9634</v>
      </c>
      <c r="D17" s="103">
        <v>78</v>
      </c>
      <c r="E17" s="103">
        <v>9712</v>
      </c>
      <c r="F17" s="104">
        <v>-2.4115755627009603E-2</v>
      </c>
      <c r="G17" s="103">
        <v>0</v>
      </c>
      <c r="H17" s="103">
        <v>0</v>
      </c>
      <c r="I17" s="103">
        <v>0</v>
      </c>
      <c r="J17" s="104">
        <v>-1</v>
      </c>
      <c r="K17" s="103">
        <v>0</v>
      </c>
      <c r="L17" s="122">
        <v>0</v>
      </c>
      <c r="M17" s="103">
        <v>9712</v>
      </c>
      <c r="N17" s="104">
        <v>-2.4213804882949903E-2</v>
      </c>
      <c r="O17" s="103">
        <v>13261</v>
      </c>
      <c r="P17" s="103">
        <v>22973</v>
      </c>
      <c r="Q17" s="104">
        <v>2.5443021023969999E-2</v>
      </c>
      <c r="R17" s="108">
        <v>5</v>
      </c>
      <c r="S17" s="110"/>
      <c r="T17" s="102" t="s">
        <v>85</v>
      </c>
      <c r="U17" s="106">
        <v>9882</v>
      </c>
      <c r="V17" s="106">
        <v>9952</v>
      </c>
      <c r="W17" s="106">
        <v>70</v>
      </c>
      <c r="X17" s="106">
        <v>1</v>
      </c>
      <c r="Y17" s="106">
        <v>1</v>
      </c>
      <c r="Z17" s="106">
        <v>0</v>
      </c>
      <c r="AA17" s="106">
        <v>0</v>
      </c>
      <c r="AB17" s="106">
        <v>12450</v>
      </c>
      <c r="AC17" s="106">
        <v>9953</v>
      </c>
      <c r="AD17" s="106">
        <v>22403</v>
      </c>
      <c r="AE17" s="102" t="s">
        <v>122</v>
      </c>
      <c r="AF17" s="106">
        <v>110</v>
      </c>
      <c r="AG17" s="106">
        <v>40380</v>
      </c>
    </row>
    <row r="18" spans="1:33" ht="14.25" x14ac:dyDescent="0.2">
      <c r="A18" s="102" t="s">
        <v>123</v>
      </c>
      <c r="B18" s="102" t="s">
        <v>124</v>
      </c>
      <c r="C18" s="103">
        <v>12945</v>
      </c>
      <c r="D18" s="103">
        <v>198</v>
      </c>
      <c r="E18" s="103">
        <v>13143</v>
      </c>
      <c r="F18" s="104">
        <v>0.15838180856689602</v>
      </c>
      <c r="G18" s="103">
        <v>0</v>
      </c>
      <c r="H18" s="103">
        <v>0</v>
      </c>
      <c r="I18" s="103">
        <v>0</v>
      </c>
      <c r="J18" s="104">
        <v>0</v>
      </c>
      <c r="K18" s="103">
        <v>0</v>
      </c>
      <c r="L18" s="122">
        <v>0</v>
      </c>
      <c r="M18" s="103">
        <v>13143</v>
      </c>
      <c r="N18" s="104">
        <v>0.15838180856689602</v>
      </c>
      <c r="O18" s="103">
        <v>9317</v>
      </c>
      <c r="P18" s="103">
        <v>22460</v>
      </c>
      <c r="Q18" s="104">
        <v>6.3598048965288589E-2</v>
      </c>
      <c r="R18" s="108">
        <v>5</v>
      </c>
      <c r="S18" s="110"/>
      <c r="T18" s="102" t="s">
        <v>85</v>
      </c>
      <c r="U18" s="106">
        <v>11188</v>
      </c>
      <c r="V18" s="106">
        <v>11346</v>
      </c>
      <c r="W18" s="106">
        <v>158</v>
      </c>
      <c r="X18" s="106">
        <v>0</v>
      </c>
      <c r="Y18" s="106">
        <v>0</v>
      </c>
      <c r="Z18" s="106">
        <v>0</v>
      </c>
      <c r="AA18" s="106">
        <v>0</v>
      </c>
      <c r="AB18" s="106">
        <v>9771</v>
      </c>
      <c r="AC18" s="106">
        <v>11346</v>
      </c>
      <c r="AD18" s="106">
        <v>21117</v>
      </c>
      <c r="AE18" s="102" t="s">
        <v>125</v>
      </c>
      <c r="AF18" s="106">
        <v>110</v>
      </c>
      <c r="AG18" s="106">
        <v>40380</v>
      </c>
    </row>
    <row r="19" spans="1:33" ht="14.25" x14ac:dyDescent="0.2">
      <c r="A19" s="102" t="s">
        <v>126</v>
      </c>
      <c r="B19" s="102" t="s">
        <v>127</v>
      </c>
      <c r="C19" s="103">
        <v>224384</v>
      </c>
      <c r="D19" s="103">
        <v>45850</v>
      </c>
      <c r="E19" s="103">
        <v>270234</v>
      </c>
      <c r="F19" s="104">
        <v>8.6896150142214083E-3</v>
      </c>
      <c r="G19" s="103">
        <v>6</v>
      </c>
      <c r="H19" s="103">
        <v>0</v>
      </c>
      <c r="I19" s="103">
        <v>6</v>
      </c>
      <c r="J19" s="104">
        <v>-0.95714285714285696</v>
      </c>
      <c r="K19" s="103">
        <v>1118</v>
      </c>
      <c r="L19" s="122">
        <v>0</v>
      </c>
      <c r="M19" s="103">
        <v>271358</v>
      </c>
      <c r="N19" s="104">
        <v>1.2356088134126201E-2</v>
      </c>
      <c r="O19" s="103">
        <v>1152</v>
      </c>
      <c r="P19" s="103">
        <v>272510</v>
      </c>
      <c r="Q19" s="104">
        <v>1.20964297519433E-2</v>
      </c>
      <c r="R19" s="108">
        <v>4</v>
      </c>
      <c r="S19" s="110"/>
      <c r="T19" s="102" t="s">
        <v>85</v>
      </c>
      <c r="U19" s="106">
        <v>220902</v>
      </c>
      <c r="V19" s="106">
        <v>267906</v>
      </c>
      <c r="W19" s="106">
        <v>47004</v>
      </c>
      <c r="X19" s="106">
        <v>140</v>
      </c>
      <c r="Y19" s="106">
        <v>140</v>
      </c>
      <c r="Z19" s="106">
        <v>0</v>
      </c>
      <c r="AA19" s="106">
        <v>0</v>
      </c>
      <c r="AB19" s="106">
        <v>1207</v>
      </c>
      <c r="AC19" s="106">
        <v>268046</v>
      </c>
      <c r="AD19" s="106">
        <v>269253</v>
      </c>
      <c r="AE19" s="102" t="s">
        <v>128</v>
      </c>
      <c r="AF19" s="106">
        <v>110</v>
      </c>
      <c r="AG19" s="106">
        <v>40380</v>
      </c>
    </row>
    <row r="20" spans="1:33" ht="14.25" x14ac:dyDescent="0.2">
      <c r="A20" s="102" t="s">
        <v>129</v>
      </c>
      <c r="B20" s="102" t="s">
        <v>130</v>
      </c>
      <c r="C20" s="103">
        <v>611703</v>
      </c>
      <c r="D20" s="103">
        <v>4668</v>
      </c>
      <c r="E20" s="103">
        <v>616371</v>
      </c>
      <c r="F20" s="104">
        <v>-4.02614024925727E-2</v>
      </c>
      <c r="G20" s="103">
        <v>284756</v>
      </c>
      <c r="H20" s="103">
        <v>2344</v>
      </c>
      <c r="I20" s="103">
        <v>287100</v>
      </c>
      <c r="J20" s="104">
        <v>0.136273687210094</v>
      </c>
      <c r="K20" s="103">
        <v>117</v>
      </c>
      <c r="L20" s="122">
        <v>0.88709677419354793</v>
      </c>
      <c r="M20" s="103">
        <v>903588</v>
      </c>
      <c r="N20" s="104">
        <v>9.6429106170345408E-3</v>
      </c>
      <c r="O20" s="103">
        <v>851</v>
      </c>
      <c r="P20" s="103">
        <v>904439</v>
      </c>
      <c r="Q20" s="104">
        <v>9.1865039957331196E-3</v>
      </c>
      <c r="R20" s="108">
        <v>3</v>
      </c>
      <c r="S20" s="110"/>
      <c r="T20" s="102" t="s">
        <v>85</v>
      </c>
      <c r="U20" s="106">
        <v>638632</v>
      </c>
      <c r="V20" s="106">
        <v>642228</v>
      </c>
      <c r="W20" s="106">
        <v>3596</v>
      </c>
      <c r="X20" s="106">
        <v>251060</v>
      </c>
      <c r="Y20" s="106">
        <v>252668</v>
      </c>
      <c r="Z20" s="106">
        <v>1608</v>
      </c>
      <c r="AA20" s="106">
        <v>62</v>
      </c>
      <c r="AB20" s="106">
        <v>1248</v>
      </c>
      <c r="AC20" s="106">
        <v>894958</v>
      </c>
      <c r="AD20" s="106">
        <v>896206</v>
      </c>
      <c r="AE20" s="102" t="s">
        <v>131</v>
      </c>
      <c r="AF20" s="106">
        <v>110</v>
      </c>
      <c r="AG20" s="106">
        <v>40380</v>
      </c>
    </row>
    <row r="21" spans="1:33" ht="14.25" x14ac:dyDescent="0.2">
      <c r="A21" s="102" t="s">
        <v>132</v>
      </c>
      <c r="B21" s="102" t="s">
        <v>133</v>
      </c>
      <c r="C21" s="103">
        <v>212189</v>
      </c>
      <c r="D21" s="103">
        <v>1412</v>
      </c>
      <c r="E21" s="103">
        <v>213601</v>
      </c>
      <c r="F21" s="104">
        <v>4.3157000253950896E-2</v>
      </c>
      <c r="G21" s="103">
        <v>6817</v>
      </c>
      <c r="H21" s="103">
        <v>0</v>
      </c>
      <c r="I21" s="103">
        <v>6817</v>
      </c>
      <c r="J21" s="104">
        <v>0.58756404285048902</v>
      </c>
      <c r="K21" s="103">
        <v>47679</v>
      </c>
      <c r="L21" s="122">
        <v>7.773508137432189E-2</v>
      </c>
      <c r="M21" s="103">
        <v>268097</v>
      </c>
      <c r="N21" s="104">
        <v>5.8425254048590995E-2</v>
      </c>
      <c r="O21" s="103">
        <v>4133</v>
      </c>
      <c r="P21" s="103">
        <v>272230</v>
      </c>
      <c r="Q21" s="104">
        <v>4.9282311404387803E-2</v>
      </c>
      <c r="R21" s="108">
        <v>4</v>
      </c>
      <c r="S21" s="110"/>
      <c r="T21" s="102" t="s">
        <v>85</v>
      </c>
      <c r="U21" s="106">
        <v>202590</v>
      </c>
      <c r="V21" s="106">
        <v>204764</v>
      </c>
      <c r="W21" s="106">
        <v>2174</v>
      </c>
      <c r="X21" s="106">
        <v>4294</v>
      </c>
      <c r="Y21" s="106">
        <v>4294</v>
      </c>
      <c r="Z21" s="106">
        <v>0</v>
      </c>
      <c r="AA21" s="106">
        <v>44240</v>
      </c>
      <c r="AB21" s="106">
        <v>6146</v>
      </c>
      <c r="AC21" s="106">
        <v>253298</v>
      </c>
      <c r="AD21" s="106">
        <v>259444</v>
      </c>
      <c r="AE21" s="102" t="s">
        <v>134</v>
      </c>
      <c r="AF21" s="106">
        <v>110</v>
      </c>
      <c r="AG21" s="106">
        <v>40380</v>
      </c>
    </row>
    <row r="22" spans="1:33" ht="14.25" x14ac:dyDescent="0.2">
      <c r="A22" s="102" t="s">
        <v>135</v>
      </c>
      <c r="B22" s="102" t="s">
        <v>136</v>
      </c>
      <c r="C22" s="103">
        <v>49441</v>
      </c>
      <c r="D22" s="103">
        <v>50</v>
      </c>
      <c r="E22" s="103">
        <v>49491</v>
      </c>
      <c r="F22" s="104">
        <v>2.3471751178757501E-2</v>
      </c>
      <c r="G22" s="103">
        <v>227</v>
      </c>
      <c r="H22" s="103">
        <v>0</v>
      </c>
      <c r="I22" s="103">
        <v>227</v>
      </c>
      <c r="J22" s="104">
        <v>-0.5617760617760621</v>
      </c>
      <c r="K22" s="103">
        <v>0</v>
      </c>
      <c r="L22" s="122">
        <v>0</v>
      </c>
      <c r="M22" s="103">
        <v>49718</v>
      </c>
      <c r="N22" s="104">
        <v>1.7268895527274203E-2</v>
      </c>
      <c r="O22" s="103">
        <v>188</v>
      </c>
      <c r="P22" s="103">
        <v>49906</v>
      </c>
      <c r="Q22" s="104">
        <v>-1.89502653823472E-2</v>
      </c>
      <c r="R22" s="108">
        <v>4</v>
      </c>
      <c r="S22" s="110"/>
      <c r="T22" s="102" t="s">
        <v>85</v>
      </c>
      <c r="U22" s="106">
        <v>48324</v>
      </c>
      <c r="V22" s="106">
        <v>48356</v>
      </c>
      <c r="W22" s="106">
        <v>32</v>
      </c>
      <c r="X22" s="106">
        <v>518</v>
      </c>
      <c r="Y22" s="106">
        <v>518</v>
      </c>
      <c r="Z22" s="106">
        <v>0</v>
      </c>
      <c r="AA22" s="106">
        <v>0</v>
      </c>
      <c r="AB22" s="106">
        <v>1996</v>
      </c>
      <c r="AC22" s="106">
        <v>48874</v>
      </c>
      <c r="AD22" s="106">
        <v>50870</v>
      </c>
      <c r="AE22" s="102" t="s">
        <v>137</v>
      </c>
      <c r="AF22" s="106">
        <v>110</v>
      </c>
      <c r="AG22" s="106">
        <v>40380</v>
      </c>
    </row>
    <row r="23" spans="1:33" ht="14.25" x14ac:dyDescent="0.2">
      <c r="A23" s="102" t="s">
        <v>138</v>
      </c>
      <c r="B23" s="102" t="s">
        <v>139</v>
      </c>
      <c r="C23" s="103">
        <v>109915</v>
      </c>
      <c r="D23" s="103">
        <v>586</v>
      </c>
      <c r="E23" s="103">
        <v>110501</v>
      </c>
      <c r="F23" s="104">
        <v>1.7860761592454099E-2</v>
      </c>
      <c r="G23" s="103">
        <v>0</v>
      </c>
      <c r="H23" s="103">
        <v>0</v>
      </c>
      <c r="I23" s="103">
        <v>0</v>
      </c>
      <c r="J23" s="104">
        <v>0</v>
      </c>
      <c r="K23" s="103">
        <v>0</v>
      </c>
      <c r="L23" s="122">
        <v>0</v>
      </c>
      <c r="M23" s="103">
        <v>110501</v>
      </c>
      <c r="N23" s="104">
        <v>1.7860761592454099E-2</v>
      </c>
      <c r="O23" s="103">
        <v>2173</v>
      </c>
      <c r="P23" s="103">
        <v>112674</v>
      </c>
      <c r="Q23" s="104">
        <v>-3.2201540932633596E-2</v>
      </c>
      <c r="R23" s="108">
        <v>5</v>
      </c>
      <c r="S23" s="110"/>
      <c r="T23" s="102" t="s">
        <v>85</v>
      </c>
      <c r="U23" s="106">
        <v>107700</v>
      </c>
      <c r="V23" s="106">
        <v>108562</v>
      </c>
      <c r="W23" s="106">
        <v>862</v>
      </c>
      <c r="X23" s="106">
        <v>0</v>
      </c>
      <c r="Y23" s="106">
        <v>0</v>
      </c>
      <c r="Z23" s="106">
        <v>0</v>
      </c>
      <c r="AA23" s="106">
        <v>0</v>
      </c>
      <c r="AB23" s="106">
        <v>7861</v>
      </c>
      <c r="AC23" s="106">
        <v>108562</v>
      </c>
      <c r="AD23" s="106">
        <v>116423</v>
      </c>
      <c r="AE23" s="102" t="s">
        <v>140</v>
      </c>
      <c r="AF23" s="106">
        <v>110</v>
      </c>
      <c r="AG23" s="106">
        <v>40380</v>
      </c>
    </row>
    <row r="24" spans="1:33" ht="14.25" x14ac:dyDescent="0.2">
      <c r="A24" s="102" t="s">
        <v>141</v>
      </c>
      <c r="B24" s="102" t="s">
        <v>142</v>
      </c>
      <c r="C24" s="103">
        <v>12144</v>
      </c>
      <c r="D24" s="103">
        <v>80</v>
      </c>
      <c r="E24" s="103">
        <v>12224</v>
      </c>
      <c r="F24" s="104">
        <v>-7.8338234185327593E-2</v>
      </c>
      <c r="G24" s="103">
        <v>0</v>
      </c>
      <c r="H24" s="103">
        <v>0</v>
      </c>
      <c r="I24" s="103">
        <v>0</v>
      </c>
      <c r="J24" s="104">
        <v>0</v>
      </c>
      <c r="K24" s="103">
        <v>0</v>
      </c>
      <c r="L24" s="122">
        <v>0</v>
      </c>
      <c r="M24" s="103">
        <v>12224</v>
      </c>
      <c r="N24" s="104">
        <v>-7.8338234185327593E-2</v>
      </c>
      <c r="O24" s="103">
        <v>7334</v>
      </c>
      <c r="P24" s="103">
        <v>19558</v>
      </c>
      <c r="Q24" s="104">
        <v>-2.3710877052862803E-2</v>
      </c>
      <c r="R24" s="108">
        <v>5</v>
      </c>
      <c r="S24" s="110"/>
      <c r="T24" s="102" t="s">
        <v>85</v>
      </c>
      <c r="U24" s="106">
        <v>13211</v>
      </c>
      <c r="V24" s="106">
        <v>13263</v>
      </c>
      <c r="W24" s="106">
        <v>52</v>
      </c>
      <c r="X24" s="106">
        <v>0</v>
      </c>
      <c r="Y24" s="106">
        <v>0</v>
      </c>
      <c r="Z24" s="106">
        <v>0</v>
      </c>
      <c r="AA24" s="106">
        <v>0</v>
      </c>
      <c r="AB24" s="106">
        <v>6770</v>
      </c>
      <c r="AC24" s="106">
        <v>13263</v>
      </c>
      <c r="AD24" s="106">
        <v>20033</v>
      </c>
      <c r="AE24" s="102" t="s">
        <v>143</v>
      </c>
      <c r="AF24" s="106">
        <v>110</v>
      </c>
      <c r="AG24" s="106">
        <v>40380</v>
      </c>
    </row>
    <row r="25" spans="1:33" ht="14.25" x14ac:dyDescent="0.2">
      <c r="A25" s="102" t="s">
        <v>144</v>
      </c>
      <c r="B25" s="102" t="s">
        <v>145</v>
      </c>
      <c r="C25" s="103">
        <v>85526</v>
      </c>
      <c r="D25" s="103">
        <v>928</v>
      </c>
      <c r="E25" s="103">
        <v>86454</v>
      </c>
      <c r="F25" s="104">
        <v>-4.1072795234978997E-2</v>
      </c>
      <c r="G25" s="103">
        <v>0</v>
      </c>
      <c r="H25" s="103">
        <v>0</v>
      </c>
      <c r="I25" s="103">
        <v>0</v>
      </c>
      <c r="J25" s="104">
        <v>0</v>
      </c>
      <c r="K25" s="103">
        <v>0</v>
      </c>
      <c r="L25" s="122">
        <v>0</v>
      </c>
      <c r="M25" s="103">
        <v>86454</v>
      </c>
      <c r="N25" s="104">
        <v>-4.1072795234978997E-2</v>
      </c>
      <c r="O25" s="103">
        <v>2441</v>
      </c>
      <c r="P25" s="103">
        <v>88895</v>
      </c>
      <c r="Q25" s="104">
        <v>-3.6170051284275397E-2</v>
      </c>
      <c r="R25" s="108">
        <v>5</v>
      </c>
      <c r="S25" s="110"/>
      <c r="T25" s="102" t="s">
        <v>85</v>
      </c>
      <c r="U25" s="106">
        <v>89491</v>
      </c>
      <c r="V25" s="106">
        <v>90157</v>
      </c>
      <c r="W25" s="106">
        <v>666</v>
      </c>
      <c r="X25" s="106">
        <v>0</v>
      </c>
      <c r="Y25" s="106">
        <v>0</v>
      </c>
      <c r="Z25" s="106">
        <v>0</v>
      </c>
      <c r="AA25" s="106">
        <v>0</v>
      </c>
      <c r="AB25" s="106">
        <v>2074</v>
      </c>
      <c r="AC25" s="106">
        <v>90157</v>
      </c>
      <c r="AD25" s="106">
        <v>92231</v>
      </c>
      <c r="AE25" s="102" t="s">
        <v>146</v>
      </c>
      <c r="AF25" s="106">
        <v>110</v>
      </c>
      <c r="AG25" s="106">
        <v>40380</v>
      </c>
    </row>
    <row r="26" spans="1:33" ht="14.25" x14ac:dyDescent="0.2">
      <c r="A26" s="102" t="s">
        <v>147</v>
      </c>
      <c r="B26" s="102" t="s">
        <v>148</v>
      </c>
      <c r="C26" s="103">
        <v>339624</v>
      </c>
      <c r="D26" s="103">
        <v>792</v>
      </c>
      <c r="E26" s="103">
        <v>340416</v>
      </c>
      <c r="F26" s="104">
        <v>1.51220057545999E-3</v>
      </c>
      <c r="G26" s="103">
        <v>15444</v>
      </c>
      <c r="H26" s="103">
        <v>0</v>
      </c>
      <c r="I26" s="103">
        <v>15444</v>
      </c>
      <c r="J26" s="104">
        <v>-0.36213447877085697</v>
      </c>
      <c r="K26" s="103">
        <v>3</v>
      </c>
      <c r="L26" s="122">
        <v>-0.83333333333333293</v>
      </c>
      <c r="M26" s="103">
        <v>355863</v>
      </c>
      <c r="N26" s="104">
        <v>-2.27087979084508E-2</v>
      </c>
      <c r="O26" s="103">
        <v>1883</v>
      </c>
      <c r="P26" s="103">
        <v>357746</v>
      </c>
      <c r="Q26" s="104">
        <v>-2.6930724308915903E-2</v>
      </c>
      <c r="R26" s="108">
        <v>4</v>
      </c>
      <c r="S26" s="110"/>
      <c r="T26" s="102" t="s">
        <v>85</v>
      </c>
      <c r="U26" s="106">
        <v>339014</v>
      </c>
      <c r="V26" s="106">
        <v>339902</v>
      </c>
      <c r="W26" s="106">
        <v>888</v>
      </c>
      <c r="X26" s="106">
        <v>24212</v>
      </c>
      <c r="Y26" s="106">
        <v>24212</v>
      </c>
      <c r="Z26" s="106">
        <v>0</v>
      </c>
      <c r="AA26" s="106">
        <v>18</v>
      </c>
      <c r="AB26" s="106">
        <v>3515</v>
      </c>
      <c r="AC26" s="106">
        <v>364132</v>
      </c>
      <c r="AD26" s="106">
        <v>367647</v>
      </c>
      <c r="AE26" s="102" t="s">
        <v>149</v>
      </c>
      <c r="AF26" s="106">
        <v>110</v>
      </c>
      <c r="AG26" s="106">
        <v>40380</v>
      </c>
    </row>
    <row r="27" spans="1:33" ht="14.25" x14ac:dyDescent="0.2">
      <c r="A27" s="102" t="s">
        <v>150</v>
      </c>
      <c r="B27" s="102" t="s">
        <v>151</v>
      </c>
      <c r="C27" s="103">
        <v>51671</v>
      </c>
      <c r="D27" s="103">
        <v>812</v>
      </c>
      <c r="E27" s="103">
        <v>52483</v>
      </c>
      <c r="F27" s="104">
        <v>-5.3593003336038204E-2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2">
        <v>0</v>
      </c>
      <c r="M27" s="103">
        <v>52483</v>
      </c>
      <c r="N27" s="104">
        <v>-5.3593003336038204E-2</v>
      </c>
      <c r="O27" s="103">
        <v>5590</v>
      </c>
      <c r="P27" s="103">
        <v>58073</v>
      </c>
      <c r="Q27" s="104">
        <v>-1.5711864406779703E-2</v>
      </c>
      <c r="R27" s="108">
        <v>5</v>
      </c>
      <c r="S27" s="110"/>
      <c r="T27" s="102" t="s">
        <v>85</v>
      </c>
      <c r="U27" s="106">
        <v>55051</v>
      </c>
      <c r="V27" s="106">
        <v>55455</v>
      </c>
      <c r="W27" s="106">
        <v>404</v>
      </c>
      <c r="X27" s="106">
        <v>0</v>
      </c>
      <c r="Y27" s="106">
        <v>0</v>
      </c>
      <c r="Z27" s="106">
        <v>0</v>
      </c>
      <c r="AA27" s="106">
        <v>0</v>
      </c>
      <c r="AB27" s="106">
        <v>3545</v>
      </c>
      <c r="AC27" s="106">
        <v>55455</v>
      </c>
      <c r="AD27" s="106">
        <v>59000</v>
      </c>
      <c r="AE27" s="102" t="s">
        <v>152</v>
      </c>
      <c r="AF27" s="106">
        <v>110</v>
      </c>
      <c r="AG27" s="106">
        <v>40380</v>
      </c>
    </row>
    <row r="28" spans="1:33" ht="14.25" x14ac:dyDescent="0.2">
      <c r="A28" s="102" t="s">
        <v>153</v>
      </c>
      <c r="B28" s="102" t="s">
        <v>154</v>
      </c>
      <c r="C28" s="103">
        <v>25307</v>
      </c>
      <c r="D28" s="103">
        <v>2010</v>
      </c>
      <c r="E28" s="103">
        <v>27317</v>
      </c>
      <c r="F28" s="104">
        <v>0.15300523383420597</v>
      </c>
      <c r="G28" s="103">
        <v>0</v>
      </c>
      <c r="H28" s="103">
        <v>0</v>
      </c>
      <c r="I28" s="103">
        <v>0</v>
      </c>
      <c r="J28" s="104">
        <v>0</v>
      </c>
      <c r="K28" s="103">
        <v>0</v>
      </c>
      <c r="L28" s="122">
        <v>0</v>
      </c>
      <c r="M28" s="103">
        <v>27317</v>
      </c>
      <c r="N28" s="104">
        <v>0.15300523383420597</v>
      </c>
      <c r="O28" s="103">
        <v>9608</v>
      </c>
      <c r="P28" s="103">
        <v>36925</v>
      </c>
      <c r="Q28" s="104">
        <v>3.8181460342452296E-2</v>
      </c>
      <c r="R28" s="108">
        <v>5</v>
      </c>
      <c r="S28" s="110"/>
      <c r="T28" s="102" t="s">
        <v>85</v>
      </c>
      <c r="U28" s="106">
        <v>23520</v>
      </c>
      <c r="V28" s="106">
        <v>23692</v>
      </c>
      <c r="W28" s="106">
        <v>172</v>
      </c>
      <c r="X28" s="106">
        <v>0</v>
      </c>
      <c r="Y28" s="106">
        <v>0</v>
      </c>
      <c r="Z28" s="106">
        <v>0</v>
      </c>
      <c r="AA28" s="106">
        <v>0</v>
      </c>
      <c r="AB28" s="106">
        <v>11875</v>
      </c>
      <c r="AC28" s="106">
        <v>23692</v>
      </c>
      <c r="AD28" s="106">
        <v>35567</v>
      </c>
      <c r="AE28" s="102" t="s">
        <v>155</v>
      </c>
      <c r="AF28" s="106">
        <v>110</v>
      </c>
      <c r="AG28" s="106">
        <v>40380</v>
      </c>
    </row>
    <row r="29" spans="1:33" ht="14.25" x14ac:dyDescent="0.2">
      <c r="A29" s="102" t="s">
        <v>156</v>
      </c>
      <c r="B29" s="102" t="s">
        <v>157</v>
      </c>
      <c r="C29" s="103">
        <v>6718977</v>
      </c>
      <c r="D29" s="103">
        <v>3302000</v>
      </c>
      <c r="E29" s="103">
        <v>10020977</v>
      </c>
      <c r="F29" s="104">
        <v>-9.8937735405187199E-3</v>
      </c>
      <c r="G29" s="103">
        <v>11491472</v>
      </c>
      <c r="H29" s="103">
        <v>2936030</v>
      </c>
      <c r="I29" s="103">
        <v>14427502</v>
      </c>
      <c r="J29" s="104">
        <v>1.6524089098720402E-2</v>
      </c>
      <c r="K29" s="103">
        <v>0</v>
      </c>
      <c r="L29" s="122">
        <v>0</v>
      </c>
      <c r="M29" s="103">
        <v>24448479</v>
      </c>
      <c r="N29" s="104">
        <v>5.5272480083461096E-3</v>
      </c>
      <c r="O29" s="103">
        <v>16775</v>
      </c>
      <c r="P29" s="103">
        <v>24465254</v>
      </c>
      <c r="Q29" s="104">
        <v>5.5146346378337503E-3</v>
      </c>
      <c r="R29" s="108">
        <v>1</v>
      </c>
      <c r="S29" s="110"/>
      <c r="T29" s="102" t="s">
        <v>158</v>
      </c>
      <c r="U29" s="106">
        <v>6741623</v>
      </c>
      <c r="V29" s="106">
        <v>10121113</v>
      </c>
      <c r="W29" s="106">
        <v>3379490</v>
      </c>
      <c r="X29" s="106">
        <v>11244916</v>
      </c>
      <c r="Y29" s="106">
        <v>14192976</v>
      </c>
      <c r="Z29" s="106">
        <v>2948060</v>
      </c>
      <c r="AA29" s="106">
        <v>0</v>
      </c>
      <c r="AB29" s="106">
        <v>16988</v>
      </c>
      <c r="AC29" s="106">
        <v>24314089</v>
      </c>
      <c r="AD29" s="106">
        <v>24331077</v>
      </c>
      <c r="AE29" s="102" t="s">
        <v>159</v>
      </c>
      <c r="AF29" s="106">
        <v>110</v>
      </c>
      <c r="AG29" s="106">
        <v>40380</v>
      </c>
    </row>
    <row r="30" spans="1:33" ht="14.25" x14ac:dyDescent="0.2">
      <c r="A30" s="102" t="s">
        <v>160</v>
      </c>
      <c r="B30" s="102" t="s">
        <v>161</v>
      </c>
      <c r="C30" s="103">
        <v>21392</v>
      </c>
      <c r="D30" s="103">
        <v>6</v>
      </c>
      <c r="E30" s="103">
        <v>21398</v>
      </c>
      <c r="F30" s="104">
        <v>8.5641806189751396E-2</v>
      </c>
      <c r="G30" s="103">
        <v>72</v>
      </c>
      <c r="H30" s="103">
        <v>0</v>
      </c>
      <c r="I30" s="103">
        <v>72</v>
      </c>
      <c r="J30" s="104">
        <v>0.94594594594594594</v>
      </c>
      <c r="K30" s="103">
        <v>0</v>
      </c>
      <c r="L30" s="122">
        <v>0</v>
      </c>
      <c r="M30" s="103">
        <v>21470</v>
      </c>
      <c r="N30" s="104">
        <v>8.7253760064819996E-2</v>
      </c>
      <c r="O30" s="103">
        <v>26</v>
      </c>
      <c r="P30" s="103">
        <v>21496</v>
      </c>
      <c r="Q30" s="104">
        <v>8.8570415759355897E-2</v>
      </c>
      <c r="R30" s="108">
        <v>5</v>
      </c>
      <c r="S30" s="110"/>
      <c r="T30" s="102" t="s">
        <v>85</v>
      </c>
      <c r="U30" s="106">
        <v>19710</v>
      </c>
      <c r="V30" s="106">
        <v>19710</v>
      </c>
      <c r="W30" s="106">
        <v>0</v>
      </c>
      <c r="X30" s="106">
        <v>37</v>
      </c>
      <c r="Y30" s="106">
        <v>37</v>
      </c>
      <c r="Z30" s="106">
        <v>0</v>
      </c>
      <c r="AA30" s="106">
        <v>0</v>
      </c>
      <c r="AB30" s="106">
        <v>0</v>
      </c>
      <c r="AC30" s="106">
        <v>19747</v>
      </c>
      <c r="AD30" s="106">
        <v>19747</v>
      </c>
      <c r="AE30" s="102" t="s">
        <v>162</v>
      </c>
      <c r="AF30" s="106">
        <v>110</v>
      </c>
      <c r="AG30" s="106">
        <v>40380</v>
      </c>
    </row>
    <row r="31" spans="1:33" ht="14.25" x14ac:dyDescent="0.2">
      <c r="A31" s="102" t="s">
        <v>163</v>
      </c>
      <c r="B31" s="102" t="s">
        <v>164</v>
      </c>
      <c r="C31" s="103">
        <v>31879</v>
      </c>
      <c r="D31" s="103">
        <v>118</v>
      </c>
      <c r="E31" s="103">
        <v>31997</v>
      </c>
      <c r="F31" s="104">
        <v>1.8493761140820002E-2</v>
      </c>
      <c r="G31" s="103">
        <v>0</v>
      </c>
      <c r="H31" s="103">
        <v>0</v>
      </c>
      <c r="I31" s="103">
        <v>0</v>
      </c>
      <c r="J31" s="104">
        <v>0</v>
      </c>
      <c r="K31" s="103">
        <v>0</v>
      </c>
      <c r="L31" s="122">
        <v>0</v>
      </c>
      <c r="M31" s="103">
        <v>31997</v>
      </c>
      <c r="N31" s="104">
        <v>1.8493761140820002E-2</v>
      </c>
      <c r="O31" s="103">
        <v>3046</v>
      </c>
      <c r="P31" s="103">
        <v>35043</v>
      </c>
      <c r="Q31" s="104">
        <v>3.3747308180182303E-2</v>
      </c>
      <c r="R31" s="108">
        <v>5</v>
      </c>
      <c r="S31" s="110"/>
      <c r="T31" s="102" t="s">
        <v>85</v>
      </c>
      <c r="U31" s="106">
        <v>31306</v>
      </c>
      <c r="V31" s="106">
        <v>31416</v>
      </c>
      <c r="W31" s="106">
        <v>110</v>
      </c>
      <c r="X31" s="106">
        <v>0</v>
      </c>
      <c r="Y31" s="106">
        <v>0</v>
      </c>
      <c r="Z31" s="106">
        <v>0</v>
      </c>
      <c r="AA31" s="106">
        <v>0</v>
      </c>
      <c r="AB31" s="106">
        <v>2483</v>
      </c>
      <c r="AC31" s="106">
        <v>31416</v>
      </c>
      <c r="AD31" s="106">
        <v>33899</v>
      </c>
      <c r="AE31" s="102" t="s">
        <v>165</v>
      </c>
      <c r="AF31" s="106">
        <v>110</v>
      </c>
      <c r="AG31" s="106">
        <v>40380</v>
      </c>
    </row>
    <row r="32" spans="1:33" ht="14.25" x14ac:dyDescent="0.2">
      <c r="A32" s="102" t="s">
        <v>166</v>
      </c>
      <c r="B32" s="102" t="s">
        <v>167</v>
      </c>
      <c r="C32" s="103">
        <v>6709</v>
      </c>
      <c r="D32" s="103">
        <v>18</v>
      </c>
      <c r="E32" s="103">
        <v>6727</v>
      </c>
      <c r="F32" s="104">
        <v>-5.3601575689364099E-2</v>
      </c>
      <c r="G32" s="103">
        <v>0</v>
      </c>
      <c r="H32" s="103">
        <v>0</v>
      </c>
      <c r="I32" s="103">
        <v>0</v>
      </c>
      <c r="J32" s="104">
        <v>0</v>
      </c>
      <c r="K32" s="103">
        <v>0</v>
      </c>
      <c r="L32" s="122">
        <v>0</v>
      </c>
      <c r="M32" s="103">
        <v>6727</v>
      </c>
      <c r="N32" s="104">
        <v>-5.3601575689364099E-2</v>
      </c>
      <c r="O32" s="103">
        <v>5944</v>
      </c>
      <c r="P32" s="103">
        <v>12671</v>
      </c>
      <c r="Q32" s="104">
        <v>-4.0729805435687799E-2</v>
      </c>
      <c r="R32" s="108">
        <v>5</v>
      </c>
      <c r="S32" s="110"/>
      <c r="T32" s="102" t="s">
        <v>85</v>
      </c>
      <c r="U32" s="106">
        <v>7096</v>
      </c>
      <c r="V32" s="106">
        <v>7108</v>
      </c>
      <c r="W32" s="106">
        <v>12</v>
      </c>
      <c r="X32" s="106">
        <v>0</v>
      </c>
      <c r="Y32" s="106">
        <v>0</v>
      </c>
      <c r="Z32" s="106">
        <v>0</v>
      </c>
      <c r="AA32" s="106">
        <v>0</v>
      </c>
      <c r="AB32" s="106">
        <v>6101</v>
      </c>
      <c r="AC32" s="106">
        <v>7108</v>
      </c>
      <c r="AD32" s="106">
        <v>13209</v>
      </c>
      <c r="AE32" s="102" t="s">
        <v>168</v>
      </c>
      <c r="AF32" s="106">
        <v>110</v>
      </c>
      <c r="AG32" s="106">
        <v>40380</v>
      </c>
    </row>
    <row r="33" spans="1:33" ht="14.25" x14ac:dyDescent="0.2">
      <c r="A33" s="102" t="s">
        <v>169</v>
      </c>
      <c r="B33" s="102" t="s">
        <v>170</v>
      </c>
      <c r="C33" s="103">
        <v>28816</v>
      </c>
      <c r="D33" s="103">
        <v>180</v>
      </c>
      <c r="E33" s="103">
        <v>28996</v>
      </c>
      <c r="F33" s="104">
        <v>2.8847177376432602E-2</v>
      </c>
      <c r="G33" s="103">
        <v>0</v>
      </c>
      <c r="H33" s="103">
        <v>0</v>
      </c>
      <c r="I33" s="103">
        <v>0</v>
      </c>
      <c r="J33" s="104">
        <v>0</v>
      </c>
      <c r="K33" s="103">
        <v>0</v>
      </c>
      <c r="L33" s="122">
        <v>0</v>
      </c>
      <c r="M33" s="103">
        <v>28996</v>
      </c>
      <c r="N33" s="104">
        <v>2.8847177376432602E-2</v>
      </c>
      <c r="O33" s="103">
        <v>6120</v>
      </c>
      <c r="P33" s="103">
        <v>35116</v>
      </c>
      <c r="Q33" s="104">
        <v>-2.35791346902458E-2</v>
      </c>
      <c r="R33" s="108">
        <v>5</v>
      </c>
      <c r="S33" s="110"/>
      <c r="T33" s="102" t="s">
        <v>85</v>
      </c>
      <c r="U33" s="106">
        <v>28085</v>
      </c>
      <c r="V33" s="106">
        <v>28183</v>
      </c>
      <c r="W33" s="106">
        <v>98</v>
      </c>
      <c r="X33" s="106">
        <v>0</v>
      </c>
      <c r="Y33" s="106">
        <v>0</v>
      </c>
      <c r="Z33" s="106">
        <v>0</v>
      </c>
      <c r="AA33" s="106">
        <v>0</v>
      </c>
      <c r="AB33" s="106">
        <v>7781</v>
      </c>
      <c r="AC33" s="106">
        <v>28183</v>
      </c>
      <c r="AD33" s="106">
        <v>35964</v>
      </c>
      <c r="AE33" s="102" t="s">
        <v>171</v>
      </c>
      <c r="AF33" s="106">
        <v>110</v>
      </c>
      <c r="AG33" s="106">
        <v>40380</v>
      </c>
    </row>
    <row r="34" spans="1:33" ht="14.25" x14ac:dyDescent="0.2">
      <c r="A34" s="102" t="s">
        <v>172</v>
      </c>
      <c r="B34" s="102" t="s">
        <v>173</v>
      </c>
      <c r="C34" s="103">
        <v>54655</v>
      </c>
      <c r="D34" s="103">
        <v>512</v>
      </c>
      <c r="E34" s="103">
        <v>55167</v>
      </c>
      <c r="F34" s="104">
        <v>3.31866279614196E-2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2">
        <v>0</v>
      </c>
      <c r="M34" s="103">
        <v>55167</v>
      </c>
      <c r="N34" s="104">
        <v>3.31866279614196E-2</v>
      </c>
      <c r="O34" s="103">
        <v>6934</v>
      </c>
      <c r="P34" s="103">
        <v>62101</v>
      </c>
      <c r="Q34" s="104">
        <v>2.4374495560936199E-3</v>
      </c>
      <c r="R34" s="108">
        <v>5</v>
      </c>
      <c r="S34" s="110"/>
      <c r="T34" s="102" t="s">
        <v>85</v>
      </c>
      <c r="U34" s="106">
        <v>53121</v>
      </c>
      <c r="V34" s="106">
        <v>53395</v>
      </c>
      <c r="W34" s="106">
        <v>274</v>
      </c>
      <c r="X34" s="106">
        <v>0</v>
      </c>
      <c r="Y34" s="106">
        <v>0</v>
      </c>
      <c r="Z34" s="106">
        <v>0</v>
      </c>
      <c r="AA34" s="106">
        <v>0</v>
      </c>
      <c r="AB34" s="106">
        <v>8555</v>
      </c>
      <c r="AC34" s="106">
        <v>53395</v>
      </c>
      <c r="AD34" s="106">
        <v>61950</v>
      </c>
      <c r="AE34" s="102" t="s">
        <v>174</v>
      </c>
      <c r="AF34" s="106">
        <v>110</v>
      </c>
      <c r="AG34" s="106">
        <v>40380</v>
      </c>
    </row>
    <row r="35" spans="1:33" ht="14.25" x14ac:dyDescent="0.2">
      <c r="A35" s="102" t="s">
        <v>175</v>
      </c>
      <c r="B35" s="102" t="s">
        <v>176</v>
      </c>
      <c r="C35" s="103">
        <v>42337</v>
      </c>
      <c r="D35" s="103">
        <v>7782</v>
      </c>
      <c r="E35" s="103">
        <v>50119</v>
      </c>
      <c r="F35" s="104">
        <v>-4.8180644181099998E-2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2">
        <v>0</v>
      </c>
      <c r="M35" s="103">
        <v>50119</v>
      </c>
      <c r="N35" s="104">
        <v>-4.8180644181099998E-2</v>
      </c>
      <c r="O35" s="103">
        <v>19115</v>
      </c>
      <c r="P35" s="103">
        <v>69234</v>
      </c>
      <c r="Q35" s="104">
        <v>-4.5943115422775897E-2</v>
      </c>
      <c r="R35" s="108">
        <v>5</v>
      </c>
      <c r="S35" s="110"/>
      <c r="T35" s="102" t="s">
        <v>85</v>
      </c>
      <c r="U35" s="106">
        <v>43362</v>
      </c>
      <c r="V35" s="106">
        <v>52656</v>
      </c>
      <c r="W35" s="106">
        <v>9294</v>
      </c>
      <c r="X35" s="106">
        <v>0</v>
      </c>
      <c r="Y35" s="106">
        <v>0</v>
      </c>
      <c r="Z35" s="106">
        <v>0</v>
      </c>
      <c r="AA35" s="106">
        <v>0</v>
      </c>
      <c r="AB35" s="106">
        <v>19912</v>
      </c>
      <c r="AC35" s="106">
        <v>52656</v>
      </c>
      <c r="AD35" s="106">
        <v>72568</v>
      </c>
      <c r="AE35" s="102" t="s">
        <v>177</v>
      </c>
      <c r="AF35" s="106">
        <v>110</v>
      </c>
      <c r="AG35" s="106">
        <v>40380</v>
      </c>
    </row>
    <row r="36" spans="1:33" ht="14.25" x14ac:dyDescent="0.2">
      <c r="A36" s="102" t="s">
        <v>178</v>
      </c>
      <c r="B36" s="102" t="s">
        <v>179</v>
      </c>
      <c r="C36" s="103">
        <v>2026361</v>
      </c>
      <c r="D36" s="103">
        <v>49332</v>
      </c>
      <c r="E36" s="103">
        <v>2075693</v>
      </c>
      <c r="F36" s="104">
        <v>1.33670977043059E-2</v>
      </c>
      <c r="G36" s="103">
        <v>1318424</v>
      </c>
      <c r="H36" s="103">
        <v>42414</v>
      </c>
      <c r="I36" s="103">
        <v>1360838</v>
      </c>
      <c r="J36" s="104">
        <v>-7.2875663467626903E-3</v>
      </c>
      <c r="K36" s="103">
        <v>205718</v>
      </c>
      <c r="L36" s="122">
        <v>0.17144142451213201</v>
      </c>
      <c r="M36" s="103">
        <v>3642249</v>
      </c>
      <c r="N36" s="104">
        <v>1.3212872543084999E-2</v>
      </c>
      <c r="O36" s="103">
        <v>7598</v>
      </c>
      <c r="P36" s="103">
        <v>3649847</v>
      </c>
      <c r="Q36" s="104">
        <v>1.20954637366245E-2</v>
      </c>
      <c r="R36" s="108">
        <v>2</v>
      </c>
      <c r="S36" s="110"/>
      <c r="T36" s="102" t="s">
        <v>85</v>
      </c>
      <c r="U36" s="106">
        <v>1997231</v>
      </c>
      <c r="V36" s="106">
        <v>2048313</v>
      </c>
      <c r="W36" s="106">
        <v>51082</v>
      </c>
      <c r="X36" s="106">
        <v>1317278</v>
      </c>
      <c r="Y36" s="106">
        <v>1370828</v>
      </c>
      <c r="Z36" s="106">
        <v>53550</v>
      </c>
      <c r="AA36" s="106">
        <v>175611</v>
      </c>
      <c r="AB36" s="106">
        <v>11476</v>
      </c>
      <c r="AC36" s="106">
        <v>3594752</v>
      </c>
      <c r="AD36" s="106">
        <v>3606228</v>
      </c>
      <c r="AE36" s="102" t="s">
        <v>180</v>
      </c>
      <c r="AF36" s="106">
        <v>110</v>
      </c>
      <c r="AG36" s="106">
        <v>40380</v>
      </c>
    </row>
    <row r="37" spans="1:33" ht="14.25" x14ac:dyDescent="0.2">
      <c r="A37" s="102" t="s">
        <v>181</v>
      </c>
      <c r="B37" s="102" t="s">
        <v>182</v>
      </c>
      <c r="C37" s="103">
        <v>78665</v>
      </c>
      <c r="D37" s="103">
        <v>610</v>
      </c>
      <c r="E37" s="103">
        <v>79275</v>
      </c>
      <c r="F37" s="104">
        <v>-4.3565861544772301E-2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2">
        <v>0</v>
      </c>
      <c r="M37" s="103">
        <v>79275</v>
      </c>
      <c r="N37" s="104">
        <v>-4.3565861544772301E-2</v>
      </c>
      <c r="O37" s="103">
        <v>6448</v>
      </c>
      <c r="P37" s="103">
        <v>85723</v>
      </c>
      <c r="Q37" s="104">
        <v>-9.1667196473604995E-2</v>
      </c>
      <c r="R37" s="108">
        <v>5</v>
      </c>
      <c r="S37" s="110"/>
      <c r="T37" s="102" t="s">
        <v>85</v>
      </c>
      <c r="U37" s="106">
        <v>82280</v>
      </c>
      <c r="V37" s="106">
        <v>82886</v>
      </c>
      <c r="W37" s="106">
        <v>606</v>
      </c>
      <c r="X37" s="106">
        <v>0</v>
      </c>
      <c r="Y37" s="106">
        <v>0</v>
      </c>
      <c r="Z37" s="106">
        <v>0</v>
      </c>
      <c r="AA37" s="106">
        <v>0</v>
      </c>
      <c r="AB37" s="106">
        <v>11488</v>
      </c>
      <c r="AC37" s="106">
        <v>82886</v>
      </c>
      <c r="AD37" s="106">
        <v>94374</v>
      </c>
      <c r="AE37" s="102" t="s">
        <v>183</v>
      </c>
      <c r="AF37" s="106">
        <v>110</v>
      </c>
      <c r="AG37" s="106">
        <v>40380</v>
      </c>
    </row>
    <row r="38" spans="1:33" ht="14.25" x14ac:dyDescent="0.2">
      <c r="A38" s="102" t="s">
        <v>184</v>
      </c>
      <c r="B38" s="102" t="s">
        <v>185</v>
      </c>
      <c r="C38" s="103">
        <v>163353</v>
      </c>
      <c r="D38" s="103">
        <v>142</v>
      </c>
      <c r="E38" s="103">
        <v>163495</v>
      </c>
      <c r="F38" s="104">
        <v>1.7253394059307401E-2</v>
      </c>
      <c r="G38" s="103">
        <v>7449</v>
      </c>
      <c r="H38" s="103">
        <v>350</v>
      </c>
      <c r="I38" s="103">
        <v>7799</v>
      </c>
      <c r="J38" s="104">
        <v>0.415426497277677</v>
      </c>
      <c r="K38" s="103">
        <v>0</v>
      </c>
      <c r="L38" s="122">
        <v>0</v>
      </c>
      <c r="M38" s="103">
        <v>171294</v>
      </c>
      <c r="N38" s="104">
        <v>3.0451417296308802E-2</v>
      </c>
      <c r="O38" s="103">
        <v>0</v>
      </c>
      <c r="P38" s="103">
        <v>171294</v>
      </c>
      <c r="Q38" s="104">
        <v>3.0451417296308802E-2</v>
      </c>
      <c r="R38" s="108">
        <v>4</v>
      </c>
      <c r="S38" s="110"/>
      <c r="T38" s="102" t="s">
        <v>85</v>
      </c>
      <c r="U38" s="106">
        <v>160524</v>
      </c>
      <c r="V38" s="106">
        <v>160722</v>
      </c>
      <c r="W38" s="106">
        <v>198</v>
      </c>
      <c r="X38" s="106">
        <v>5510</v>
      </c>
      <c r="Y38" s="106">
        <v>5510</v>
      </c>
      <c r="Z38" s="106">
        <v>0</v>
      </c>
      <c r="AA38" s="106">
        <v>0</v>
      </c>
      <c r="AB38" s="106">
        <v>0</v>
      </c>
      <c r="AC38" s="106">
        <v>166232</v>
      </c>
      <c r="AD38" s="106">
        <v>166232</v>
      </c>
      <c r="AE38" s="102" t="s">
        <v>186</v>
      </c>
      <c r="AF38" s="106">
        <v>110</v>
      </c>
      <c r="AG38" s="106">
        <v>40380</v>
      </c>
    </row>
    <row r="39" spans="1:33" ht="14.25" x14ac:dyDescent="0.2">
      <c r="A39" s="102" t="s">
        <v>187</v>
      </c>
      <c r="B39" s="102" t="s">
        <v>188</v>
      </c>
      <c r="C39" s="103">
        <v>78563</v>
      </c>
      <c r="D39" s="103">
        <v>370</v>
      </c>
      <c r="E39" s="103">
        <v>78933</v>
      </c>
      <c r="F39" s="104">
        <v>-5.2777477769377502E-2</v>
      </c>
      <c r="G39" s="103">
        <v>0</v>
      </c>
      <c r="H39" s="103">
        <v>0</v>
      </c>
      <c r="I39" s="103">
        <v>0</v>
      </c>
      <c r="J39" s="104">
        <v>0</v>
      </c>
      <c r="K39" s="103">
        <v>0</v>
      </c>
      <c r="L39" s="122">
        <v>0</v>
      </c>
      <c r="M39" s="103">
        <v>78933</v>
      </c>
      <c r="N39" s="104">
        <v>-5.2777477769377502E-2</v>
      </c>
      <c r="O39" s="103">
        <v>2969</v>
      </c>
      <c r="P39" s="103">
        <v>81902</v>
      </c>
      <c r="Q39" s="104">
        <v>-9.3994402592949E-2</v>
      </c>
      <c r="R39" s="108">
        <v>5</v>
      </c>
      <c r="S39" s="110"/>
      <c r="T39" s="102" t="s">
        <v>85</v>
      </c>
      <c r="U39" s="106">
        <v>82419</v>
      </c>
      <c r="V39" s="106">
        <v>83331</v>
      </c>
      <c r="W39" s="106">
        <v>912</v>
      </c>
      <c r="X39" s="106">
        <v>0</v>
      </c>
      <c r="Y39" s="106">
        <v>0</v>
      </c>
      <c r="Z39" s="106">
        <v>0</v>
      </c>
      <c r="AA39" s="106">
        <v>0</v>
      </c>
      <c r="AB39" s="106">
        <v>7068</v>
      </c>
      <c r="AC39" s="106">
        <v>83331</v>
      </c>
      <c r="AD39" s="106">
        <v>90399</v>
      </c>
      <c r="AE39" s="102" t="s">
        <v>189</v>
      </c>
      <c r="AF39" s="106">
        <v>110</v>
      </c>
      <c r="AG39" s="106">
        <v>40380</v>
      </c>
    </row>
    <row r="40" spans="1:33" ht="14.25" x14ac:dyDescent="0.2">
      <c r="A40" s="102" t="s">
        <v>190</v>
      </c>
      <c r="B40" s="102" t="s">
        <v>191</v>
      </c>
      <c r="C40" s="103">
        <v>10895</v>
      </c>
      <c r="D40" s="103">
        <v>80</v>
      </c>
      <c r="E40" s="103">
        <v>10975</v>
      </c>
      <c r="F40" s="104">
        <v>8.2347140039447694E-2</v>
      </c>
      <c r="G40" s="103">
        <v>0</v>
      </c>
      <c r="H40" s="103">
        <v>0</v>
      </c>
      <c r="I40" s="103">
        <v>0</v>
      </c>
      <c r="J40" s="104">
        <v>0</v>
      </c>
      <c r="K40" s="103">
        <v>0</v>
      </c>
      <c r="L40" s="122">
        <v>0</v>
      </c>
      <c r="M40" s="103">
        <v>10975</v>
      </c>
      <c r="N40" s="104">
        <v>8.2347140039447694E-2</v>
      </c>
      <c r="O40" s="103">
        <v>6503</v>
      </c>
      <c r="P40" s="103">
        <v>17478</v>
      </c>
      <c r="Q40" s="104">
        <v>5.7030541276081002E-2</v>
      </c>
      <c r="R40" s="108">
        <v>5</v>
      </c>
      <c r="S40" s="110"/>
      <c r="T40" s="102" t="s">
        <v>85</v>
      </c>
      <c r="U40" s="106">
        <v>10120</v>
      </c>
      <c r="V40" s="106">
        <v>10140</v>
      </c>
      <c r="W40" s="106">
        <v>20</v>
      </c>
      <c r="X40" s="106">
        <v>0</v>
      </c>
      <c r="Y40" s="106">
        <v>0</v>
      </c>
      <c r="Z40" s="106">
        <v>0</v>
      </c>
      <c r="AA40" s="106">
        <v>0</v>
      </c>
      <c r="AB40" s="106">
        <v>6395</v>
      </c>
      <c r="AC40" s="106">
        <v>10140</v>
      </c>
      <c r="AD40" s="106">
        <v>16535</v>
      </c>
      <c r="AE40" s="102" t="s">
        <v>192</v>
      </c>
      <c r="AF40" s="106">
        <v>110</v>
      </c>
      <c r="AG40" s="106">
        <v>40380</v>
      </c>
    </row>
    <row r="41" spans="1:33" ht="14.25" x14ac:dyDescent="0.2">
      <c r="A41" s="102" t="s">
        <v>193</v>
      </c>
      <c r="B41" s="102" t="s">
        <v>194</v>
      </c>
      <c r="C41" s="103">
        <v>1355473</v>
      </c>
      <c r="D41" s="103">
        <v>347470</v>
      </c>
      <c r="E41" s="103">
        <v>1702943</v>
      </c>
      <c r="F41" s="104">
        <v>-2.31200742063517E-2</v>
      </c>
      <c r="G41" s="103">
        <v>186429</v>
      </c>
      <c r="H41" s="103">
        <v>3306</v>
      </c>
      <c r="I41" s="103">
        <v>189735</v>
      </c>
      <c r="J41" s="104">
        <v>0.24993412211125501</v>
      </c>
      <c r="K41" s="103">
        <v>0</v>
      </c>
      <c r="L41" s="122">
        <v>-1</v>
      </c>
      <c r="M41" s="103">
        <v>1892678</v>
      </c>
      <c r="N41" s="104">
        <v>-1.2580063343573999E-3</v>
      </c>
      <c r="O41" s="103">
        <v>88930</v>
      </c>
      <c r="P41" s="103">
        <v>1981608</v>
      </c>
      <c r="Q41" s="104">
        <v>1.19357482631043E-2</v>
      </c>
      <c r="R41" s="108">
        <v>3</v>
      </c>
      <c r="S41" s="110"/>
      <c r="T41" s="102" t="s">
        <v>85</v>
      </c>
      <c r="U41" s="106">
        <v>1366227</v>
      </c>
      <c r="V41" s="106">
        <v>1743247</v>
      </c>
      <c r="W41" s="106">
        <v>377020</v>
      </c>
      <c r="X41" s="106">
        <v>148352</v>
      </c>
      <c r="Y41" s="106">
        <v>151796</v>
      </c>
      <c r="Z41" s="106">
        <v>3444</v>
      </c>
      <c r="AA41" s="106">
        <v>19</v>
      </c>
      <c r="AB41" s="106">
        <v>63173</v>
      </c>
      <c r="AC41" s="106">
        <v>1895062</v>
      </c>
      <c r="AD41" s="106">
        <v>1958235</v>
      </c>
      <c r="AE41" s="102" t="s">
        <v>195</v>
      </c>
      <c r="AF41" s="106">
        <v>110</v>
      </c>
      <c r="AG41" s="106">
        <v>40380</v>
      </c>
    </row>
    <row r="42" spans="1:33" ht="14.25" x14ac:dyDescent="0.2">
      <c r="A42" s="102" t="s">
        <v>196</v>
      </c>
      <c r="B42" s="102" t="s">
        <v>197</v>
      </c>
      <c r="C42" s="103">
        <v>2545314</v>
      </c>
      <c r="D42" s="103">
        <v>346010</v>
      </c>
      <c r="E42" s="103">
        <v>2891324</v>
      </c>
      <c r="F42" s="104">
        <v>-9.373748365272971E-3</v>
      </c>
      <c r="G42" s="103">
        <v>804007</v>
      </c>
      <c r="H42" s="103">
        <v>14530</v>
      </c>
      <c r="I42" s="103">
        <v>818537</v>
      </c>
      <c r="J42" s="104">
        <v>-3.3872344363152403E-3</v>
      </c>
      <c r="K42" s="103">
        <v>0</v>
      </c>
      <c r="L42" s="122">
        <v>0</v>
      </c>
      <c r="M42" s="103">
        <v>3709861</v>
      </c>
      <c r="N42" s="104">
        <v>-8.0590865994189295E-3</v>
      </c>
      <c r="O42" s="103">
        <v>7363</v>
      </c>
      <c r="P42" s="103">
        <v>3717224</v>
      </c>
      <c r="Q42" s="104">
        <v>-9.5666842253490404E-3</v>
      </c>
      <c r="R42" s="108">
        <v>2</v>
      </c>
      <c r="S42" s="110"/>
      <c r="T42" s="102" t="s">
        <v>85</v>
      </c>
      <c r="U42" s="106">
        <v>2565613</v>
      </c>
      <c r="V42" s="106">
        <v>2918683</v>
      </c>
      <c r="W42" s="106">
        <v>353070</v>
      </c>
      <c r="X42" s="106">
        <v>806795</v>
      </c>
      <c r="Y42" s="106">
        <v>821319</v>
      </c>
      <c r="Z42" s="106">
        <v>14524</v>
      </c>
      <c r="AA42" s="106">
        <v>0</v>
      </c>
      <c r="AB42" s="106">
        <v>13127</v>
      </c>
      <c r="AC42" s="106">
        <v>3740002</v>
      </c>
      <c r="AD42" s="106">
        <v>3753129</v>
      </c>
      <c r="AE42" s="102" t="s">
        <v>198</v>
      </c>
      <c r="AF42" s="106">
        <v>110</v>
      </c>
      <c r="AG42" s="106">
        <v>40380</v>
      </c>
    </row>
    <row r="43" spans="1:33" ht="14.25" x14ac:dyDescent="0.2">
      <c r="A43" s="102" t="s">
        <v>199</v>
      </c>
      <c r="B43" s="102" t="s">
        <v>200</v>
      </c>
      <c r="C43" s="103">
        <v>49709</v>
      </c>
      <c r="D43" s="103">
        <v>11974</v>
      </c>
      <c r="E43" s="103">
        <v>61683</v>
      </c>
      <c r="F43" s="104">
        <v>-1.6670443142459499E-3</v>
      </c>
      <c r="G43" s="103">
        <v>0</v>
      </c>
      <c r="H43" s="103">
        <v>0</v>
      </c>
      <c r="I43" s="103">
        <v>0</v>
      </c>
      <c r="J43" s="104">
        <v>0</v>
      </c>
      <c r="K43" s="103">
        <v>0</v>
      </c>
      <c r="L43" s="122">
        <v>0</v>
      </c>
      <c r="M43" s="103">
        <v>61683</v>
      </c>
      <c r="N43" s="104">
        <v>-1.6670443142459499E-3</v>
      </c>
      <c r="O43" s="103">
        <v>22587</v>
      </c>
      <c r="P43" s="103">
        <v>84270</v>
      </c>
      <c r="Q43" s="104">
        <v>5.8606572052662407E-3</v>
      </c>
      <c r="R43" s="108">
        <v>5</v>
      </c>
      <c r="S43" s="110"/>
      <c r="T43" s="102" t="s">
        <v>85</v>
      </c>
      <c r="U43" s="106">
        <v>50102</v>
      </c>
      <c r="V43" s="106">
        <v>61786</v>
      </c>
      <c r="W43" s="106">
        <v>11684</v>
      </c>
      <c r="X43" s="106">
        <v>0</v>
      </c>
      <c r="Y43" s="106">
        <v>0</v>
      </c>
      <c r="Z43" s="106">
        <v>0</v>
      </c>
      <c r="AA43" s="106">
        <v>0</v>
      </c>
      <c r="AB43" s="106">
        <v>21993</v>
      </c>
      <c r="AC43" s="106">
        <v>61786</v>
      </c>
      <c r="AD43" s="106">
        <v>83779</v>
      </c>
      <c r="AE43" s="102" t="s">
        <v>201</v>
      </c>
      <c r="AF43" s="106">
        <v>110</v>
      </c>
      <c r="AG43" s="106">
        <v>40380</v>
      </c>
    </row>
    <row r="44" spans="1:33" ht="14.25" x14ac:dyDescent="0.2">
      <c r="A44" s="102" t="s">
        <v>202</v>
      </c>
      <c r="B44" s="102" t="s">
        <v>203</v>
      </c>
      <c r="C44" s="103">
        <v>9552</v>
      </c>
      <c r="D44" s="103">
        <v>226</v>
      </c>
      <c r="E44" s="103">
        <v>9778</v>
      </c>
      <c r="F44" s="104">
        <v>2.3338566195709103E-2</v>
      </c>
      <c r="G44" s="103">
        <v>0</v>
      </c>
      <c r="H44" s="103">
        <v>0</v>
      </c>
      <c r="I44" s="103">
        <v>0</v>
      </c>
      <c r="J44" s="104">
        <v>0</v>
      </c>
      <c r="K44" s="103">
        <v>392</v>
      </c>
      <c r="L44" s="122">
        <v>0</v>
      </c>
      <c r="M44" s="103">
        <v>10170</v>
      </c>
      <c r="N44" s="104">
        <v>6.4364207221350098E-2</v>
      </c>
      <c r="O44" s="103">
        <v>15278</v>
      </c>
      <c r="P44" s="103">
        <v>25448</v>
      </c>
      <c r="Q44" s="104">
        <v>4.6123489270739101E-2</v>
      </c>
      <c r="R44" s="108">
        <v>5</v>
      </c>
      <c r="S44" s="110"/>
      <c r="T44" s="102" t="s">
        <v>85</v>
      </c>
      <c r="U44" s="106">
        <v>9097</v>
      </c>
      <c r="V44" s="106">
        <v>9555</v>
      </c>
      <c r="W44" s="106">
        <v>458</v>
      </c>
      <c r="X44" s="106">
        <v>0</v>
      </c>
      <c r="Y44" s="106">
        <v>0</v>
      </c>
      <c r="Z44" s="106">
        <v>0</v>
      </c>
      <c r="AA44" s="106">
        <v>0</v>
      </c>
      <c r="AB44" s="106">
        <v>14771</v>
      </c>
      <c r="AC44" s="106">
        <v>9555</v>
      </c>
      <c r="AD44" s="106">
        <v>24326</v>
      </c>
      <c r="AE44" s="102" t="s">
        <v>204</v>
      </c>
      <c r="AF44" s="106">
        <v>110</v>
      </c>
      <c r="AG44" s="106">
        <v>40380</v>
      </c>
    </row>
    <row r="45" spans="1:33" ht="14.25" x14ac:dyDescent="0.2">
      <c r="A45" s="102" t="s">
        <v>205</v>
      </c>
      <c r="B45" s="102" t="s">
        <v>206</v>
      </c>
      <c r="C45" s="103">
        <v>7182</v>
      </c>
      <c r="D45" s="103">
        <v>0</v>
      </c>
      <c r="E45" s="103">
        <v>7182</v>
      </c>
      <c r="F45" s="104">
        <v>-3.3508276140492503E-2</v>
      </c>
      <c r="G45" s="103">
        <v>0</v>
      </c>
      <c r="H45" s="103">
        <v>0</v>
      </c>
      <c r="I45" s="103">
        <v>0</v>
      </c>
      <c r="J45" s="104">
        <v>0</v>
      </c>
      <c r="K45" s="103">
        <v>0</v>
      </c>
      <c r="L45" s="122">
        <v>0</v>
      </c>
      <c r="M45" s="103">
        <v>7182</v>
      </c>
      <c r="N45" s="104">
        <v>-3.3508276140492503E-2</v>
      </c>
      <c r="O45" s="103">
        <v>0</v>
      </c>
      <c r="P45" s="103">
        <v>7182</v>
      </c>
      <c r="Q45" s="104">
        <v>-3.3508276140492503E-2</v>
      </c>
      <c r="R45" s="108">
        <v>5</v>
      </c>
      <c r="S45" s="110"/>
      <c r="T45" s="102" t="s">
        <v>85</v>
      </c>
      <c r="U45" s="106">
        <v>7431</v>
      </c>
      <c r="V45" s="106">
        <v>7431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7431</v>
      </c>
      <c r="AD45" s="106">
        <v>7431</v>
      </c>
      <c r="AE45" s="102" t="s">
        <v>207</v>
      </c>
      <c r="AF45" s="106">
        <v>110</v>
      </c>
      <c r="AG45" s="106">
        <v>40380</v>
      </c>
    </row>
    <row r="46" spans="1:33" ht="14.25" x14ac:dyDescent="0.2">
      <c r="A46" s="102" t="s">
        <v>208</v>
      </c>
      <c r="B46" s="102" t="s">
        <v>209</v>
      </c>
      <c r="C46" s="103">
        <v>89019</v>
      </c>
      <c r="D46" s="103">
        <v>542</v>
      </c>
      <c r="E46" s="103">
        <v>89561</v>
      </c>
      <c r="F46" s="104">
        <v>-1.6148345069262101E-2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2">
        <v>0</v>
      </c>
      <c r="M46" s="103">
        <v>89561</v>
      </c>
      <c r="N46" s="104">
        <v>-1.6148345069262101E-2</v>
      </c>
      <c r="O46" s="103">
        <v>2254</v>
      </c>
      <c r="P46" s="103">
        <v>91815</v>
      </c>
      <c r="Q46" s="104">
        <v>-4.7275632711085293E-2</v>
      </c>
      <c r="R46" s="108">
        <v>5</v>
      </c>
      <c r="S46" s="110"/>
      <c r="T46" s="102" t="s">
        <v>85</v>
      </c>
      <c r="U46" s="106">
        <v>90149</v>
      </c>
      <c r="V46" s="106">
        <v>91031</v>
      </c>
      <c r="W46" s="106">
        <v>882</v>
      </c>
      <c r="X46" s="106">
        <v>0</v>
      </c>
      <c r="Y46" s="106">
        <v>0</v>
      </c>
      <c r="Z46" s="106">
        <v>0</v>
      </c>
      <c r="AA46" s="106">
        <v>0</v>
      </c>
      <c r="AB46" s="106">
        <v>5340</v>
      </c>
      <c r="AC46" s="106">
        <v>91031</v>
      </c>
      <c r="AD46" s="106">
        <v>96371</v>
      </c>
      <c r="AE46" s="102" t="s">
        <v>210</v>
      </c>
      <c r="AF46" s="106">
        <v>110</v>
      </c>
      <c r="AG46" s="106">
        <v>40380</v>
      </c>
    </row>
    <row r="47" spans="1:33" ht="14.25" x14ac:dyDescent="0.2">
      <c r="A47" s="102" t="s">
        <v>211</v>
      </c>
      <c r="B47" s="102" t="s">
        <v>212</v>
      </c>
      <c r="C47" s="103">
        <v>706202</v>
      </c>
      <c r="D47" s="103">
        <v>5088</v>
      </c>
      <c r="E47" s="103">
        <v>711290</v>
      </c>
      <c r="F47" s="104">
        <v>2.6521367040306602E-2</v>
      </c>
      <c r="G47" s="103">
        <v>255217</v>
      </c>
      <c r="H47" s="103">
        <v>230</v>
      </c>
      <c r="I47" s="103">
        <v>255447</v>
      </c>
      <c r="J47" s="104">
        <v>-1.18563161477997E-2</v>
      </c>
      <c r="K47" s="103">
        <v>0</v>
      </c>
      <c r="L47" s="122">
        <v>0</v>
      </c>
      <c r="M47" s="103">
        <v>966737</v>
      </c>
      <c r="N47" s="104">
        <v>1.6093754105683603E-2</v>
      </c>
      <c r="O47" s="103">
        <v>6921</v>
      </c>
      <c r="P47" s="103">
        <v>973658</v>
      </c>
      <c r="Q47" s="104">
        <v>1.39039014647414E-2</v>
      </c>
      <c r="R47" s="108">
        <v>3</v>
      </c>
      <c r="S47" s="111"/>
      <c r="T47" s="102" t="s">
        <v>85</v>
      </c>
      <c r="U47" s="106">
        <v>686967</v>
      </c>
      <c r="V47" s="106">
        <v>692913</v>
      </c>
      <c r="W47" s="106">
        <v>5946</v>
      </c>
      <c r="X47" s="106">
        <v>258198</v>
      </c>
      <c r="Y47" s="106">
        <v>258512</v>
      </c>
      <c r="Z47" s="106">
        <v>314</v>
      </c>
      <c r="AA47" s="106">
        <v>0</v>
      </c>
      <c r="AB47" s="106">
        <v>8881</v>
      </c>
      <c r="AC47" s="106">
        <v>951425</v>
      </c>
      <c r="AD47" s="106">
        <v>960306</v>
      </c>
      <c r="AE47" s="102" t="s">
        <v>213</v>
      </c>
      <c r="AF47" s="106">
        <v>110</v>
      </c>
      <c r="AG47" s="106">
        <v>40380</v>
      </c>
    </row>
    <row r="48" spans="1:33" ht="14.25" x14ac:dyDescent="0.2">
      <c r="A48" s="112" t="s">
        <v>214</v>
      </c>
      <c r="B48" s="113"/>
      <c r="C48" s="114">
        <v>21063121</v>
      </c>
      <c r="D48" s="114">
        <v>4850382</v>
      </c>
      <c r="E48" s="114">
        <v>25913503</v>
      </c>
      <c r="F48" s="115">
        <v>-3.3566686598120801E-3</v>
      </c>
      <c r="G48" s="114">
        <v>16601227</v>
      </c>
      <c r="H48" s="114">
        <v>3083670</v>
      </c>
      <c r="I48" s="114">
        <v>19684897</v>
      </c>
      <c r="J48" s="115">
        <v>1.9712648289709901E-2</v>
      </c>
      <c r="K48" s="114">
        <v>494902</v>
      </c>
      <c r="L48" s="123">
        <v>0.127912356390604</v>
      </c>
      <c r="M48" s="114">
        <v>46093302</v>
      </c>
      <c r="N48" s="115">
        <v>7.6379342536787402E-3</v>
      </c>
      <c r="O48" s="114">
        <v>540855</v>
      </c>
      <c r="P48" s="114">
        <v>46634157</v>
      </c>
      <c r="Q48" s="115">
        <v>7.2851783779104206E-3</v>
      </c>
      <c r="R48" s="119">
        <v>0</v>
      </c>
      <c r="S48" s="120" t="s">
        <v>226</v>
      </c>
      <c r="T48" s="120">
        <v>0</v>
      </c>
      <c r="U48" s="121">
        <v>21095831</v>
      </c>
      <c r="V48" s="121">
        <v>26000779</v>
      </c>
      <c r="W48" s="121">
        <v>4904948</v>
      </c>
      <c r="X48" s="121">
        <v>16201743</v>
      </c>
      <c r="Y48" s="121">
        <v>19304357</v>
      </c>
      <c r="Z48" s="121">
        <v>3102614</v>
      </c>
      <c r="AA48" s="121">
        <v>438777</v>
      </c>
      <c r="AB48" s="121">
        <v>552963</v>
      </c>
      <c r="AC48" s="121">
        <v>45743913</v>
      </c>
      <c r="AD48" s="121">
        <v>46296876</v>
      </c>
      <c r="AE48" s="120">
        <v>0</v>
      </c>
      <c r="AF48" s="121">
        <v>4730</v>
      </c>
      <c r="AG48" s="121">
        <v>1736340</v>
      </c>
    </row>
    <row r="49" spans="1:33" ht="14.25" x14ac:dyDescent="0.2">
      <c r="A49" s="102" t="s">
        <v>216</v>
      </c>
      <c r="B49" s="102" t="s">
        <v>217</v>
      </c>
      <c r="C49" s="103">
        <v>367190</v>
      </c>
      <c r="D49" s="103">
        <v>0</v>
      </c>
      <c r="E49" s="103">
        <v>367190</v>
      </c>
      <c r="F49" s="104">
        <v>-7.1702329908583398E-2</v>
      </c>
      <c r="G49" s="103">
        <v>115053</v>
      </c>
      <c r="H49" s="103">
        <v>0</v>
      </c>
      <c r="I49" s="103">
        <v>115053</v>
      </c>
      <c r="J49" s="104">
        <v>-0.119925648851458</v>
      </c>
      <c r="K49" s="103">
        <v>0</v>
      </c>
      <c r="L49" s="122">
        <v>-1</v>
      </c>
      <c r="M49" s="103">
        <v>482243</v>
      </c>
      <c r="N49" s="104">
        <v>-8.3705588289501906E-2</v>
      </c>
      <c r="O49" s="103">
        <v>326</v>
      </c>
      <c r="P49" s="103">
        <v>482569</v>
      </c>
      <c r="Q49" s="104">
        <v>-8.4720912986000596E-2</v>
      </c>
      <c r="R49" s="108">
        <v>6</v>
      </c>
      <c r="S49" s="109" t="s">
        <v>158</v>
      </c>
      <c r="T49" s="102" t="s">
        <v>158</v>
      </c>
      <c r="U49" s="106">
        <v>395536</v>
      </c>
      <c r="V49" s="106">
        <v>395552</v>
      </c>
      <c r="W49" s="106">
        <v>16</v>
      </c>
      <c r="X49" s="106">
        <v>130731</v>
      </c>
      <c r="Y49" s="106">
        <v>130731</v>
      </c>
      <c r="Z49" s="106">
        <v>0</v>
      </c>
      <c r="AA49" s="106">
        <v>14</v>
      </c>
      <c r="AB49" s="106">
        <v>940</v>
      </c>
      <c r="AC49" s="106">
        <v>526297</v>
      </c>
      <c r="AD49" s="106">
        <v>527237</v>
      </c>
      <c r="AE49" s="102" t="s">
        <v>218</v>
      </c>
      <c r="AF49" s="106">
        <v>110</v>
      </c>
      <c r="AG49" s="106">
        <v>40380</v>
      </c>
    </row>
    <row r="50" spans="1:33" ht="14.25" x14ac:dyDescent="0.2">
      <c r="A50" s="102" t="s">
        <v>219</v>
      </c>
      <c r="B50" s="102" t="s">
        <v>220</v>
      </c>
      <c r="C50" s="103">
        <v>1177</v>
      </c>
      <c r="D50" s="103">
        <v>0</v>
      </c>
      <c r="E50" s="103">
        <v>1177</v>
      </c>
      <c r="F50" s="104">
        <v>-0.266666666666667</v>
      </c>
      <c r="G50" s="103">
        <v>0</v>
      </c>
      <c r="H50" s="103">
        <v>0</v>
      </c>
      <c r="I50" s="103">
        <v>0</v>
      </c>
      <c r="J50" s="104">
        <v>0</v>
      </c>
      <c r="K50" s="103">
        <v>0</v>
      </c>
      <c r="L50" s="122">
        <v>0</v>
      </c>
      <c r="M50" s="103">
        <v>1177</v>
      </c>
      <c r="N50" s="104">
        <v>-0.266666666666667</v>
      </c>
      <c r="O50" s="103">
        <v>0</v>
      </c>
      <c r="P50" s="103">
        <v>1177</v>
      </c>
      <c r="Q50" s="104">
        <v>-0.266666666666667</v>
      </c>
      <c r="R50" s="108">
        <v>6</v>
      </c>
      <c r="S50" s="110"/>
      <c r="T50" s="102" t="s">
        <v>158</v>
      </c>
      <c r="U50" s="106">
        <v>1605</v>
      </c>
      <c r="V50" s="106">
        <v>1605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0</v>
      </c>
      <c r="AC50" s="106">
        <v>1605</v>
      </c>
      <c r="AD50" s="106">
        <v>1605</v>
      </c>
      <c r="AE50" s="102" t="s">
        <v>221</v>
      </c>
      <c r="AF50" s="106">
        <v>110</v>
      </c>
      <c r="AG50" s="106">
        <v>40380</v>
      </c>
    </row>
    <row r="51" spans="1:33" ht="14.25" x14ac:dyDescent="0.2">
      <c r="A51" s="102" t="s">
        <v>222</v>
      </c>
      <c r="B51" s="102" t="s">
        <v>223</v>
      </c>
      <c r="C51" s="103">
        <v>30231</v>
      </c>
      <c r="D51" s="103">
        <v>0</v>
      </c>
      <c r="E51" s="103">
        <v>30231</v>
      </c>
      <c r="F51" s="104">
        <v>-2.56864767306949E-2</v>
      </c>
      <c r="G51" s="103">
        <v>0</v>
      </c>
      <c r="H51" s="103">
        <v>0</v>
      </c>
      <c r="I51" s="103">
        <v>0</v>
      </c>
      <c r="J51" s="104">
        <v>0</v>
      </c>
      <c r="K51" s="103">
        <v>0</v>
      </c>
      <c r="L51" s="122">
        <v>0</v>
      </c>
      <c r="M51" s="103">
        <v>30231</v>
      </c>
      <c r="N51" s="104">
        <v>-2.56864767306949E-2</v>
      </c>
      <c r="O51" s="103">
        <v>0</v>
      </c>
      <c r="P51" s="103">
        <v>30231</v>
      </c>
      <c r="Q51" s="104">
        <v>-2.56864767306949E-2</v>
      </c>
      <c r="R51" s="108">
        <v>6</v>
      </c>
      <c r="S51" s="110"/>
      <c r="T51" s="102" t="s">
        <v>158</v>
      </c>
      <c r="U51" s="106">
        <v>31028</v>
      </c>
      <c r="V51" s="106">
        <v>31028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31028</v>
      </c>
      <c r="AD51" s="106">
        <v>31028</v>
      </c>
      <c r="AE51" s="102" t="s">
        <v>224</v>
      </c>
      <c r="AF51" s="106">
        <v>110</v>
      </c>
      <c r="AG51" s="106">
        <v>40380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24DE-61ED-4274-A7D8-A02697E5D23E}">
  <sheetPr>
    <pageSetUpPr fitToPage="1"/>
  </sheetPr>
  <dimension ref="A1:X56"/>
  <sheetViews>
    <sheetView zoomScaleNormal="16626" zoomScaleSheetLayoutView="585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227</v>
      </c>
    </row>
    <row r="4" spans="1:24" ht="42.75" x14ac:dyDescent="0.2">
      <c r="A4" s="100" t="s">
        <v>50</v>
      </c>
      <c r="B4" s="100" t="s">
        <v>51</v>
      </c>
      <c r="C4" s="100" t="s">
        <v>228</v>
      </c>
      <c r="D4" s="100" t="s">
        <v>229</v>
      </c>
      <c r="E4" s="100" t="s">
        <v>230</v>
      </c>
      <c r="F4" s="100" t="s">
        <v>231</v>
      </c>
      <c r="G4" s="100" t="s">
        <v>232</v>
      </c>
      <c r="H4" s="100" t="s">
        <v>233</v>
      </c>
      <c r="I4" s="100" t="s">
        <v>234</v>
      </c>
      <c r="J4" s="100" t="s">
        <v>235</v>
      </c>
      <c r="K4" s="100" t="s">
        <v>24</v>
      </c>
      <c r="L4" s="100" t="s">
        <v>236</v>
      </c>
      <c r="M4" s="100" t="s">
        <v>65</v>
      </c>
      <c r="N4" s="100" t="s">
        <v>66</v>
      </c>
      <c r="O4" s="101" t="s">
        <v>67</v>
      </c>
      <c r="P4" s="101" t="s">
        <v>82</v>
      </c>
      <c r="Q4" s="101" t="s">
        <v>68</v>
      </c>
      <c r="R4" s="101" t="s">
        <v>237</v>
      </c>
      <c r="S4" s="101" t="s">
        <v>238</v>
      </c>
      <c r="T4" s="101" t="s">
        <v>75</v>
      </c>
      <c r="U4" s="101" t="s">
        <v>239</v>
      </c>
      <c r="V4" s="101" t="s">
        <v>240</v>
      </c>
      <c r="W4" s="101" t="s">
        <v>78</v>
      </c>
      <c r="X4" s="101" t="s">
        <v>79</v>
      </c>
    </row>
    <row r="5" spans="1:24" ht="14.25" x14ac:dyDescent="0.2">
      <c r="A5" s="102" t="s">
        <v>83</v>
      </c>
      <c r="B5" s="102" t="s">
        <v>84</v>
      </c>
      <c r="C5" s="103">
        <v>534</v>
      </c>
      <c r="D5" s="104">
        <v>-4.4722719141323794E-2</v>
      </c>
      <c r="E5" s="103">
        <v>5</v>
      </c>
      <c r="F5" s="104">
        <v>-0.16666666666666699</v>
      </c>
      <c r="G5" s="103">
        <v>0</v>
      </c>
      <c r="H5" s="104" t="s">
        <v>241</v>
      </c>
      <c r="I5" s="103">
        <v>539</v>
      </c>
      <c r="J5" s="104">
        <v>-4.6017699115044199E-2</v>
      </c>
      <c r="K5" s="103">
        <v>375</v>
      </c>
      <c r="L5" s="104">
        <v>3.5911602209944798E-2</v>
      </c>
      <c r="M5" s="103">
        <v>914</v>
      </c>
      <c r="N5" s="104">
        <v>-1.40237324703344E-2</v>
      </c>
      <c r="O5" s="108">
        <v>4</v>
      </c>
      <c r="P5" s="109" t="s">
        <v>85</v>
      </c>
      <c r="Q5" s="102" t="s">
        <v>85</v>
      </c>
      <c r="R5" s="106">
        <v>559</v>
      </c>
      <c r="S5" s="106">
        <v>6</v>
      </c>
      <c r="T5" s="106">
        <v>0</v>
      </c>
      <c r="U5" s="106">
        <v>565</v>
      </c>
      <c r="V5" s="106">
        <v>362</v>
      </c>
      <c r="W5" s="106">
        <v>927</v>
      </c>
      <c r="X5" s="102" t="s">
        <v>86</v>
      </c>
    </row>
    <row r="6" spans="1:24" ht="14.25" x14ac:dyDescent="0.2">
      <c r="A6" s="102" t="s">
        <v>87</v>
      </c>
      <c r="B6" s="102" t="s">
        <v>88</v>
      </c>
      <c r="C6" s="103">
        <v>270</v>
      </c>
      <c r="D6" s="104">
        <v>3.4482758620689696E-2</v>
      </c>
      <c r="E6" s="103">
        <v>0</v>
      </c>
      <c r="F6" s="104" t="s">
        <v>241</v>
      </c>
      <c r="G6" s="103">
        <v>0</v>
      </c>
      <c r="H6" s="104" t="s">
        <v>241</v>
      </c>
      <c r="I6" s="103">
        <v>270</v>
      </c>
      <c r="J6" s="104">
        <v>3.4482758620689696E-2</v>
      </c>
      <c r="K6" s="103">
        <v>24</v>
      </c>
      <c r="L6" s="104">
        <v>3.8000000000000003</v>
      </c>
      <c r="M6" s="103">
        <v>294</v>
      </c>
      <c r="N6" s="104">
        <v>0.10526315789473699</v>
      </c>
      <c r="O6" s="108">
        <v>5</v>
      </c>
      <c r="P6" s="110"/>
      <c r="Q6" s="102" t="s">
        <v>85</v>
      </c>
      <c r="R6" s="106">
        <v>261</v>
      </c>
      <c r="S6" s="106">
        <v>0</v>
      </c>
      <c r="T6" s="106">
        <v>0</v>
      </c>
      <c r="U6" s="106">
        <v>261</v>
      </c>
      <c r="V6" s="106">
        <v>5</v>
      </c>
      <c r="W6" s="106">
        <v>266</v>
      </c>
      <c r="X6" s="102" t="s">
        <v>89</v>
      </c>
    </row>
    <row r="7" spans="1:24" ht="14.25" x14ac:dyDescent="0.2">
      <c r="A7" s="102" t="s">
        <v>90</v>
      </c>
      <c r="B7" s="102" t="s">
        <v>91</v>
      </c>
      <c r="C7" s="103">
        <v>174</v>
      </c>
      <c r="D7" s="104">
        <v>-5.7142857142857099E-3</v>
      </c>
      <c r="E7" s="103">
        <v>2</v>
      </c>
      <c r="F7" s="104" t="s">
        <v>241</v>
      </c>
      <c r="G7" s="103">
        <v>0</v>
      </c>
      <c r="H7" s="104" t="s">
        <v>241</v>
      </c>
      <c r="I7" s="103">
        <v>176</v>
      </c>
      <c r="J7" s="104">
        <v>5.7142857142857099E-3</v>
      </c>
      <c r="K7" s="103">
        <v>409</v>
      </c>
      <c r="L7" s="104">
        <v>-0.12978723404255299</v>
      </c>
      <c r="M7" s="103">
        <v>585</v>
      </c>
      <c r="N7" s="104">
        <v>-9.3023255813953501E-2</v>
      </c>
      <c r="O7" s="108">
        <v>4</v>
      </c>
      <c r="P7" s="110"/>
      <c r="Q7" s="102" t="s">
        <v>85</v>
      </c>
      <c r="R7" s="106">
        <v>175</v>
      </c>
      <c r="S7" s="106">
        <v>0</v>
      </c>
      <c r="T7" s="106">
        <v>0</v>
      </c>
      <c r="U7" s="106">
        <v>175</v>
      </c>
      <c r="V7" s="106">
        <v>470</v>
      </c>
      <c r="W7" s="106">
        <v>645</v>
      </c>
      <c r="X7" s="102" t="s">
        <v>92</v>
      </c>
    </row>
    <row r="8" spans="1:24" ht="14.25" x14ac:dyDescent="0.2">
      <c r="A8" s="102" t="s">
        <v>93</v>
      </c>
      <c r="B8" s="102" t="s">
        <v>94</v>
      </c>
      <c r="C8" s="103">
        <v>4843</v>
      </c>
      <c r="D8" s="104">
        <v>-7.78528989961074E-3</v>
      </c>
      <c r="E8" s="103">
        <v>1874</v>
      </c>
      <c r="F8" s="104">
        <v>1.60342063067878E-3</v>
      </c>
      <c r="G8" s="103">
        <v>1367</v>
      </c>
      <c r="H8" s="104">
        <v>0.13162251655629098</v>
      </c>
      <c r="I8" s="103">
        <v>8084</v>
      </c>
      <c r="J8" s="104">
        <v>1.55778894472362E-2</v>
      </c>
      <c r="K8" s="103">
        <v>875</v>
      </c>
      <c r="L8" s="104">
        <v>7.4938574938574892E-2</v>
      </c>
      <c r="M8" s="103">
        <v>8959</v>
      </c>
      <c r="N8" s="104">
        <v>2.10850239343515E-2</v>
      </c>
      <c r="O8" s="108">
        <v>2</v>
      </c>
      <c r="P8" s="110"/>
      <c r="Q8" s="102" t="s">
        <v>85</v>
      </c>
      <c r="R8" s="106">
        <v>4881</v>
      </c>
      <c r="S8" s="106">
        <v>1871</v>
      </c>
      <c r="T8" s="106">
        <v>1208</v>
      </c>
      <c r="U8" s="106">
        <v>7960</v>
      </c>
      <c r="V8" s="106">
        <v>814</v>
      </c>
      <c r="W8" s="106">
        <v>8774</v>
      </c>
      <c r="X8" s="102" t="s">
        <v>95</v>
      </c>
    </row>
    <row r="9" spans="1:24" ht="14.25" x14ac:dyDescent="0.2">
      <c r="A9" s="102" t="s">
        <v>96</v>
      </c>
      <c r="B9" s="102" t="s">
        <v>97</v>
      </c>
      <c r="C9" s="103">
        <v>142</v>
      </c>
      <c r="D9" s="104">
        <v>0</v>
      </c>
      <c r="E9" s="103">
        <v>0</v>
      </c>
      <c r="F9" s="104" t="s">
        <v>241</v>
      </c>
      <c r="G9" s="103">
        <v>0</v>
      </c>
      <c r="H9" s="104" t="s">
        <v>241</v>
      </c>
      <c r="I9" s="103">
        <v>142</v>
      </c>
      <c r="J9" s="104">
        <v>0</v>
      </c>
      <c r="K9" s="103">
        <v>8</v>
      </c>
      <c r="L9" s="104">
        <v>-0.33333333333333298</v>
      </c>
      <c r="M9" s="103">
        <v>150</v>
      </c>
      <c r="N9" s="104">
        <v>-2.5974025974026E-2</v>
      </c>
      <c r="O9" s="108">
        <v>5</v>
      </c>
      <c r="P9" s="110"/>
      <c r="Q9" s="102" t="s">
        <v>85</v>
      </c>
      <c r="R9" s="106">
        <v>142</v>
      </c>
      <c r="S9" s="106">
        <v>0</v>
      </c>
      <c r="T9" s="106">
        <v>0</v>
      </c>
      <c r="U9" s="106">
        <v>142</v>
      </c>
      <c r="V9" s="106">
        <v>12</v>
      </c>
      <c r="W9" s="106">
        <v>154</v>
      </c>
      <c r="X9" s="102" t="s">
        <v>98</v>
      </c>
    </row>
    <row r="10" spans="1:24" ht="14.25" x14ac:dyDescent="0.2">
      <c r="A10" s="102" t="s">
        <v>99</v>
      </c>
      <c r="B10" s="102" t="s">
        <v>100</v>
      </c>
      <c r="C10" s="103">
        <v>3301</v>
      </c>
      <c r="D10" s="104">
        <v>1.0407101316192201E-2</v>
      </c>
      <c r="E10" s="103">
        <v>49</v>
      </c>
      <c r="F10" s="104">
        <v>0.36111111111111099</v>
      </c>
      <c r="G10" s="103">
        <v>0</v>
      </c>
      <c r="H10" s="104" t="s">
        <v>241</v>
      </c>
      <c r="I10" s="103">
        <v>3350</v>
      </c>
      <c r="J10" s="104">
        <v>1.4229488343929802E-2</v>
      </c>
      <c r="K10" s="103">
        <v>442</v>
      </c>
      <c r="L10" s="104">
        <v>-0.169172932330827</v>
      </c>
      <c r="M10" s="103">
        <v>3792</v>
      </c>
      <c r="N10" s="104">
        <v>-1.1212516297262101E-2</v>
      </c>
      <c r="O10" s="108">
        <v>3</v>
      </c>
      <c r="P10" s="110"/>
      <c r="Q10" s="102" t="s">
        <v>85</v>
      </c>
      <c r="R10" s="106">
        <v>3267</v>
      </c>
      <c r="S10" s="106">
        <v>36</v>
      </c>
      <c r="T10" s="106">
        <v>0</v>
      </c>
      <c r="U10" s="106">
        <v>3303</v>
      </c>
      <c r="V10" s="106">
        <v>532</v>
      </c>
      <c r="W10" s="106">
        <v>3835</v>
      </c>
      <c r="X10" s="102" t="s">
        <v>101</v>
      </c>
    </row>
    <row r="11" spans="1:24" ht="14.25" x14ac:dyDescent="0.2">
      <c r="A11" s="102" t="s">
        <v>102</v>
      </c>
      <c r="B11" s="102" t="s">
        <v>103</v>
      </c>
      <c r="C11" s="103">
        <v>362</v>
      </c>
      <c r="D11" s="104">
        <v>-2.6881720430107503E-2</v>
      </c>
      <c r="E11" s="103">
        <v>0</v>
      </c>
      <c r="F11" s="104" t="s">
        <v>241</v>
      </c>
      <c r="G11" s="103">
        <v>140</v>
      </c>
      <c r="H11" s="104">
        <v>-0.190751445086705</v>
      </c>
      <c r="I11" s="103">
        <v>502</v>
      </c>
      <c r="J11" s="104">
        <v>-7.8899082568807302E-2</v>
      </c>
      <c r="K11" s="103">
        <v>191</v>
      </c>
      <c r="L11" s="104">
        <v>-0.204166666666667</v>
      </c>
      <c r="M11" s="103">
        <v>693</v>
      </c>
      <c r="N11" s="104">
        <v>-0.117197452229299</v>
      </c>
      <c r="O11" s="108">
        <v>5</v>
      </c>
      <c r="P11" s="110"/>
      <c r="Q11" s="102" t="s">
        <v>85</v>
      </c>
      <c r="R11" s="106">
        <v>372</v>
      </c>
      <c r="S11" s="106">
        <v>0</v>
      </c>
      <c r="T11" s="106">
        <v>173</v>
      </c>
      <c r="U11" s="106">
        <v>545</v>
      </c>
      <c r="V11" s="106">
        <v>240</v>
      </c>
      <c r="W11" s="106">
        <v>785</v>
      </c>
      <c r="X11" s="102" t="s">
        <v>104</v>
      </c>
    </row>
    <row r="12" spans="1:24" ht="14.25" x14ac:dyDescent="0.2">
      <c r="A12" s="102" t="s">
        <v>105</v>
      </c>
      <c r="B12" s="102" t="s">
        <v>106</v>
      </c>
      <c r="C12" s="103">
        <v>196</v>
      </c>
      <c r="D12" s="104">
        <v>5.3763440860215103E-2</v>
      </c>
      <c r="E12" s="103">
        <v>0</v>
      </c>
      <c r="F12" s="104" t="s">
        <v>241</v>
      </c>
      <c r="G12" s="103">
        <v>0</v>
      </c>
      <c r="H12" s="104" t="s">
        <v>241</v>
      </c>
      <c r="I12" s="103">
        <v>196</v>
      </c>
      <c r="J12" s="104">
        <v>5.3763440860215103E-2</v>
      </c>
      <c r="K12" s="103">
        <v>12</v>
      </c>
      <c r="L12" s="104">
        <v>-0.5</v>
      </c>
      <c r="M12" s="103">
        <v>208</v>
      </c>
      <c r="N12" s="104">
        <v>-9.5238095238095212E-3</v>
      </c>
      <c r="O12" s="108">
        <v>5</v>
      </c>
      <c r="P12" s="110"/>
      <c r="Q12" s="102" t="s">
        <v>85</v>
      </c>
      <c r="R12" s="106">
        <v>186</v>
      </c>
      <c r="S12" s="106">
        <v>0</v>
      </c>
      <c r="T12" s="106">
        <v>0</v>
      </c>
      <c r="U12" s="106">
        <v>186</v>
      </c>
      <c r="V12" s="106">
        <v>24</v>
      </c>
      <c r="W12" s="106">
        <v>210</v>
      </c>
      <c r="X12" s="102" t="s">
        <v>107</v>
      </c>
    </row>
    <row r="13" spans="1:24" ht="14.25" x14ac:dyDescent="0.2">
      <c r="A13" s="102" t="s">
        <v>108</v>
      </c>
      <c r="B13" s="102" t="s">
        <v>109</v>
      </c>
      <c r="C13" s="103">
        <v>534</v>
      </c>
      <c r="D13" s="104">
        <v>4.7058823529411799E-2</v>
      </c>
      <c r="E13" s="103">
        <v>0</v>
      </c>
      <c r="F13" s="104" t="s">
        <v>241</v>
      </c>
      <c r="G13" s="103">
        <v>286</v>
      </c>
      <c r="H13" s="104">
        <v>0.43</v>
      </c>
      <c r="I13" s="103">
        <v>820</v>
      </c>
      <c r="J13" s="104">
        <v>0.15492957746478903</v>
      </c>
      <c r="K13" s="103">
        <v>106</v>
      </c>
      <c r="L13" s="104">
        <v>3.9215686274509803E-2</v>
      </c>
      <c r="M13" s="103">
        <v>926</v>
      </c>
      <c r="N13" s="104">
        <v>0.14039408866995101</v>
      </c>
      <c r="O13" s="108">
        <v>5</v>
      </c>
      <c r="P13" s="110"/>
      <c r="Q13" s="102" t="s">
        <v>85</v>
      </c>
      <c r="R13" s="106">
        <v>510</v>
      </c>
      <c r="S13" s="106">
        <v>0</v>
      </c>
      <c r="T13" s="106">
        <v>200</v>
      </c>
      <c r="U13" s="106">
        <v>710</v>
      </c>
      <c r="V13" s="106">
        <v>102</v>
      </c>
      <c r="W13" s="106">
        <v>812</v>
      </c>
      <c r="X13" s="102" t="s">
        <v>110</v>
      </c>
    </row>
    <row r="14" spans="1:24" ht="14.25" x14ac:dyDescent="0.2">
      <c r="A14" s="102" t="s">
        <v>111</v>
      </c>
      <c r="B14" s="102" t="s">
        <v>112</v>
      </c>
      <c r="C14" s="103">
        <v>360</v>
      </c>
      <c r="D14" s="104">
        <v>2.7855153203342605E-3</v>
      </c>
      <c r="E14" s="103">
        <v>0</v>
      </c>
      <c r="F14" s="104">
        <v>-1</v>
      </c>
      <c r="G14" s="103">
        <v>1</v>
      </c>
      <c r="H14" s="104" t="s">
        <v>241</v>
      </c>
      <c r="I14" s="103">
        <v>361</v>
      </c>
      <c r="J14" s="104">
        <v>0</v>
      </c>
      <c r="K14" s="103">
        <v>311</v>
      </c>
      <c r="L14" s="104">
        <v>0.169172932330827</v>
      </c>
      <c r="M14" s="103">
        <v>672</v>
      </c>
      <c r="N14" s="104">
        <v>7.1770334928229707E-2</v>
      </c>
      <c r="O14" s="108">
        <v>5</v>
      </c>
      <c r="P14" s="110"/>
      <c r="Q14" s="102" t="s">
        <v>85</v>
      </c>
      <c r="R14" s="106">
        <v>359</v>
      </c>
      <c r="S14" s="106">
        <v>2</v>
      </c>
      <c r="T14" s="106">
        <v>0</v>
      </c>
      <c r="U14" s="106">
        <v>361</v>
      </c>
      <c r="V14" s="106">
        <v>266</v>
      </c>
      <c r="W14" s="106">
        <v>627</v>
      </c>
      <c r="X14" s="102" t="s">
        <v>113</v>
      </c>
    </row>
    <row r="15" spans="1:24" ht="14.25" x14ac:dyDescent="0.2">
      <c r="A15" s="102" t="s">
        <v>114</v>
      </c>
      <c r="B15" s="102" t="s">
        <v>115</v>
      </c>
      <c r="C15" s="103">
        <v>753</v>
      </c>
      <c r="D15" s="104">
        <v>3.1506849315068496E-2</v>
      </c>
      <c r="E15" s="103">
        <v>0</v>
      </c>
      <c r="F15" s="104" t="s">
        <v>241</v>
      </c>
      <c r="G15" s="103">
        <v>54</v>
      </c>
      <c r="H15" s="104">
        <v>-0.81756756756756799</v>
      </c>
      <c r="I15" s="103">
        <v>807</v>
      </c>
      <c r="J15" s="104">
        <v>-0.213450292397661</v>
      </c>
      <c r="K15" s="103">
        <v>210</v>
      </c>
      <c r="L15" s="104">
        <v>-5.4054054054054099E-2</v>
      </c>
      <c r="M15" s="103">
        <v>1017</v>
      </c>
      <c r="N15" s="104">
        <v>-0.18509615384615402</v>
      </c>
      <c r="O15" s="108">
        <v>5</v>
      </c>
      <c r="P15" s="110"/>
      <c r="Q15" s="102" t="s">
        <v>85</v>
      </c>
      <c r="R15" s="106">
        <v>730</v>
      </c>
      <c r="S15" s="106">
        <v>0</v>
      </c>
      <c r="T15" s="106">
        <v>296</v>
      </c>
      <c r="U15" s="106">
        <v>1026</v>
      </c>
      <c r="V15" s="106">
        <v>222</v>
      </c>
      <c r="W15" s="106">
        <v>1248</v>
      </c>
      <c r="X15" s="102" t="s">
        <v>116</v>
      </c>
    </row>
    <row r="16" spans="1:24" ht="14.25" x14ac:dyDescent="0.2">
      <c r="A16" s="102" t="s">
        <v>117</v>
      </c>
      <c r="B16" s="102" t="s">
        <v>118</v>
      </c>
      <c r="C16" s="103">
        <v>757</v>
      </c>
      <c r="D16" s="104">
        <v>-3.94736842105263E-3</v>
      </c>
      <c r="E16" s="103">
        <v>16</v>
      </c>
      <c r="F16" s="104">
        <v>-5.8823529411764705E-2</v>
      </c>
      <c r="G16" s="103">
        <v>0</v>
      </c>
      <c r="H16" s="104" t="s">
        <v>241</v>
      </c>
      <c r="I16" s="103">
        <v>773</v>
      </c>
      <c r="J16" s="104">
        <v>-5.1480051480051496E-3</v>
      </c>
      <c r="K16" s="103">
        <v>209</v>
      </c>
      <c r="L16" s="104">
        <v>-0.18677042801556401</v>
      </c>
      <c r="M16" s="103">
        <v>982</v>
      </c>
      <c r="N16" s="104">
        <v>-5.0290135396518401E-2</v>
      </c>
      <c r="O16" s="108">
        <v>4</v>
      </c>
      <c r="P16" s="110"/>
      <c r="Q16" s="102" t="s">
        <v>85</v>
      </c>
      <c r="R16" s="106">
        <v>760</v>
      </c>
      <c r="S16" s="106">
        <v>17</v>
      </c>
      <c r="T16" s="106">
        <v>0</v>
      </c>
      <c r="U16" s="106">
        <v>777</v>
      </c>
      <c r="V16" s="106">
        <v>257</v>
      </c>
      <c r="W16" s="106">
        <v>1034</v>
      </c>
      <c r="X16" s="102" t="s">
        <v>119</v>
      </c>
    </row>
    <row r="17" spans="1:24" ht="14.25" x14ac:dyDescent="0.2">
      <c r="A17" s="102" t="s">
        <v>120</v>
      </c>
      <c r="B17" s="102" t="s">
        <v>121</v>
      </c>
      <c r="C17" s="103">
        <v>150</v>
      </c>
      <c r="D17" s="104">
        <v>1.35135135135135E-2</v>
      </c>
      <c r="E17" s="103">
        <v>0</v>
      </c>
      <c r="F17" s="104" t="s">
        <v>241</v>
      </c>
      <c r="G17" s="103">
        <v>0</v>
      </c>
      <c r="H17" s="104" t="s">
        <v>241</v>
      </c>
      <c r="I17" s="103">
        <v>150</v>
      </c>
      <c r="J17" s="104">
        <v>1.35135135135135E-2</v>
      </c>
      <c r="K17" s="103">
        <v>14</v>
      </c>
      <c r="L17" s="104">
        <v>7.69230769230769E-2</v>
      </c>
      <c r="M17" s="103">
        <v>164</v>
      </c>
      <c r="N17" s="104">
        <v>1.8633540372670801E-2</v>
      </c>
      <c r="O17" s="108">
        <v>5</v>
      </c>
      <c r="P17" s="110"/>
      <c r="Q17" s="102" t="s">
        <v>85</v>
      </c>
      <c r="R17" s="106">
        <v>148</v>
      </c>
      <c r="S17" s="106">
        <v>0</v>
      </c>
      <c r="T17" s="106">
        <v>0</v>
      </c>
      <c r="U17" s="106">
        <v>148</v>
      </c>
      <c r="V17" s="106">
        <v>13</v>
      </c>
      <c r="W17" s="106">
        <v>161</v>
      </c>
      <c r="X17" s="102" t="s">
        <v>122</v>
      </c>
    </row>
    <row r="18" spans="1:24" ht="14.25" x14ac:dyDescent="0.2">
      <c r="A18" s="102" t="s">
        <v>123</v>
      </c>
      <c r="B18" s="102" t="s">
        <v>124</v>
      </c>
      <c r="C18" s="103">
        <v>190</v>
      </c>
      <c r="D18" s="104">
        <v>3.2608695652173905E-2</v>
      </c>
      <c r="E18" s="103">
        <v>0</v>
      </c>
      <c r="F18" s="104" t="s">
        <v>241</v>
      </c>
      <c r="G18" s="103">
        <v>0</v>
      </c>
      <c r="H18" s="104" t="s">
        <v>241</v>
      </c>
      <c r="I18" s="103">
        <v>190</v>
      </c>
      <c r="J18" s="104">
        <v>3.2608695652173905E-2</v>
      </c>
      <c r="K18" s="103">
        <v>6</v>
      </c>
      <c r="L18" s="104">
        <v>-0.71428571428571397</v>
      </c>
      <c r="M18" s="103">
        <v>196</v>
      </c>
      <c r="N18" s="104">
        <v>-4.39024390243902E-2</v>
      </c>
      <c r="O18" s="108">
        <v>5</v>
      </c>
      <c r="P18" s="110"/>
      <c r="Q18" s="102" t="s">
        <v>85</v>
      </c>
      <c r="R18" s="106">
        <v>184</v>
      </c>
      <c r="S18" s="106">
        <v>0</v>
      </c>
      <c r="T18" s="106">
        <v>0</v>
      </c>
      <c r="U18" s="106">
        <v>184</v>
      </c>
      <c r="V18" s="106">
        <v>21</v>
      </c>
      <c r="W18" s="106">
        <v>205</v>
      </c>
      <c r="X18" s="102" t="s">
        <v>125</v>
      </c>
    </row>
    <row r="19" spans="1:24" ht="14.25" x14ac:dyDescent="0.2">
      <c r="A19" s="102" t="s">
        <v>126</v>
      </c>
      <c r="B19" s="102" t="s">
        <v>127</v>
      </c>
      <c r="C19" s="103">
        <v>521</v>
      </c>
      <c r="D19" s="104">
        <v>-1.9157088122605398E-3</v>
      </c>
      <c r="E19" s="103">
        <v>8</v>
      </c>
      <c r="F19" s="104">
        <v>1.6666666666666701</v>
      </c>
      <c r="G19" s="103">
        <v>0</v>
      </c>
      <c r="H19" s="104" t="s">
        <v>241</v>
      </c>
      <c r="I19" s="103">
        <v>529</v>
      </c>
      <c r="J19" s="104">
        <v>7.6190476190476208E-3</v>
      </c>
      <c r="K19" s="103">
        <v>149</v>
      </c>
      <c r="L19" s="104">
        <v>-7.4534161490683204E-2</v>
      </c>
      <c r="M19" s="103">
        <v>678</v>
      </c>
      <c r="N19" s="104">
        <v>-1.1661807580174899E-2</v>
      </c>
      <c r="O19" s="108">
        <v>4</v>
      </c>
      <c r="P19" s="110"/>
      <c r="Q19" s="102" t="s">
        <v>85</v>
      </c>
      <c r="R19" s="106">
        <v>522</v>
      </c>
      <c r="S19" s="106">
        <v>3</v>
      </c>
      <c r="T19" s="106">
        <v>0</v>
      </c>
      <c r="U19" s="106">
        <v>525</v>
      </c>
      <c r="V19" s="106">
        <v>161</v>
      </c>
      <c r="W19" s="106">
        <v>686</v>
      </c>
      <c r="X19" s="102" t="s">
        <v>128</v>
      </c>
    </row>
    <row r="20" spans="1:24" ht="14.25" x14ac:dyDescent="0.2">
      <c r="A20" s="102" t="s">
        <v>129</v>
      </c>
      <c r="B20" s="102" t="s">
        <v>130</v>
      </c>
      <c r="C20" s="103">
        <v>936</v>
      </c>
      <c r="D20" s="104">
        <v>-0.106870229007634</v>
      </c>
      <c r="E20" s="103">
        <v>514</v>
      </c>
      <c r="F20" s="104">
        <v>1.1811023622047201E-2</v>
      </c>
      <c r="G20" s="103">
        <v>0</v>
      </c>
      <c r="H20" s="104" t="s">
        <v>241</v>
      </c>
      <c r="I20" s="103">
        <v>1450</v>
      </c>
      <c r="J20" s="104">
        <v>-6.8123393316195407E-2</v>
      </c>
      <c r="K20" s="103">
        <v>412</v>
      </c>
      <c r="L20" s="104">
        <v>0.11351351351351399</v>
      </c>
      <c r="M20" s="103">
        <v>1862</v>
      </c>
      <c r="N20" s="104">
        <v>-3.3229491173416399E-2</v>
      </c>
      <c r="O20" s="108">
        <v>3</v>
      </c>
      <c r="P20" s="110"/>
      <c r="Q20" s="102" t="s">
        <v>85</v>
      </c>
      <c r="R20" s="106">
        <v>1048</v>
      </c>
      <c r="S20" s="106">
        <v>508</v>
      </c>
      <c r="T20" s="106">
        <v>0</v>
      </c>
      <c r="U20" s="106">
        <v>1556</v>
      </c>
      <c r="V20" s="106">
        <v>370</v>
      </c>
      <c r="W20" s="106">
        <v>1926</v>
      </c>
      <c r="X20" s="102" t="s">
        <v>131</v>
      </c>
    </row>
    <row r="21" spans="1:24" ht="14.25" x14ac:dyDescent="0.2">
      <c r="A21" s="102" t="s">
        <v>132</v>
      </c>
      <c r="B21" s="102" t="s">
        <v>133</v>
      </c>
      <c r="C21" s="103">
        <v>457</v>
      </c>
      <c r="D21" s="104">
        <v>-3.3826638477801298E-2</v>
      </c>
      <c r="E21" s="103">
        <v>9</v>
      </c>
      <c r="F21" s="104">
        <v>0.5</v>
      </c>
      <c r="G21" s="103">
        <v>482</v>
      </c>
      <c r="H21" s="104">
        <v>0.22646310432569999</v>
      </c>
      <c r="I21" s="103">
        <v>948</v>
      </c>
      <c r="J21" s="104">
        <v>8.7155963302752298E-2</v>
      </c>
      <c r="K21" s="103">
        <v>76</v>
      </c>
      <c r="L21" s="104">
        <v>0.15151515151515202</v>
      </c>
      <c r="M21" s="103">
        <v>1024</v>
      </c>
      <c r="N21" s="104">
        <v>9.1684434968017092E-2</v>
      </c>
      <c r="O21" s="108">
        <v>4</v>
      </c>
      <c r="P21" s="110"/>
      <c r="Q21" s="102" t="s">
        <v>85</v>
      </c>
      <c r="R21" s="106">
        <v>473</v>
      </c>
      <c r="S21" s="106">
        <v>6</v>
      </c>
      <c r="T21" s="106">
        <v>393</v>
      </c>
      <c r="U21" s="106">
        <v>872</v>
      </c>
      <c r="V21" s="106">
        <v>66</v>
      </c>
      <c r="W21" s="106">
        <v>938</v>
      </c>
      <c r="X21" s="102" t="s">
        <v>134</v>
      </c>
    </row>
    <row r="22" spans="1:24" ht="14.25" x14ac:dyDescent="0.2">
      <c r="A22" s="102" t="s">
        <v>135</v>
      </c>
      <c r="B22" s="102" t="s">
        <v>136</v>
      </c>
      <c r="C22" s="103">
        <v>171</v>
      </c>
      <c r="D22" s="104">
        <v>6.8749999999999992E-2</v>
      </c>
      <c r="E22" s="103">
        <v>0</v>
      </c>
      <c r="F22" s="104" t="s">
        <v>241</v>
      </c>
      <c r="G22" s="103">
        <v>0</v>
      </c>
      <c r="H22" s="104" t="s">
        <v>241</v>
      </c>
      <c r="I22" s="103">
        <v>171</v>
      </c>
      <c r="J22" s="104">
        <v>6.8749999999999992E-2</v>
      </c>
      <c r="K22" s="103">
        <v>38</v>
      </c>
      <c r="L22" s="104">
        <v>0.35714285714285698</v>
      </c>
      <c r="M22" s="103">
        <v>209</v>
      </c>
      <c r="N22" s="104">
        <v>0.111702127659574</v>
      </c>
      <c r="O22" s="108">
        <v>4</v>
      </c>
      <c r="P22" s="110"/>
      <c r="Q22" s="102" t="s">
        <v>85</v>
      </c>
      <c r="R22" s="106">
        <v>160</v>
      </c>
      <c r="S22" s="106">
        <v>0</v>
      </c>
      <c r="T22" s="106">
        <v>0</v>
      </c>
      <c r="U22" s="106">
        <v>160</v>
      </c>
      <c r="V22" s="106">
        <v>28</v>
      </c>
      <c r="W22" s="106">
        <v>188</v>
      </c>
      <c r="X22" s="102" t="s">
        <v>137</v>
      </c>
    </row>
    <row r="23" spans="1:24" ht="14.25" x14ac:dyDescent="0.2">
      <c r="A23" s="102" t="s">
        <v>138</v>
      </c>
      <c r="B23" s="102" t="s">
        <v>139</v>
      </c>
      <c r="C23" s="103">
        <v>442</v>
      </c>
      <c r="D23" s="104">
        <v>9.1324200913242004E-3</v>
      </c>
      <c r="E23" s="103">
        <v>0</v>
      </c>
      <c r="F23" s="104" t="s">
        <v>241</v>
      </c>
      <c r="G23" s="103">
        <v>0</v>
      </c>
      <c r="H23" s="104" t="s">
        <v>241</v>
      </c>
      <c r="I23" s="103">
        <v>442</v>
      </c>
      <c r="J23" s="104">
        <v>9.1324200913242004E-3</v>
      </c>
      <c r="K23" s="103">
        <v>92</v>
      </c>
      <c r="L23" s="104">
        <v>0.24324324324324301</v>
      </c>
      <c r="M23" s="103">
        <v>534</v>
      </c>
      <c r="N23" s="104">
        <v>4.296875E-2</v>
      </c>
      <c r="O23" s="108">
        <v>5</v>
      </c>
      <c r="P23" s="110"/>
      <c r="Q23" s="102" t="s">
        <v>85</v>
      </c>
      <c r="R23" s="106">
        <v>438</v>
      </c>
      <c r="S23" s="106">
        <v>0</v>
      </c>
      <c r="T23" s="106">
        <v>0</v>
      </c>
      <c r="U23" s="106">
        <v>438</v>
      </c>
      <c r="V23" s="106">
        <v>74</v>
      </c>
      <c r="W23" s="106">
        <v>512</v>
      </c>
      <c r="X23" s="102" t="s">
        <v>140</v>
      </c>
    </row>
    <row r="24" spans="1:24" ht="14.25" x14ac:dyDescent="0.2">
      <c r="A24" s="102" t="s">
        <v>141</v>
      </c>
      <c r="B24" s="102" t="s">
        <v>142</v>
      </c>
      <c r="C24" s="103">
        <v>196</v>
      </c>
      <c r="D24" s="104">
        <v>0</v>
      </c>
      <c r="E24" s="103">
        <v>0</v>
      </c>
      <c r="F24" s="104" t="s">
        <v>241</v>
      </c>
      <c r="G24" s="103">
        <v>0</v>
      </c>
      <c r="H24" s="104" t="s">
        <v>241</v>
      </c>
      <c r="I24" s="103">
        <v>196</v>
      </c>
      <c r="J24" s="104">
        <v>0</v>
      </c>
      <c r="K24" s="103">
        <v>28</v>
      </c>
      <c r="L24" s="104">
        <v>-0.50877192982456099</v>
      </c>
      <c r="M24" s="103">
        <v>224</v>
      </c>
      <c r="N24" s="104">
        <v>-0.11462450592885401</v>
      </c>
      <c r="O24" s="108">
        <v>5</v>
      </c>
      <c r="P24" s="110"/>
      <c r="Q24" s="102" t="s">
        <v>85</v>
      </c>
      <c r="R24" s="106">
        <v>196</v>
      </c>
      <c r="S24" s="106">
        <v>0</v>
      </c>
      <c r="T24" s="106">
        <v>0</v>
      </c>
      <c r="U24" s="106">
        <v>196</v>
      </c>
      <c r="V24" s="106">
        <v>57</v>
      </c>
      <c r="W24" s="106">
        <v>253</v>
      </c>
      <c r="X24" s="102" t="s">
        <v>143</v>
      </c>
    </row>
    <row r="25" spans="1:24" ht="14.25" x14ac:dyDescent="0.2">
      <c r="A25" s="102" t="s">
        <v>144</v>
      </c>
      <c r="B25" s="102" t="s">
        <v>145</v>
      </c>
      <c r="C25" s="103">
        <v>421</v>
      </c>
      <c r="D25" s="104">
        <v>4.9875311720698298E-2</v>
      </c>
      <c r="E25" s="103">
        <v>0</v>
      </c>
      <c r="F25" s="104" t="s">
        <v>241</v>
      </c>
      <c r="G25" s="103">
        <v>0</v>
      </c>
      <c r="H25" s="104" t="s">
        <v>241</v>
      </c>
      <c r="I25" s="103">
        <v>421</v>
      </c>
      <c r="J25" s="104">
        <v>4.9875311720698298E-2</v>
      </c>
      <c r="K25" s="103">
        <v>115</v>
      </c>
      <c r="L25" s="104">
        <v>-0.37158469945355199</v>
      </c>
      <c r="M25" s="103">
        <v>536</v>
      </c>
      <c r="N25" s="104">
        <v>-8.2191780821917804E-2</v>
      </c>
      <c r="O25" s="108">
        <v>5</v>
      </c>
      <c r="P25" s="110"/>
      <c r="Q25" s="102" t="s">
        <v>85</v>
      </c>
      <c r="R25" s="106">
        <v>401</v>
      </c>
      <c r="S25" s="106">
        <v>0</v>
      </c>
      <c r="T25" s="106">
        <v>0</v>
      </c>
      <c r="U25" s="106">
        <v>401</v>
      </c>
      <c r="V25" s="106">
        <v>183</v>
      </c>
      <c r="W25" s="106">
        <v>584</v>
      </c>
      <c r="X25" s="102" t="s">
        <v>146</v>
      </c>
    </row>
    <row r="26" spans="1:24" ht="14.25" x14ac:dyDescent="0.2">
      <c r="A26" s="102" t="s">
        <v>147</v>
      </c>
      <c r="B26" s="102" t="s">
        <v>148</v>
      </c>
      <c r="C26" s="103">
        <v>543</v>
      </c>
      <c r="D26" s="104">
        <v>5.5555555555555601E-3</v>
      </c>
      <c r="E26" s="103">
        <v>8</v>
      </c>
      <c r="F26" s="104">
        <v>-0.42857142857142905</v>
      </c>
      <c r="G26" s="103">
        <v>0</v>
      </c>
      <c r="H26" s="104">
        <v>-1</v>
      </c>
      <c r="I26" s="103">
        <v>551</v>
      </c>
      <c r="J26" s="104">
        <v>-8.9928057553956796E-3</v>
      </c>
      <c r="K26" s="103">
        <v>123</v>
      </c>
      <c r="L26" s="104">
        <v>7.8947368421052613E-2</v>
      </c>
      <c r="M26" s="103">
        <v>674</v>
      </c>
      <c r="N26" s="104">
        <v>5.9701492537313407E-3</v>
      </c>
      <c r="O26" s="108">
        <v>4</v>
      </c>
      <c r="P26" s="110"/>
      <c r="Q26" s="102" t="s">
        <v>85</v>
      </c>
      <c r="R26" s="106">
        <v>540</v>
      </c>
      <c r="S26" s="106">
        <v>14</v>
      </c>
      <c r="T26" s="106">
        <v>2</v>
      </c>
      <c r="U26" s="106">
        <v>556</v>
      </c>
      <c r="V26" s="106">
        <v>114</v>
      </c>
      <c r="W26" s="106">
        <v>670</v>
      </c>
      <c r="X26" s="102" t="s">
        <v>149</v>
      </c>
    </row>
    <row r="27" spans="1:24" ht="14.25" x14ac:dyDescent="0.2">
      <c r="A27" s="102" t="s">
        <v>150</v>
      </c>
      <c r="B27" s="102" t="s">
        <v>151</v>
      </c>
      <c r="C27" s="103">
        <v>249</v>
      </c>
      <c r="D27" s="104">
        <v>-0.11387900355871901</v>
      </c>
      <c r="E27" s="103">
        <v>0</v>
      </c>
      <c r="F27" s="104" t="s">
        <v>241</v>
      </c>
      <c r="G27" s="103">
        <v>0</v>
      </c>
      <c r="H27" s="104" t="s">
        <v>241</v>
      </c>
      <c r="I27" s="103">
        <v>249</v>
      </c>
      <c r="J27" s="104">
        <v>-0.11387900355871901</v>
      </c>
      <c r="K27" s="103">
        <v>34</v>
      </c>
      <c r="L27" s="104">
        <v>-0.34615384615384598</v>
      </c>
      <c r="M27" s="103">
        <v>283</v>
      </c>
      <c r="N27" s="104">
        <v>-0.15015015015014999</v>
      </c>
      <c r="O27" s="108">
        <v>5</v>
      </c>
      <c r="P27" s="110"/>
      <c r="Q27" s="102" t="s">
        <v>85</v>
      </c>
      <c r="R27" s="106">
        <v>281</v>
      </c>
      <c r="S27" s="106">
        <v>0</v>
      </c>
      <c r="T27" s="106">
        <v>0</v>
      </c>
      <c r="U27" s="106">
        <v>281</v>
      </c>
      <c r="V27" s="106">
        <v>52</v>
      </c>
      <c r="W27" s="106">
        <v>333</v>
      </c>
      <c r="X27" s="102" t="s">
        <v>152</v>
      </c>
    </row>
    <row r="28" spans="1:24" ht="14.25" x14ac:dyDescent="0.2">
      <c r="A28" s="102" t="s">
        <v>153</v>
      </c>
      <c r="B28" s="102" t="s">
        <v>154</v>
      </c>
      <c r="C28" s="103">
        <v>222</v>
      </c>
      <c r="D28" s="104">
        <v>-5.5319148936170202E-2</v>
      </c>
      <c r="E28" s="103">
        <v>0</v>
      </c>
      <c r="F28" s="104" t="s">
        <v>241</v>
      </c>
      <c r="G28" s="103">
        <v>0</v>
      </c>
      <c r="H28" s="104" t="s">
        <v>241</v>
      </c>
      <c r="I28" s="103">
        <v>222</v>
      </c>
      <c r="J28" s="104">
        <v>-5.5319148936170202E-2</v>
      </c>
      <c r="K28" s="103">
        <v>21</v>
      </c>
      <c r="L28" s="104">
        <v>0.3125</v>
      </c>
      <c r="M28" s="103">
        <v>243</v>
      </c>
      <c r="N28" s="104">
        <v>-3.1872509960159397E-2</v>
      </c>
      <c r="O28" s="108">
        <v>5</v>
      </c>
      <c r="P28" s="110"/>
      <c r="Q28" s="102" t="s">
        <v>85</v>
      </c>
      <c r="R28" s="106">
        <v>235</v>
      </c>
      <c r="S28" s="106">
        <v>0</v>
      </c>
      <c r="T28" s="106">
        <v>0</v>
      </c>
      <c r="U28" s="106">
        <v>235</v>
      </c>
      <c r="V28" s="106">
        <v>16</v>
      </c>
      <c r="W28" s="106">
        <v>251</v>
      </c>
      <c r="X28" s="102" t="s">
        <v>155</v>
      </c>
    </row>
    <row r="29" spans="1:24" ht="14.25" x14ac:dyDescent="0.2">
      <c r="A29" s="102" t="s">
        <v>156</v>
      </c>
      <c r="B29" s="102" t="s">
        <v>157</v>
      </c>
      <c r="C29" s="103">
        <v>10359</v>
      </c>
      <c r="D29" s="104">
        <v>-4.9807374793615904E-2</v>
      </c>
      <c r="E29" s="103">
        <v>11717</v>
      </c>
      <c r="F29" s="104">
        <v>-2.1626586506346E-2</v>
      </c>
      <c r="G29" s="103">
        <v>0</v>
      </c>
      <c r="H29" s="104" t="s">
        <v>241</v>
      </c>
      <c r="I29" s="103">
        <v>22076</v>
      </c>
      <c r="J29" s="104">
        <v>-3.5055511845440999E-2</v>
      </c>
      <c r="K29" s="103">
        <v>982</v>
      </c>
      <c r="L29" s="104">
        <v>4.1357370095440098E-2</v>
      </c>
      <c r="M29" s="103">
        <v>23058</v>
      </c>
      <c r="N29" s="104">
        <v>-3.20305612694681E-2</v>
      </c>
      <c r="O29" s="108">
        <v>1</v>
      </c>
      <c r="P29" s="110"/>
      <c r="Q29" s="102" t="s">
        <v>158</v>
      </c>
      <c r="R29" s="106">
        <v>10902</v>
      </c>
      <c r="S29" s="106">
        <v>11976</v>
      </c>
      <c r="T29" s="106">
        <v>0</v>
      </c>
      <c r="U29" s="106">
        <v>22878</v>
      </c>
      <c r="V29" s="106">
        <v>943</v>
      </c>
      <c r="W29" s="106">
        <v>23821</v>
      </c>
      <c r="X29" s="102" t="s">
        <v>159</v>
      </c>
    </row>
    <row r="30" spans="1:24" ht="14.25" x14ac:dyDescent="0.2">
      <c r="A30" s="102" t="s">
        <v>160</v>
      </c>
      <c r="B30" s="102" t="s">
        <v>161</v>
      </c>
      <c r="C30" s="103">
        <v>116</v>
      </c>
      <c r="D30" s="104">
        <v>9.4339622641509399E-2</v>
      </c>
      <c r="E30" s="103">
        <v>0</v>
      </c>
      <c r="F30" s="104">
        <v>-1</v>
      </c>
      <c r="G30" s="103">
        <v>0</v>
      </c>
      <c r="H30" s="104" t="s">
        <v>241</v>
      </c>
      <c r="I30" s="103">
        <v>116</v>
      </c>
      <c r="J30" s="104">
        <v>7.4074074074074098E-2</v>
      </c>
      <c r="K30" s="103">
        <v>39</v>
      </c>
      <c r="L30" s="104">
        <v>0.34482758620689702</v>
      </c>
      <c r="M30" s="103">
        <v>155</v>
      </c>
      <c r="N30" s="104">
        <v>0.13138686131386898</v>
      </c>
      <c r="O30" s="108">
        <v>5</v>
      </c>
      <c r="P30" s="110"/>
      <c r="Q30" s="102" t="s">
        <v>85</v>
      </c>
      <c r="R30" s="106">
        <v>106</v>
      </c>
      <c r="S30" s="106">
        <v>2</v>
      </c>
      <c r="T30" s="106">
        <v>0</v>
      </c>
      <c r="U30" s="106">
        <v>108</v>
      </c>
      <c r="V30" s="106">
        <v>29</v>
      </c>
      <c r="W30" s="106">
        <v>137</v>
      </c>
      <c r="X30" s="102" t="s">
        <v>162</v>
      </c>
    </row>
    <row r="31" spans="1:24" ht="14.25" x14ac:dyDescent="0.2">
      <c r="A31" s="102" t="s">
        <v>163</v>
      </c>
      <c r="B31" s="102" t="s">
        <v>164</v>
      </c>
      <c r="C31" s="103">
        <v>197</v>
      </c>
      <c r="D31" s="104">
        <v>-4.3689320388349502E-2</v>
      </c>
      <c r="E31" s="103">
        <v>0</v>
      </c>
      <c r="F31" s="104" t="s">
        <v>241</v>
      </c>
      <c r="G31" s="103">
        <v>0</v>
      </c>
      <c r="H31" s="104" t="s">
        <v>241</v>
      </c>
      <c r="I31" s="103">
        <v>197</v>
      </c>
      <c r="J31" s="104">
        <v>-4.3689320388349502E-2</v>
      </c>
      <c r="K31" s="103">
        <v>19</v>
      </c>
      <c r="L31" s="104">
        <v>-0.44117647058823495</v>
      </c>
      <c r="M31" s="103">
        <v>216</v>
      </c>
      <c r="N31" s="104">
        <v>-0.1</v>
      </c>
      <c r="O31" s="108">
        <v>5</v>
      </c>
      <c r="P31" s="110"/>
      <c r="Q31" s="102" t="s">
        <v>85</v>
      </c>
      <c r="R31" s="106">
        <v>206</v>
      </c>
      <c r="S31" s="106">
        <v>0</v>
      </c>
      <c r="T31" s="106">
        <v>0</v>
      </c>
      <c r="U31" s="106">
        <v>206</v>
      </c>
      <c r="V31" s="106">
        <v>34</v>
      </c>
      <c r="W31" s="106">
        <v>240</v>
      </c>
      <c r="X31" s="102" t="s">
        <v>165</v>
      </c>
    </row>
    <row r="32" spans="1:24" ht="14.25" x14ac:dyDescent="0.2">
      <c r="A32" s="102" t="s">
        <v>166</v>
      </c>
      <c r="B32" s="102" t="s">
        <v>167</v>
      </c>
      <c r="C32" s="103">
        <v>106</v>
      </c>
      <c r="D32" s="104">
        <v>3.9215686274509803E-2</v>
      </c>
      <c r="E32" s="103">
        <v>0</v>
      </c>
      <c r="F32" s="104" t="s">
        <v>241</v>
      </c>
      <c r="G32" s="103">
        <v>0</v>
      </c>
      <c r="H32" s="104" t="s">
        <v>241</v>
      </c>
      <c r="I32" s="103">
        <v>106</v>
      </c>
      <c r="J32" s="104">
        <v>3.9215686274509803E-2</v>
      </c>
      <c r="K32" s="103">
        <v>16</v>
      </c>
      <c r="L32" s="104">
        <v>1.6666666666666701</v>
      </c>
      <c r="M32" s="103">
        <v>122</v>
      </c>
      <c r="N32" s="104">
        <v>0.12962962962962998</v>
      </c>
      <c r="O32" s="108">
        <v>5</v>
      </c>
      <c r="P32" s="110"/>
      <c r="Q32" s="102" t="s">
        <v>85</v>
      </c>
      <c r="R32" s="106">
        <v>102</v>
      </c>
      <c r="S32" s="106">
        <v>0</v>
      </c>
      <c r="T32" s="106">
        <v>0</v>
      </c>
      <c r="U32" s="106">
        <v>102</v>
      </c>
      <c r="V32" s="106">
        <v>6</v>
      </c>
      <c r="W32" s="106">
        <v>108</v>
      </c>
      <c r="X32" s="102" t="s">
        <v>168</v>
      </c>
    </row>
    <row r="33" spans="1:24" ht="14.25" x14ac:dyDescent="0.2">
      <c r="A33" s="102" t="s">
        <v>169</v>
      </c>
      <c r="B33" s="102" t="s">
        <v>170</v>
      </c>
      <c r="C33" s="103">
        <v>208</v>
      </c>
      <c r="D33" s="104">
        <v>2.9702970297029702E-2</v>
      </c>
      <c r="E33" s="103">
        <v>0</v>
      </c>
      <c r="F33" s="104" t="s">
        <v>241</v>
      </c>
      <c r="G33" s="103">
        <v>0</v>
      </c>
      <c r="H33" s="104" t="s">
        <v>241</v>
      </c>
      <c r="I33" s="103">
        <v>208</v>
      </c>
      <c r="J33" s="104">
        <v>2.9702970297029702E-2</v>
      </c>
      <c r="K33" s="103">
        <v>30</v>
      </c>
      <c r="L33" s="104">
        <v>-0.46428571428571397</v>
      </c>
      <c r="M33" s="103">
        <v>238</v>
      </c>
      <c r="N33" s="104">
        <v>-7.7519379844961198E-2</v>
      </c>
      <c r="O33" s="108">
        <v>5</v>
      </c>
      <c r="P33" s="110"/>
      <c r="Q33" s="102" t="s">
        <v>85</v>
      </c>
      <c r="R33" s="106">
        <v>202</v>
      </c>
      <c r="S33" s="106">
        <v>0</v>
      </c>
      <c r="T33" s="106">
        <v>0</v>
      </c>
      <c r="U33" s="106">
        <v>202</v>
      </c>
      <c r="V33" s="106">
        <v>56</v>
      </c>
      <c r="W33" s="106">
        <v>258</v>
      </c>
      <c r="X33" s="102" t="s">
        <v>171</v>
      </c>
    </row>
    <row r="34" spans="1:24" ht="14.25" x14ac:dyDescent="0.2">
      <c r="A34" s="102" t="s">
        <v>172</v>
      </c>
      <c r="B34" s="102" t="s">
        <v>173</v>
      </c>
      <c r="C34" s="103">
        <v>281</v>
      </c>
      <c r="D34" s="104">
        <v>-5.3872053872053897E-2</v>
      </c>
      <c r="E34" s="103">
        <v>0</v>
      </c>
      <c r="F34" s="104" t="s">
        <v>241</v>
      </c>
      <c r="G34" s="103">
        <v>0</v>
      </c>
      <c r="H34" s="104" t="s">
        <v>241</v>
      </c>
      <c r="I34" s="103">
        <v>281</v>
      </c>
      <c r="J34" s="104">
        <v>-5.3872053872053897E-2</v>
      </c>
      <c r="K34" s="103">
        <v>43</v>
      </c>
      <c r="L34" s="104">
        <v>-0.75287356321839105</v>
      </c>
      <c r="M34" s="103">
        <v>324</v>
      </c>
      <c r="N34" s="104">
        <v>-0.31210191082802502</v>
      </c>
      <c r="O34" s="108">
        <v>5</v>
      </c>
      <c r="P34" s="110"/>
      <c r="Q34" s="102" t="s">
        <v>85</v>
      </c>
      <c r="R34" s="106">
        <v>297</v>
      </c>
      <c r="S34" s="106">
        <v>0</v>
      </c>
      <c r="T34" s="106">
        <v>0</v>
      </c>
      <c r="U34" s="106">
        <v>297</v>
      </c>
      <c r="V34" s="106">
        <v>174</v>
      </c>
      <c r="W34" s="106">
        <v>471</v>
      </c>
      <c r="X34" s="102" t="s">
        <v>174</v>
      </c>
    </row>
    <row r="35" spans="1:24" ht="14.25" x14ac:dyDescent="0.2">
      <c r="A35" s="102" t="s">
        <v>175</v>
      </c>
      <c r="B35" s="102" t="s">
        <v>176</v>
      </c>
      <c r="C35" s="103">
        <v>472</v>
      </c>
      <c r="D35" s="104">
        <v>7.5170842824601403E-2</v>
      </c>
      <c r="E35" s="103">
        <v>0</v>
      </c>
      <c r="F35" s="104" t="s">
        <v>241</v>
      </c>
      <c r="G35" s="103">
        <v>0</v>
      </c>
      <c r="H35" s="104" t="s">
        <v>241</v>
      </c>
      <c r="I35" s="103">
        <v>472</v>
      </c>
      <c r="J35" s="104">
        <v>7.5170842824601403E-2</v>
      </c>
      <c r="K35" s="103">
        <v>67</v>
      </c>
      <c r="L35" s="104">
        <v>1.2333333333333301</v>
      </c>
      <c r="M35" s="103">
        <v>539</v>
      </c>
      <c r="N35" s="104">
        <v>0.14925373134328401</v>
      </c>
      <c r="O35" s="108">
        <v>5</v>
      </c>
      <c r="P35" s="110"/>
      <c r="Q35" s="102" t="s">
        <v>85</v>
      </c>
      <c r="R35" s="106">
        <v>439</v>
      </c>
      <c r="S35" s="106">
        <v>0</v>
      </c>
      <c r="T35" s="106">
        <v>0</v>
      </c>
      <c r="U35" s="106">
        <v>439</v>
      </c>
      <c r="V35" s="106">
        <v>30</v>
      </c>
      <c r="W35" s="106">
        <v>469</v>
      </c>
      <c r="X35" s="102" t="s">
        <v>177</v>
      </c>
    </row>
    <row r="36" spans="1:24" ht="14.25" x14ac:dyDescent="0.2">
      <c r="A36" s="102" t="s">
        <v>178</v>
      </c>
      <c r="B36" s="102" t="s">
        <v>179</v>
      </c>
      <c r="C36" s="103">
        <v>2701</v>
      </c>
      <c r="D36" s="104">
        <v>-1.5670553935860101E-2</v>
      </c>
      <c r="E36" s="103">
        <v>1612</v>
      </c>
      <c r="F36" s="104">
        <v>1.44745122718691E-2</v>
      </c>
      <c r="G36" s="103">
        <v>1487</v>
      </c>
      <c r="H36" s="104">
        <v>8.8195386702849404E-3</v>
      </c>
      <c r="I36" s="103">
        <v>5800</v>
      </c>
      <c r="J36" s="104">
        <v>-1.2054417082831099E-3</v>
      </c>
      <c r="K36" s="103">
        <v>998</v>
      </c>
      <c r="L36" s="104">
        <v>4.2842215256008398E-2</v>
      </c>
      <c r="M36" s="103">
        <v>6798</v>
      </c>
      <c r="N36" s="104">
        <v>5.0266114725014801E-3</v>
      </c>
      <c r="O36" s="108">
        <v>2</v>
      </c>
      <c r="P36" s="110"/>
      <c r="Q36" s="102" t="s">
        <v>85</v>
      </c>
      <c r="R36" s="106">
        <v>2744</v>
      </c>
      <c r="S36" s="106">
        <v>1589</v>
      </c>
      <c r="T36" s="106">
        <v>1474</v>
      </c>
      <c r="U36" s="106">
        <v>5807</v>
      </c>
      <c r="V36" s="106">
        <v>957</v>
      </c>
      <c r="W36" s="106">
        <v>6764</v>
      </c>
      <c r="X36" s="102" t="s">
        <v>180</v>
      </c>
    </row>
    <row r="37" spans="1:24" ht="14.25" x14ac:dyDescent="0.2">
      <c r="A37" s="102" t="s">
        <v>181</v>
      </c>
      <c r="B37" s="102" t="s">
        <v>182</v>
      </c>
      <c r="C37" s="103">
        <v>423</v>
      </c>
      <c r="D37" s="104">
        <v>-6.4159292035398205E-2</v>
      </c>
      <c r="E37" s="103">
        <v>0</v>
      </c>
      <c r="F37" s="104" t="s">
        <v>241</v>
      </c>
      <c r="G37" s="103">
        <v>0</v>
      </c>
      <c r="H37" s="104" t="s">
        <v>241</v>
      </c>
      <c r="I37" s="103">
        <v>423</v>
      </c>
      <c r="J37" s="104">
        <v>-6.4159292035398205E-2</v>
      </c>
      <c r="K37" s="103">
        <v>86</v>
      </c>
      <c r="L37" s="104">
        <v>-8.5106382978723402E-2</v>
      </c>
      <c r="M37" s="103">
        <v>509</v>
      </c>
      <c r="N37" s="104">
        <v>-6.7765567765567802E-2</v>
      </c>
      <c r="O37" s="108">
        <v>5</v>
      </c>
      <c r="P37" s="110"/>
      <c r="Q37" s="102" t="s">
        <v>85</v>
      </c>
      <c r="R37" s="106">
        <v>452</v>
      </c>
      <c r="S37" s="106">
        <v>0</v>
      </c>
      <c r="T37" s="106">
        <v>0</v>
      </c>
      <c r="U37" s="106">
        <v>452</v>
      </c>
      <c r="V37" s="106">
        <v>94</v>
      </c>
      <c r="W37" s="106">
        <v>546</v>
      </c>
      <c r="X37" s="102" t="s">
        <v>183</v>
      </c>
    </row>
    <row r="38" spans="1:24" ht="14.25" x14ac:dyDescent="0.2">
      <c r="A38" s="102" t="s">
        <v>184</v>
      </c>
      <c r="B38" s="102" t="s">
        <v>185</v>
      </c>
      <c r="C38" s="103">
        <v>166</v>
      </c>
      <c r="D38" s="104">
        <v>-6.21468926553672E-2</v>
      </c>
      <c r="E38" s="103">
        <v>3</v>
      </c>
      <c r="F38" s="104" t="s">
        <v>241</v>
      </c>
      <c r="G38" s="103">
        <v>0</v>
      </c>
      <c r="H38" s="104" t="s">
        <v>241</v>
      </c>
      <c r="I38" s="103">
        <v>169</v>
      </c>
      <c r="J38" s="104">
        <v>-4.5197740112994399E-2</v>
      </c>
      <c r="K38" s="103">
        <v>180</v>
      </c>
      <c r="L38" s="104">
        <v>-0.13043478260869598</v>
      </c>
      <c r="M38" s="103">
        <v>349</v>
      </c>
      <c r="N38" s="104">
        <v>-9.1145833333333301E-2</v>
      </c>
      <c r="O38" s="108">
        <v>4</v>
      </c>
      <c r="P38" s="110"/>
      <c r="Q38" s="102" t="s">
        <v>85</v>
      </c>
      <c r="R38" s="106">
        <v>177</v>
      </c>
      <c r="S38" s="106">
        <v>0</v>
      </c>
      <c r="T38" s="106">
        <v>0</v>
      </c>
      <c r="U38" s="106">
        <v>177</v>
      </c>
      <c r="V38" s="106">
        <v>207</v>
      </c>
      <c r="W38" s="106">
        <v>384</v>
      </c>
      <c r="X38" s="102" t="s">
        <v>186</v>
      </c>
    </row>
    <row r="39" spans="1:24" ht="14.25" x14ac:dyDescent="0.2">
      <c r="A39" s="102" t="s">
        <v>187</v>
      </c>
      <c r="B39" s="102" t="s">
        <v>188</v>
      </c>
      <c r="C39" s="103">
        <v>352</v>
      </c>
      <c r="D39" s="104">
        <v>1.7341040462427702E-2</v>
      </c>
      <c r="E39" s="103">
        <v>0</v>
      </c>
      <c r="F39" s="104" t="s">
        <v>241</v>
      </c>
      <c r="G39" s="103">
        <v>0</v>
      </c>
      <c r="H39" s="104" t="s">
        <v>241</v>
      </c>
      <c r="I39" s="103">
        <v>352</v>
      </c>
      <c r="J39" s="104">
        <v>1.7341040462427702E-2</v>
      </c>
      <c r="K39" s="103">
        <v>41</v>
      </c>
      <c r="L39" s="104">
        <v>0.28125</v>
      </c>
      <c r="M39" s="103">
        <v>393</v>
      </c>
      <c r="N39" s="104">
        <v>3.9682539682539701E-2</v>
      </c>
      <c r="O39" s="108">
        <v>5</v>
      </c>
      <c r="P39" s="110"/>
      <c r="Q39" s="102" t="s">
        <v>85</v>
      </c>
      <c r="R39" s="106">
        <v>346</v>
      </c>
      <c r="S39" s="106">
        <v>0</v>
      </c>
      <c r="T39" s="106">
        <v>0</v>
      </c>
      <c r="U39" s="106">
        <v>346</v>
      </c>
      <c r="V39" s="106">
        <v>32</v>
      </c>
      <c r="W39" s="106">
        <v>378</v>
      </c>
      <c r="X39" s="102" t="s">
        <v>189</v>
      </c>
    </row>
    <row r="40" spans="1:24" ht="14.25" x14ac:dyDescent="0.2">
      <c r="A40" s="102" t="s">
        <v>190</v>
      </c>
      <c r="B40" s="102" t="s">
        <v>191</v>
      </c>
      <c r="C40" s="103">
        <v>142</v>
      </c>
      <c r="D40" s="104">
        <v>-4.0540540540540501E-2</v>
      </c>
      <c r="E40" s="103">
        <v>0</v>
      </c>
      <c r="F40" s="104" t="s">
        <v>241</v>
      </c>
      <c r="G40" s="103">
        <v>0</v>
      </c>
      <c r="H40" s="104" t="s">
        <v>241</v>
      </c>
      <c r="I40" s="103">
        <v>142</v>
      </c>
      <c r="J40" s="104">
        <v>-4.0540540540540501E-2</v>
      </c>
      <c r="K40" s="103">
        <v>33</v>
      </c>
      <c r="L40" s="104">
        <v>1.2</v>
      </c>
      <c r="M40" s="103">
        <v>175</v>
      </c>
      <c r="N40" s="104">
        <v>7.3619631901840496E-2</v>
      </c>
      <c r="O40" s="108">
        <v>5</v>
      </c>
      <c r="P40" s="110"/>
      <c r="Q40" s="102" t="s">
        <v>85</v>
      </c>
      <c r="R40" s="106">
        <v>148</v>
      </c>
      <c r="S40" s="106">
        <v>0</v>
      </c>
      <c r="T40" s="106">
        <v>0</v>
      </c>
      <c r="U40" s="106">
        <v>148</v>
      </c>
      <c r="V40" s="106">
        <v>15</v>
      </c>
      <c r="W40" s="106">
        <v>163</v>
      </c>
      <c r="X40" s="102" t="s">
        <v>192</v>
      </c>
    </row>
    <row r="41" spans="1:24" ht="14.25" x14ac:dyDescent="0.2">
      <c r="A41" s="102" t="s">
        <v>193</v>
      </c>
      <c r="B41" s="102" t="s">
        <v>194</v>
      </c>
      <c r="C41" s="103">
        <v>3086</v>
      </c>
      <c r="D41" s="104">
        <v>1.37976346911958E-2</v>
      </c>
      <c r="E41" s="103">
        <v>109</v>
      </c>
      <c r="F41" s="104">
        <v>0.49315068493150704</v>
      </c>
      <c r="G41" s="103">
        <v>0</v>
      </c>
      <c r="H41" s="104" t="s">
        <v>241</v>
      </c>
      <c r="I41" s="103">
        <v>3195</v>
      </c>
      <c r="J41" s="104">
        <v>2.5024061597690102E-2</v>
      </c>
      <c r="K41" s="103">
        <v>695</v>
      </c>
      <c r="L41" s="104">
        <v>-6.5860215053763396E-2</v>
      </c>
      <c r="M41" s="103">
        <v>3890</v>
      </c>
      <c r="N41" s="104">
        <v>7.5110075110075107E-3</v>
      </c>
      <c r="O41" s="108">
        <v>3</v>
      </c>
      <c r="P41" s="110"/>
      <c r="Q41" s="102" t="s">
        <v>85</v>
      </c>
      <c r="R41" s="106">
        <v>3044</v>
      </c>
      <c r="S41" s="106">
        <v>73</v>
      </c>
      <c r="T41" s="106">
        <v>0</v>
      </c>
      <c r="U41" s="106">
        <v>3117</v>
      </c>
      <c r="V41" s="106">
        <v>744</v>
      </c>
      <c r="W41" s="106">
        <v>3861</v>
      </c>
      <c r="X41" s="102" t="s">
        <v>195</v>
      </c>
    </row>
    <row r="42" spans="1:24" ht="14.25" x14ac:dyDescent="0.2">
      <c r="A42" s="102" t="s">
        <v>196</v>
      </c>
      <c r="B42" s="102" t="s">
        <v>197</v>
      </c>
      <c r="C42" s="103">
        <v>3958</v>
      </c>
      <c r="D42" s="104">
        <v>-2.8234716425239399E-2</v>
      </c>
      <c r="E42" s="103">
        <v>780</v>
      </c>
      <c r="F42" s="104">
        <v>1.8276762402088802E-2</v>
      </c>
      <c r="G42" s="103">
        <v>0</v>
      </c>
      <c r="H42" s="104" t="s">
        <v>241</v>
      </c>
      <c r="I42" s="103">
        <v>4738</v>
      </c>
      <c r="J42" s="104">
        <v>-2.08720810084728E-2</v>
      </c>
      <c r="K42" s="103">
        <v>664</v>
      </c>
      <c r="L42" s="104">
        <v>9.0311986863711002E-2</v>
      </c>
      <c r="M42" s="103">
        <v>5402</v>
      </c>
      <c r="N42" s="104">
        <v>-8.4434654919236397E-3</v>
      </c>
      <c r="O42" s="108">
        <v>2</v>
      </c>
      <c r="P42" s="110"/>
      <c r="Q42" s="102" t="s">
        <v>85</v>
      </c>
      <c r="R42" s="106">
        <v>4073</v>
      </c>
      <c r="S42" s="106">
        <v>766</v>
      </c>
      <c r="T42" s="106">
        <v>0</v>
      </c>
      <c r="U42" s="106">
        <v>4839</v>
      </c>
      <c r="V42" s="106">
        <v>609</v>
      </c>
      <c r="W42" s="106">
        <v>5448</v>
      </c>
      <c r="X42" s="102" t="s">
        <v>198</v>
      </c>
    </row>
    <row r="43" spans="1:24" ht="14.25" x14ac:dyDescent="0.2">
      <c r="A43" s="102" t="s">
        <v>199</v>
      </c>
      <c r="B43" s="102" t="s">
        <v>200</v>
      </c>
      <c r="C43" s="103">
        <v>563</v>
      </c>
      <c r="D43" s="104">
        <v>4.2592592592592599E-2</v>
      </c>
      <c r="E43" s="103">
        <v>0</v>
      </c>
      <c r="F43" s="104" t="s">
        <v>241</v>
      </c>
      <c r="G43" s="103">
        <v>0</v>
      </c>
      <c r="H43" s="104" t="s">
        <v>241</v>
      </c>
      <c r="I43" s="103">
        <v>563</v>
      </c>
      <c r="J43" s="104">
        <v>4.2592592592592599E-2</v>
      </c>
      <c r="K43" s="103">
        <v>52</v>
      </c>
      <c r="L43" s="104">
        <v>0.40540540540540504</v>
      </c>
      <c r="M43" s="103">
        <v>615</v>
      </c>
      <c r="N43" s="104">
        <v>6.5857885615251299E-2</v>
      </c>
      <c r="O43" s="108">
        <v>5</v>
      </c>
      <c r="P43" s="110"/>
      <c r="Q43" s="102" t="s">
        <v>85</v>
      </c>
      <c r="R43" s="106">
        <v>540</v>
      </c>
      <c r="S43" s="106">
        <v>0</v>
      </c>
      <c r="T43" s="106">
        <v>0</v>
      </c>
      <c r="U43" s="106">
        <v>540</v>
      </c>
      <c r="V43" s="106">
        <v>37</v>
      </c>
      <c r="W43" s="106">
        <v>577</v>
      </c>
      <c r="X43" s="102" t="s">
        <v>201</v>
      </c>
    </row>
    <row r="44" spans="1:24" ht="14.25" x14ac:dyDescent="0.2">
      <c r="A44" s="102" t="s">
        <v>202</v>
      </c>
      <c r="B44" s="102" t="s">
        <v>203</v>
      </c>
      <c r="C44" s="103">
        <v>196</v>
      </c>
      <c r="D44" s="104">
        <v>8.2872928176795604E-2</v>
      </c>
      <c r="E44" s="103">
        <v>0</v>
      </c>
      <c r="F44" s="104" t="s">
        <v>241</v>
      </c>
      <c r="G44" s="103">
        <v>0</v>
      </c>
      <c r="H44" s="104" t="s">
        <v>241</v>
      </c>
      <c r="I44" s="103">
        <v>196</v>
      </c>
      <c r="J44" s="104">
        <v>8.2872928176795604E-2</v>
      </c>
      <c r="K44" s="103">
        <v>16</v>
      </c>
      <c r="L44" s="104">
        <v>-0.30434782608695699</v>
      </c>
      <c r="M44" s="103">
        <v>212</v>
      </c>
      <c r="N44" s="104">
        <v>3.9215686274509803E-2</v>
      </c>
      <c r="O44" s="108">
        <v>5</v>
      </c>
      <c r="P44" s="110"/>
      <c r="Q44" s="102" t="s">
        <v>85</v>
      </c>
      <c r="R44" s="106">
        <v>181</v>
      </c>
      <c r="S44" s="106">
        <v>0</v>
      </c>
      <c r="T44" s="106">
        <v>0</v>
      </c>
      <c r="U44" s="106">
        <v>181</v>
      </c>
      <c r="V44" s="106">
        <v>23</v>
      </c>
      <c r="W44" s="106">
        <v>204</v>
      </c>
      <c r="X44" s="102" t="s">
        <v>204</v>
      </c>
    </row>
    <row r="45" spans="1:24" ht="14.25" x14ac:dyDescent="0.2">
      <c r="A45" s="102" t="s">
        <v>205</v>
      </c>
      <c r="B45" s="102" t="s">
        <v>206</v>
      </c>
      <c r="C45" s="103">
        <v>103</v>
      </c>
      <c r="D45" s="104">
        <v>-5.5045871559633003E-2</v>
      </c>
      <c r="E45" s="103">
        <v>0</v>
      </c>
      <c r="F45" s="104" t="s">
        <v>241</v>
      </c>
      <c r="G45" s="103">
        <v>0</v>
      </c>
      <c r="H45" s="104" t="s">
        <v>241</v>
      </c>
      <c r="I45" s="103">
        <v>103</v>
      </c>
      <c r="J45" s="104">
        <v>-5.5045871559633003E-2</v>
      </c>
      <c r="K45" s="103">
        <v>2</v>
      </c>
      <c r="L45" s="104" t="s">
        <v>241</v>
      </c>
      <c r="M45" s="103">
        <v>105</v>
      </c>
      <c r="N45" s="104">
        <v>-3.6697247706422E-2</v>
      </c>
      <c r="O45" s="108">
        <v>5</v>
      </c>
      <c r="P45" s="110"/>
      <c r="Q45" s="102" t="s">
        <v>85</v>
      </c>
      <c r="R45" s="106">
        <v>109</v>
      </c>
      <c r="S45" s="106">
        <v>0</v>
      </c>
      <c r="T45" s="106">
        <v>0</v>
      </c>
      <c r="U45" s="106">
        <v>109</v>
      </c>
      <c r="V45" s="106">
        <v>0</v>
      </c>
      <c r="W45" s="106">
        <v>109</v>
      </c>
      <c r="X45" s="102" t="s">
        <v>207</v>
      </c>
    </row>
    <row r="46" spans="1:24" ht="14.25" x14ac:dyDescent="0.2">
      <c r="A46" s="102" t="s">
        <v>208</v>
      </c>
      <c r="B46" s="102" t="s">
        <v>209</v>
      </c>
      <c r="C46" s="103">
        <v>399</v>
      </c>
      <c r="D46" s="104">
        <v>-4.77326968973747E-2</v>
      </c>
      <c r="E46" s="103">
        <v>0</v>
      </c>
      <c r="F46" s="104" t="s">
        <v>241</v>
      </c>
      <c r="G46" s="103">
        <v>0</v>
      </c>
      <c r="H46" s="104" t="s">
        <v>241</v>
      </c>
      <c r="I46" s="103">
        <v>399</v>
      </c>
      <c r="J46" s="104">
        <v>-4.77326968973747E-2</v>
      </c>
      <c r="K46" s="103">
        <v>110</v>
      </c>
      <c r="L46" s="104">
        <v>0.14583333333333301</v>
      </c>
      <c r="M46" s="103">
        <v>509</v>
      </c>
      <c r="N46" s="104">
        <v>-1.1650485436893199E-2</v>
      </c>
      <c r="O46" s="108">
        <v>5</v>
      </c>
      <c r="P46" s="110"/>
      <c r="Q46" s="102" t="s">
        <v>85</v>
      </c>
      <c r="R46" s="106">
        <v>419</v>
      </c>
      <c r="S46" s="106">
        <v>0</v>
      </c>
      <c r="T46" s="106">
        <v>0</v>
      </c>
      <c r="U46" s="106">
        <v>419</v>
      </c>
      <c r="V46" s="106">
        <v>96</v>
      </c>
      <c r="W46" s="106">
        <v>515</v>
      </c>
      <c r="X46" s="102" t="s">
        <v>210</v>
      </c>
    </row>
    <row r="47" spans="1:24" ht="14.25" x14ac:dyDescent="0.2">
      <c r="A47" s="102" t="s">
        <v>211</v>
      </c>
      <c r="B47" s="102" t="s">
        <v>212</v>
      </c>
      <c r="C47" s="103">
        <v>932</v>
      </c>
      <c r="D47" s="104">
        <v>7.5675675675675701E-3</v>
      </c>
      <c r="E47" s="103">
        <v>286</v>
      </c>
      <c r="F47" s="104">
        <v>8.7452471482889704E-2</v>
      </c>
      <c r="G47" s="103">
        <v>0</v>
      </c>
      <c r="H47" s="104" t="s">
        <v>241</v>
      </c>
      <c r="I47" s="103">
        <v>1218</v>
      </c>
      <c r="J47" s="104">
        <v>2.5252525252525301E-2</v>
      </c>
      <c r="K47" s="103">
        <v>358</v>
      </c>
      <c r="L47" s="104">
        <v>0.15112540192925999</v>
      </c>
      <c r="M47" s="103">
        <v>1576</v>
      </c>
      <c r="N47" s="104">
        <v>5.1367578385590397E-2</v>
      </c>
      <c r="O47" s="108">
        <v>3</v>
      </c>
      <c r="P47" s="111"/>
      <c r="Q47" s="102" t="s">
        <v>85</v>
      </c>
      <c r="R47" s="106">
        <v>925</v>
      </c>
      <c r="S47" s="106">
        <v>263</v>
      </c>
      <c r="T47" s="106">
        <v>0</v>
      </c>
      <c r="U47" s="106">
        <v>1188</v>
      </c>
      <c r="V47" s="106">
        <v>311</v>
      </c>
      <c r="W47" s="106">
        <v>1499</v>
      </c>
      <c r="X47" s="102" t="s">
        <v>213</v>
      </c>
    </row>
    <row r="48" spans="1:24" ht="14.25" x14ac:dyDescent="0.2">
      <c r="A48" s="112" t="s">
        <v>214</v>
      </c>
      <c r="B48" s="113"/>
      <c r="C48" s="114">
        <v>41484</v>
      </c>
      <c r="D48" s="115">
        <v>-1.7897727272727301E-2</v>
      </c>
      <c r="E48" s="114">
        <v>16992</v>
      </c>
      <c r="F48" s="115">
        <v>-8.1718421667055802E-3</v>
      </c>
      <c r="G48" s="114">
        <v>3817</v>
      </c>
      <c r="H48" s="115">
        <v>1.89535504538174E-2</v>
      </c>
      <c r="I48" s="114">
        <v>62293</v>
      </c>
      <c r="J48" s="115">
        <v>-1.3070756361101402E-2</v>
      </c>
      <c r="K48" s="114">
        <v>8711</v>
      </c>
      <c r="L48" s="115">
        <v>-1.65951682095281E-2</v>
      </c>
      <c r="M48" s="114">
        <v>71004</v>
      </c>
      <c r="N48" s="115">
        <v>-1.3504501500500201E-2</v>
      </c>
      <c r="O48" s="119"/>
      <c r="P48" s="120" t="s">
        <v>226</v>
      </c>
      <c r="Q48" s="120"/>
      <c r="R48" s="121">
        <v>42240</v>
      </c>
      <c r="S48" s="121">
        <v>17132</v>
      </c>
      <c r="T48" s="121">
        <v>3746</v>
      </c>
      <c r="U48" s="121">
        <v>63118</v>
      </c>
      <c r="V48" s="121">
        <v>8858</v>
      </c>
      <c r="W48" s="121">
        <v>71976</v>
      </c>
      <c r="X48" s="120"/>
    </row>
    <row r="49" spans="1:24" ht="14.25" x14ac:dyDescent="0.2">
      <c r="A49" s="102" t="s">
        <v>216</v>
      </c>
      <c r="B49" s="102" t="s">
        <v>217</v>
      </c>
      <c r="C49" s="103">
        <v>471</v>
      </c>
      <c r="D49" s="104">
        <v>8.0275229357798211E-2</v>
      </c>
      <c r="E49" s="103">
        <v>93</v>
      </c>
      <c r="F49" s="104">
        <v>-1.0638297872340399E-2</v>
      </c>
      <c r="G49" s="103">
        <v>0</v>
      </c>
      <c r="H49" s="104" t="s">
        <v>241</v>
      </c>
      <c r="I49" s="103">
        <v>564</v>
      </c>
      <c r="J49" s="104">
        <v>6.4150943396226401E-2</v>
      </c>
      <c r="K49" s="103">
        <v>223</v>
      </c>
      <c r="L49" s="104">
        <v>0.15544041450777199</v>
      </c>
      <c r="M49" s="103">
        <v>787</v>
      </c>
      <c r="N49" s="104">
        <v>8.8520055325034597E-2</v>
      </c>
      <c r="O49" s="108">
        <v>6</v>
      </c>
      <c r="P49" s="109" t="s">
        <v>158</v>
      </c>
      <c r="Q49" s="102" t="s">
        <v>158</v>
      </c>
      <c r="R49" s="106">
        <v>436</v>
      </c>
      <c r="S49" s="106">
        <v>94</v>
      </c>
      <c r="T49" s="106">
        <v>0</v>
      </c>
      <c r="U49" s="106">
        <v>530</v>
      </c>
      <c r="V49" s="106">
        <v>193</v>
      </c>
      <c r="W49" s="106">
        <v>723</v>
      </c>
      <c r="X49" s="102" t="s">
        <v>218</v>
      </c>
    </row>
    <row r="50" spans="1:24" ht="14.25" x14ac:dyDescent="0.2">
      <c r="A50" s="102" t="s">
        <v>219</v>
      </c>
      <c r="B50" s="102" t="s">
        <v>220</v>
      </c>
      <c r="C50" s="103">
        <v>34</v>
      </c>
      <c r="D50" s="104">
        <v>-0.26086956521739102</v>
      </c>
      <c r="E50" s="103">
        <v>0</v>
      </c>
      <c r="F50" s="104" t="s">
        <v>241</v>
      </c>
      <c r="G50" s="103">
        <v>0</v>
      </c>
      <c r="H50" s="104" t="s">
        <v>241</v>
      </c>
      <c r="I50" s="103">
        <v>34</v>
      </c>
      <c r="J50" s="104">
        <v>-0.26086956521739102</v>
      </c>
      <c r="K50" s="103">
        <v>279</v>
      </c>
      <c r="L50" s="104">
        <v>-7.6158940397351008E-2</v>
      </c>
      <c r="M50" s="103">
        <v>313</v>
      </c>
      <c r="N50" s="104">
        <v>-0.100574712643678</v>
      </c>
      <c r="O50" s="108">
        <v>6</v>
      </c>
      <c r="P50" s="110"/>
      <c r="Q50" s="102" t="s">
        <v>158</v>
      </c>
      <c r="R50" s="106">
        <v>46</v>
      </c>
      <c r="S50" s="106">
        <v>0</v>
      </c>
      <c r="T50" s="106">
        <v>0</v>
      </c>
      <c r="U50" s="106">
        <v>46</v>
      </c>
      <c r="V50" s="106">
        <v>302</v>
      </c>
      <c r="W50" s="106">
        <v>348</v>
      </c>
      <c r="X50" s="102" t="s">
        <v>221</v>
      </c>
    </row>
    <row r="51" spans="1:24" ht="14.25" x14ac:dyDescent="0.2">
      <c r="A51" s="102" t="s">
        <v>242</v>
      </c>
      <c r="B51" s="102" t="s">
        <v>243</v>
      </c>
      <c r="C51" s="103">
        <v>758</v>
      </c>
      <c r="D51" s="104">
        <v>9.3795093795093792E-2</v>
      </c>
      <c r="E51" s="103">
        <v>1150</v>
      </c>
      <c r="F51" s="104">
        <v>-4.7224523612261801E-2</v>
      </c>
      <c r="G51" s="103">
        <v>0</v>
      </c>
      <c r="H51" s="104">
        <v>-1</v>
      </c>
      <c r="I51" s="103">
        <v>1908</v>
      </c>
      <c r="J51" s="104">
        <v>3.6822724881641201E-3</v>
      </c>
      <c r="K51" s="103">
        <v>2497</v>
      </c>
      <c r="L51" s="104">
        <v>0.26047450782433101</v>
      </c>
      <c r="M51" s="103">
        <v>4405</v>
      </c>
      <c r="N51" s="104">
        <v>0.13472436888202002</v>
      </c>
      <c r="O51" s="108">
        <v>6</v>
      </c>
      <c r="P51" s="110"/>
      <c r="Q51" s="102" t="s">
        <v>158</v>
      </c>
      <c r="R51" s="106">
        <v>693</v>
      </c>
      <c r="S51" s="106">
        <v>1207</v>
      </c>
      <c r="T51" s="106">
        <v>1</v>
      </c>
      <c r="U51" s="106">
        <v>1901</v>
      </c>
      <c r="V51" s="106">
        <v>1981</v>
      </c>
      <c r="W51" s="106">
        <v>3882</v>
      </c>
      <c r="X51" s="102" t="s">
        <v>244</v>
      </c>
    </row>
    <row r="52" spans="1:24" ht="14.25" x14ac:dyDescent="0.2">
      <c r="A52" s="102" t="s">
        <v>245</v>
      </c>
      <c r="B52" s="102" t="s">
        <v>246</v>
      </c>
      <c r="C52" s="103">
        <v>0</v>
      </c>
      <c r="D52" s="104" t="s">
        <v>241</v>
      </c>
      <c r="E52" s="103">
        <v>0</v>
      </c>
      <c r="F52" s="104" t="s">
        <v>241</v>
      </c>
      <c r="G52" s="103">
        <v>0</v>
      </c>
      <c r="H52" s="104" t="s">
        <v>241</v>
      </c>
      <c r="I52" s="103">
        <v>0</v>
      </c>
      <c r="J52" s="104" t="s">
        <v>241</v>
      </c>
      <c r="K52" s="103">
        <v>31</v>
      </c>
      <c r="L52" s="104">
        <v>-0.16216216216216198</v>
      </c>
      <c r="M52" s="103">
        <v>31</v>
      </c>
      <c r="N52" s="104">
        <v>-0.16216216216216198</v>
      </c>
      <c r="O52" s="108">
        <v>6</v>
      </c>
      <c r="P52" s="110"/>
      <c r="Q52" s="102" t="s">
        <v>158</v>
      </c>
      <c r="R52" s="106">
        <v>0</v>
      </c>
      <c r="S52" s="106">
        <v>0</v>
      </c>
      <c r="T52" s="106">
        <v>0</v>
      </c>
      <c r="U52" s="106">
        <v>0</v>
      </c>
      <c r="V52" s="106">
        <v>37</v>
      </c>
      <c r="W52" s="106">
        <v>37</v>
      </c>
      <c r="X52" s="102" t="s">
        <v>247</v>
      </c>
    </row>
    <row r="53" spans="1:24" ht="14.25" x14ac:dyDescent="0.2">
      <c r="A53" s="102" t="s">
        <v>222</v>
      </c>
      <c r="B53" s="102" t="s">
        <v>223</v>
      </c>
      <c r="C53" s="103">
        <v>126</v>
      </c>
      <c r="D53" s="104">
        <v>8.0000000000000002E-3</v>
      </c>
      <c r="E53" s="103">
        <v>0</v>
      </c>
      <c r="F53" s="104" t="s">
        <v>241</v>
      </c>
      <c r="G53" s="103">
        <v>0</v>
      </c>
      <c r="H53" s="104" t="s">
        <v>241</v>
      </c>
      <c r="I53" s="103">
        <v>126</v>
      </c>
      <c r="J53" s="104">
        <v>8.0000000000000002E-3</v>
      </c>
      <c r="K53" s="103">
        <v>229</v>
      </c>
      <c r="L53" s="104">
        <v>0.53691275167785202</v>
      </c>
      <c r="M53" s="103">
        <v>355</v>
      </c>
      <c r="N53" s="104">
        <v>0.29562043795620402</v>
      </c>
      <c r="O53" s="108">
        <v>6</v>
      </c>
      <c r="P53" s="110"/>
      <c r="Q53" s="102" t="s">
        <v>158</v>
      </c>
      <c r="R53" s="106">
        <v>125</v>
      </c>
      <c r="S53" s="106">
        <v>0</v>
      </c>
      <c r="T53" s="106">
        <v>0</v>
      </c>
      <c r="U53" s="106">
        <v>125</v>
      </c>
      <c r="V53" s="106">
        <v>149</v>
      </c>
      <c r="W53" s="106">
        <v>274</v>
      </c>
      <c r="X53" s="102" t="s">
        <v>224</v>
      </c>
    </row>
    <row r="54" spans="1:24" ht="14.25" x14ac:dyDescent="0.2">
      <c r="A54" s="102" t="s">
        <v>248</v>
      </c>
      <c r="B54" s="102" t="s">
        <v>249</v>
      </c>
      <c r="C54" s="103">
        <v>120</v>
      </c>
      <c r="D54" s="104">
        <v>0.15384615384615402</v>
      </c>
      <c r="E54" s="103">
        <v>3</v>
      </c>
      <c r="F54" s="104">
        <v>-0.25</v>
      </c>
      <c r="G54" s="103">
        <v>0</v>
      </c>
      <c r="H54" s="104" t="s">
        <v>241</v>
      </c>
      <c r="I54" s="103">
        <v>123</v>
      </c>
      <c r="J54" s="104">
        <v>0.13888888888888898</v>
      </c>
      <c r="K54" s="103">
        <v>40</v>
      </c>
      <c r="L54" s="104">
        <v>5.2631578947368404E-2</v>
      </c>
      <c r="M54" s="103">
        <v>163</v>
      </c>
      <c r="N54" s="104">
        <v>0.116438356164384</v>
      </c>
      <c r="O54" s="108">
        <v>6</v>
      </c>
      <c r="P54" s="111"/>
      <c r="Q54" s="102" t="s">
        <v>158</v>
      </c>
      <c r="R54" s="106">
        <v>104</v>
      </c>
      <c r="S54" s="106">
        <v>4</v>
      </c>
      <c r="T54" s="106">
        <v>0</v>
      </c>
      <c r="U54" s="106">
        <v>108</v>
      </c>
      <c r="V54" s="106">
        <v>38</v>
      </c>
      <c r="W54" s="106">
        <v>146</v>
      </c>
      <c r="X54" s="102" t="s">
        <v>250</v>
      </c>
    </row>
    <row r="55" spans="1:24" ht="14.25" x14ac:dyDescent="0.2">
      <c r="A55" s="112" t="s">
        <v>251</v>
      </c>
      <c r="B55" s="113"/>
      <c r="C55" s="114">
        <v>1509</v>
      </c>
      <c r="D55" s="115">
        <v>7.4786324786324798E-2</v>
      </c>
      <c r="E55" s="114">
        <v>1246</v>
      </c>
      <c r="F55" s="115">
        <v>-4.5210727969348698E-2</v>
      </c>
      <c r="G55" s="114">
        <v>0</v>
      </c>
      <c r="H55" s="115">
        <v>-1</v>
      </c>
      <c r="I55" s="114">
        <v>2755</v>
      </c>
      <c r="J55" s="115">
        <v>1.66051660516605E-2</v>
      </c>
      <c r="K55" s="114">
        <v>3299</v>
      </c>
      <c r="L55" s="115">
        <v>0.22185185185185202</v>
      </c>
      <c r="M55" s="114">
        <v>6054</v>
      </c>
      <c r="N55" s="115">
        <v>0.11903881700554501</v>
      </c>
      <c r="O55" s="119"/>
      <c r="P55" s="120" t="s">
        <v>226</v>
      </c>
      <c r="Q55" s="120"/>
      <c r="R55" s="121">
        <v>1404</v>
      </c>
      <c r="S55" s="121">
        <v>1305</v>
      </c>
      <c r="T55" s="121">
        <v>1</v>
      </c>
      <c r="U55" s="121">
        <v>2710</v>
      </c>
      <c r="V55" s="121">
        <v>2700</v>
      </c>
      <c r="W55" s="121">
        <v>5410</v>
      </c>
      <c r="X55" s="120"/>
    </row>
    <row r="56" spans="1:24" ht="14.25" x14ac:dyDescent="0.2">
      <c r="A56" s="101" t="s">
        <v>252</v>
      </c>
      <c r="B56" s="113"/>
      <c r="C56" s="114">
        <v>42993</v>
      </c>
      <c r="D56" s="115">
        <v>-1.49161396755568E-2</v>
      </c>
      <c r="E56" s="114">
        <v>18238</v>
      </c>
      <c r="F56" s="115">
        <v>-1.0793513044421501E-2</v>
      </c>
      <c r="G56" s="114">
        <v>3817</v>
      </c>
      <c r="H56" s="115">
        <v>1.8681611956231702E-2</v>
      </c>
      <c r="I56" s="114">
        <v>65048</v>
      </c>
      <c r="J56" s="115">
        <v>-1.18490611897673E-2</v>
      </c>
      <c r="K56" s="114">
        <v>12010</v>
      </c>
      <c r="L56" s="115">
        <v>3.9107111957086001E-2</v>
      </c>
      <c r="M56" s="114">
        <v>77058</v>
      </c>
      <c r="N56" s="115">
        <v>-4.2384927506267291E-3</v>
      </c>
      <c r="O56" s="119"/>
      <c r="P56" s="120"/>
      <c r="Q56" s="120"/>
      <c r="R56" s="121">
        <v>43644</v>
      </c>
      <c r="S56" s="121">
        <v>18437</v>
      </c>
      <c r="T56" s="121">
        <v>3747</v>
      </c>
      <c r="U56" s="121">
        <v>65828</v>
      </c>
      <c r="V56" s="121">
        <v>11558</v>
      </c>
      <c r="W56" s="121">
        <v>77386</v>
      </c>
      <c r="X56" s="120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01CE-BE05-4343-BE37-CAA69D08ADBD}">
  <sheetPr>
    <pageSetUpPr fitToPage="1"/>
  </sheetPr>
  <dimension ref="A1:X56"/>
  <sheetViews>
    <sheetView zoomScaleNormal="1667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9" sqref="C39"/>
    </sheetView>
  </sheetViews>
  <sheetFormatPr defaultRowHeight="12.75" x14ac:dyDescent="0.2"/>
  <cols>
    <col min="1" max="1" width="33.85546875" style="99" bestFit="1" customWidth="1"/>
    <col min="2" max="2" width="5.85546875" style="99" bestFit="1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253</v>
      </c>
    </row>
    <row r="4" spans="1:24" ht="42.75" x14ac:dyDescent="0.2">
      <c r="A4" s="100" t="s">
        <v>50</v>
      </c>
      <c r="B4" s="100" t="s">
        <v>51</v>
      </c>
      <c r="C4" s="100" t="s">
        <v>228</v>
      </c>
      <c r="D4" s="100" t="s">
        <v>229</v>
      </c>
      <c r="E4" s="100" t="s">
        <v>230</v>
      </c>
      <c r="F4" s="100" t="s">
        <v>231</v>
      </c>
      <c r="G4" s="100" t="s">
        <v>232</v>
      </c>
      <c r="H4" s="100" t="s">
        <v>233</v>
      </c>
      <c r="I4" s="100" t="s">
        <v>234</v>
      </c>
      <c r="J4" s="100" t="s">
        <v>235</v>
      </c>
      <c r="K4" s="100" t="s">
        <v>24</v>
      </c>
      <c r="L4" s="100" t="s">
        <v>236</v>
      </c>
      <c r="M4" s="100" t="s">
        <v>65</v>
      </c>
      <c r="N4" s="100" t="s">
        <v>66</v>
      </c>
      <c r="O4" s="101" t="s">
        <v>67</v>
      </c>
      <c r="P4" s="101" t="s">
        <v>82</v>
      </c>
      <c r="Q4" s="101" t="s">
        <v>68</v>
      </c>
      <c r="R4" s="101" t="s">
        <v>237</v>
      </c>
      <c r="S4" s="101" t="s">
        <v>238</v>
      </c>
      <c r="T4" s="101" t="s">
        <v>75</v>
      </c>
      <c r="U4" s="101" t="s">
        <v>239</v>
      </c>
      <c r="V4" s="101" t="s">
        <v>240</v>
      </c>
      <c r="W4" s="101" t="s">
        <v>78</v>
      </c>
      <c r="X4" s="101" t="s">
        <v>79</v>
      </c>
    </row>
    <row r="5" spans="1:24" ht="14.25" x14ac:dyDescent="0.2">
      <c r="A5" s="102" t="s">
        <v>83</v>
      </c>
      <c r="B5" s="102" t="s">
        <v>84</v>
      </c>
      <c r="C5" s="103">
        <v>5038</v>
      </c>
      <c r="D5" s="104">
        <v>-6.0600410218161496E-2</v>
      </c>
      <c r="E5" s="103">
        <v>85</v>
      </c>
      <c r="F5" s="104">
        <v>-9.5744680851063801E-2</v>
      </c>
      <c r="G5" s="103">
        <v>7</v>
      </c>
      <c r="H5" s="104">
        <v>0.75</v>
      </c>
      <c r="I5" s="103">
        <v>5130</v>
      </c>
      <c r="J5" s="104">
        <v>-6.0611609595312199E-2</v>
      </c>
      <c r="K5" s="103">
        <v>3561</v>
      </c>
      <c r="L5" s="104">
        <v>-9.5733875063483992E-2</v>
      </c>
      <c r="M5" s="103">
        <v>8691</v>
      </c>
      <c r="N5" s="104">
        <v>-7.5327162464091907E-2</v>
      </c>
      <c r="O5" s="108">
        <v>4</v>
      </c>
      <c r="P5" s="109" t="s">
        <v>85</v>
      </c>
      <c r="Q5" s="102" t="s">
        <v>85</v>
      </c>
      <c r="R5" s="106">
        <v>5363</v>
      </c>
      <c r="S5" s="106">
        <v>94</v>
      </c>
      <c r="T5" s="106">
        <v>4</v>
      </c>
      <c r="U5" s="106">
        <v>5461</v>
      </c>
      <c r="V5" s="106">
        <v>3938</v>
      </c>
      <c r="W5" s="106">
        <v>9399</v>
      </c>
      <c r="X5" s="102" t="s">
        <v>86</v>
      </c>
    </row>
    <row r="6" spans="1:24" ht="14.25" x14ac:dyDescent="0.2">
      <c r="A6" s="102" t="s">
        <v>87</v>
      </c>
      <c r="B6" s="102" t="s">
        <v>88</v>
      </c>
      <c r="C6" s="103">
        <v>2562</v>
      </c>
      <c r="D6" s="104">
        <v>-0.13299492385786801</v>
      </c>
      <c r="E6" s="103">
        <v>7</v>
      </c>
      <c r="F6" s="104">
        <v>0.4</v>
      </c>
      <c r="G6" s="103">
        <v>0</v>
      </c>
      <c r="H6" s="104" t="s">
        <v>241</v>
      </c>
      <c r="I6" s="103">
        <v>2569</v>
      </c>
      <c r="J6" s="104">
        <v>-0.13209459459459502</v>
      </c>
      <c r="K6" s="103">
        <v>148</v>
      </c>
      <c r="L6" s="104">
        <v>0.32142857142857101</v>
      </c>
      <c r="M6" s="103">
        <v>2717</v>
      </c>
      <c r="N6" s="104">
        <v>-0.115559895833333</v>
      </c>
      <c r="O6" s="108">
        <v>5</v>
      </c>
      <c r="P6" s="110"/>
      <c r="Q6" s="102" t="s">
        <v>85</v>
      </c>
      <c r="R6" s="106">
        <v>2955</v>
      </c>
      <c r="S6" s="106">
        <v>5</v>
      </c>
      <c r="T6" s="106">
        <v>0</v>
      </c>
      <c r="U6" s="106">
        <v>2960</v>
      </c>
      <c r="V6" s="106">
        <v>112</v>
      </c>
      <c r="W6" s="106">
        <v>3072</v>
      </c>
      <c r="X6" s="102" t="s">
        <v>89</v>
      </c>
    </row>
    <row r="7" spans="1:24" ht="14.25" x14ac:dyDescent="0.2">
      <c r="A7" s="102" t="s">
        <v>90</v>
      </c>
      <c r="B7" s="102" t="s">
        <v>91</v>
      </c>
      <c r="C7" s="103">
        <v>1615</v>
      </c>
      <c r="D7" s="104">
        <v>-9.77653631284916E-2</v>
      </c>
      <c r="E7" s="103">
        <v>27</v>
      </c>
      <c r="F7" s="104">
        <v>-0.18181818181818199</v>
      </c>
      <c r="G7" s="103">
        <v>0</v>
      </c>
      <c r="H7" s="104" t="s">
        <v>241</v>
      </c>
      <c r="I7" s="103">
        <v>1642</v>
      </c>
      <c r="J7" s="104">
        <v>-9.9286889742183207E-2</v>
      </c>
      <c r="K7" s="103">
        <v>4027</v>
      </c>
      <c r="L7" s="104">
        <v>-0.149704391891892</v>
      </c>
      <c r="M7" s="103">
        <v>5669</v>
      </c>
      <c r="N7" s="104">
        <v>-0.13569141637444701</v>
      </c>
      <c r="O7" s="108">
        <v>4</v>
      </c>
      <c r="P7" s="110"/>
      <c r="Q7" s="102" t="s">
        <v>85</v>
      </c>
      <c r="R7" s="106">
        <v>1790</v>
      </c>
      <c r="S7" s="106">
        <v>33</v>
      </c>
      <c r="T7" s="106">
        <v>0</v>
      </c>
      <c r="U7" s="106">
        <v>1823</v>
      </c>
      <c r="V7" s="106">
        <v>4736</v>
      </c>
      <c r="W7" s="106">
        <v>6559</v>
      </c>
      <c r="X7" s="102" t="s">
        <v>92</v>
      </c>
    </row>
    <row r="8" spans="1:24" ht="14.25" x14ac:dyDescent="0.2">
      <c r="A8" s="102" t="s">
        <v>93</v>
      </c>
      <c r="B8" s="102" t="s">
        <v>94</v>
      </c>
      <c r="C8" s="103">
        <v>41288</v>
      </c>
      <c r="D8" s="104">
        <v>9.0424751942910202E-3</v>
      </c>
      <c r="E8" s="103">
        <v>18427</v>
      </c>
      <c r="F8" s="104">
        <v>3.9136073986353104E-2</v>
      </c>
      <c r="G8" s="103">
        <v>11995</v>
      </c>
      <c r="H8" s="104">
        <v>0.13912630579297203</v>
      </c>
      <c r="I8" s="103">
        <v>71710</v>
      </c>
      <c r="J8" s="104">
        <v>3.65562799034417E-2</v>
      </c>
      <c r="K8" s="103">
        <v>8258</v>
      </c>
      <c r="L8" s="104">
        <v>2.3422976824885401E-2</v>
      </c>
      <c r="M8" s="103">
        <v>79968</v>
      </c>
      <c r="N8" s="104">
        <v>3.51844660194175E-2</v>
      </c>
      <c r="O8" s="108">
        <v>2</v>
      </c>
      <c r="P8" s="110"/>
      <c r="Q8" s="102" t="s">
        <v>85</v>
      </c>
      <c r="R8" s="106">
        <v>40918</v>
      </c>
      <c r="S8" s="106">
        <v>17733</v>
      </c>
      <c r="T8" s="106">
        <v>10530</v>
      </c>
      <c r="U8" s="106">
        <v>69181</v>
      </c>
      <c r="V8" s="106">
        <v>8069</v>
      </c>
      <c r="W8" s="106">
        <v>77250</v>
      </c>
      <c r="X8" s="102" t="s">
        <v>95</v>
      </c>
    </row>
    <row r="9" spans="1:24" ht="14.25" x14ac:dyDescent="0.2">
      <c r="A9" s="102" t="s">
        <v>96</v>
      </c>
      <c r="B9" s="102" t="s">
        <v>97</v>
      </c>
      <c r="C9" s="103">
        <v>1328</v>
      </c>
      <c r="D9" s="104">
        <v>6.3250600480384306E-2</v>
      </c>
      <c r="E9" s="103">
        <v>0</v>
      </c>
      <c r="F9" s="104" t="s">
        <v>241</v>
      </c>
      <c r="G9" s="103">
        <v>1</v>
      </c>
      <c r="H9" s="104" t="s">
        <v>241</v>
      </c>
      <c r="I9" s="103">
        <v>1329</v>
      </c>
      <c r="J9" s="104">
        <v>6.4051240992794189E-2</v>
      </c>
      <c r="K9" s="103">
        <v>117</v>
      </c>
      <c r="L9" s="104">
        <v>9.34579439252336E-2</v>
      </c>
      <c r="M9" s="103">
        <v>1446</v>
      </c>
      <c r="N9" s="104">
        <v>6.6371681415929196E-2</v>
      </c>
      <c r="O9" s="108">
        <v>5</v>
      </c>
      <c r="P9" s="110"/>
      <c r="Q9" s="102" t="s">
        <v>85</v>
      </c>
      <c r="R9" s="106">
        <v>1249</v>
      </c>
      <c r="S9" s="106">
        <v>0</v>
      </c>
      <c r="T9" s="106">
        <v>0</v>
      </c>
      <c r="U9" s="106">
        <v>1249</v>
      </c>
      <c r="V9" s="106">
        <v>107</v>
      </c>
      <c r="W9" s="106">
        <v>1356</v>
      </c>
      <c r="X9" s="102" t="s">
        <v>98</v>
      </c>
    </row>
    <row r="10" spans="1:24" ht="14.25" x14ac:dyDescent="0.2">
      <c r="A10" s="102" t="s">
        <v>99</v>
      </c>
      <c r="B10" s="102" t="s">
        <v>100</v>
      </c>
      <c r="C10" s="103">
        <v>29017</v>
      </c>
      <c r="D10" s="104">
        <v>-8.9483930462105916E-3</v>
      </c>
      <c r="E10" s="103">
        <v>557</v>
      </c>
      <c r="F10" s="104">
        <v>0.111776447105788</v>
      </c>
      <c r="G10" s="103">
        <v>0</v>
      </c>
      <c r="H10" s="104">
        <v>-1</v>
      </c>
      <c r="I10" s="103">
        <v>29574</v>
      </c>
      <c r="J10" s="104">
        <v>-7.0174260484168801E-3</v>
      </c>
      <c r="K10" s="103">
        <v>5516</v>
      </c>
      <c r="L10" s="104">
        <v>-4.8710084791629103E-3</v>
      </c>
      <c r="M10" s="103">
        <v>35090</v>
      </c>
      <c r="N10" s="104">
        <v>-6.6806318292475806E-3</v>
      </c>
      <c r="O10" s="108">
        <v>3</v>
      </c>
      <c r="P10" s="110"/>
      <c r="Q10" s="102" t="s">
        <v>85</v>
      </c>
      <c r="R10" s="106">
        <v>29279</v>
      </c>
      <c r="S10" s="106">
        <v>501</v>
      </c>
      <c r="T10" s="106">
        <v>3</v>
      </c>
      <c r="U10" s="106">
        <v>29783</v>
      </c>
      <c r="V10" s="106">
        <v>5543</v>
      </c>
      <c r="W10" s="106">
        <v>35326</v>
      </c>
      <c r="X10" s="102" t="s">
        <v>101</v>
      </c>
    </row>
    <row r="11" spans="1:24" ht="14.25" x14ac:dyDescent="0.2">
      <c r="A11" s="102" t="s">
        <v>102</v>
      </c>
      <c r="B11" s="102" t="s">
        <v>103</v>
      </c>
      <c r="C11" s="103">
        <v>3451</v>
      </c>
      <c r="D11" s="104">
        <v>3.3233532934131699E-2</v>
      </c>
      <c r="E11" s="103">
        <v>2</v>
      </c>
      <c r="F11" s="104">
        <v>-0.33333333333333298</v>
      </c>
      <c r="G11" s="103">
        <v>1571</v>
      </c>
      <c r="H11" s="104">
        <v>-0.111425339366516</v>
      </c>
      <c r="I11" s="103">
        <v>5024</v>
      </c>
      <c r="J11" s="104">
        <v>-1.7022109176286403E-2</v>
      </c>
      <c r="K11" s="103">
        <v>2264</v>
      </c>
      <c r="L11" s="104">
        <v>-1.35076252723312E-2</v>
      </c>
      <c r="M11" s="103">
        <v>7288</v>
      </c>
      <c r="N11" s="104">
        <v>-1.5933027275182299E-2</v>
      </c>
      <c r="O11" s="108">
        <v>5</v>
      </c>
      <c r="P11" s="110"/>
      <c r="Q11" s="102" t="s">
        <v>85</v>
      </c>
      <c r="R11" s="106">
        <v>3340</v>
      </c>
      <c r="S11" s="106">
        <v>3</v>
      </c>
      <c r="T11" s="106">
        <v>1768</v>
      </c>
      <c r="U11" s="106">
        <v>5111</v>
      </c>
      <c r="V11" s="106">
        <v>2295</v>
      </c>
      <c r="W11" s="106">
        <v>7406</v>
      </c>
      <c r="X11" s="102" t="s">
        <v>104</v>
      </c>
    </row>
    <row r="12" spans="1:24" ht="14.25" x14ac:dyDescent="0.2">
      <c r="A12" s="102" t="s">
        <v>105</v>
      </c>
      <c r="B12" s="102" t="s">
        <v>106</v>
      </c>
      <c r="C12" s="103">
        <v>1784</v>
      </c>
      <c r="D12" s="104">
        <v>2.88350634371396E-2</v>
      </c>
      <c r="E12" s="103">
        <v>0</v>
      </c>
      <c r="F12" s="104" t="s">
        <v>241</v>
      </c>
      <c r="G12" s="103">
        <v>0</v>
      </c>
      <c r="H12" s="104" t="s">
        <v>241</v>
      </c>
      <c r="I12" s="103">
        <v>1784</v>
      </c>
      <c r="J12" s="104">
        <v>2.88350634371396E-2</v>
      </c>
      <c r="K12" s="103">
        <v>145</v>
      </c>
      <c r="L12" s="104">
        <v>0.17886178861788599</v>
      </c>
      <c r="M12" s="103">
        <v>1929</v>
      </c>
      <c r="N12" s="104">
        <v>3.87722132471729E-2</v>
      </c>
      <c r="O12" s="108">
        <v>5</v>
      </c>
      <c r="P12" s="110"/>
      <c r="Q12" s="102" t="s">
        <v>85</v>
      </c>
      <c r="R12" s="106">
        <v>1734</v>
      </c>
      <c r="S12" s="106">
        <v>0</v>
      </c>
      <c r="T12" s="106">
        <v>0</v>
      </c>
      <c r="U12" s="106">
        <v>1734</v>
      </c>
      <c r="V12" s="106">
        <v>123</v>
      </c>
      <c r="W12" s="106">
        <v>1857</v>
      </c>
      <c r="X12" s="102" t="s">
        <v>107</v>
      </c>
    </row>
    <row r="13" spans="1:24" ht="14.25" x14ac:dyDescent="0.2">
      <c r="A13" s="102" t="s">
        <v>108</v>
      </c>
      <c r="B13" s="102" t="s">
        <v>109</v>
      </c>
      <c r="C13" s="103">
        <v>4849</v>
      </c>
      <c r="D13" s="104">
        <v>6.9239250275634004E-2</v>
      </c>
      <c r="E13" s="103">
        <v>9</v>
      </c>
      <c r="F13" s="104">
        <v>0</v>
      </c>
      <c r="G13" s="103">
        <v>2120</v>
      </c>
      <c r="H13" s="104">
        <v>9.9015033696215698E-2</v>
      </c>
      <c r="I13" s="103">
        <v>6978</v>
      </c>
      <c r="J13" s="104">
        <v>7.8016375714506397E-2</v>
      </c>
      <c r="K13" s="103">
        <v>1272</v>
      </c>
      <c r="L13" s="104">
        <v>-5.0746268656716401E-2</v>
      </c>
      <c r="M13" s="103">
        <v>8250</v>
      </c>
      <c r="N13" s="104">
        <v>5.5932420325099201E-2</v>
      </c>
      <c r="O13" s="108">
        <v>5</v>
      </c>
      <c r="P13" s="110"/>
      <c r="Q13" s="102" t="s">
        <v>85</v>
      </c>
      <c r="R13" s="106">
        <v>4535</v>
      </c>
      <c r="S13" s="106">
        <v>9</v>
      </c>
      <c r="T13" s="106">
        <v>1929</v>
      </c>
      <c r="U13" s="106">
        <v>6473</v>
      </c>
      <c r="V13" s="106">
        <v>1340</v>
      </c>
      <c r="W13" s="106">
        <v>7813</v>
      </c>
      <c r="X13" s="102" t="s">
        <v>110</v>
      </c>
    </row>
    <row r="14" spans="1:24" ht="14.25" x14ac:dyDescent="0.2">
      <c r="A14" s="102" t="s">
        <v>111</v>
      </c>
      <c r="B14" s="102" t="s">
        <v>112</v>
      </c>
      <c r="C14" s="103">
        <v>3241</v>
      </c>
      <c r="D14" s="104">
        <v>3.0864197530864197E-4</v>
      </c>
      <c r="E14" s="103">
        <v>3</v>
      </c>
      <c r="F14" s="104">
        <v>-0.4</v>
      </c>
      <c r="G14" s="103">
        <v>1</v>
      </c>
      <c r="H14" s="104" t="s">
        <v>241</v>
      </c>
      <c r="I14" s="103">
        <v>3245</v>
      </c>
      <c r="J14" s="104">
        <v>0</v>
      </c>
      <c r="K14" s="103">
        <v>2203</v>
      </c>
      <c r="L14" s="104">
        <v>3.9150943396226399E-2</v>
      </c>
      <c r="M14" s="103">
        <v>5448</v>
      </c>
      <c r="N14" s="104">
        <v>1.5470643056850001E-2</v>
      </c>
      <c r="O14" s="108">
        <v>5</v>
      </c>
      <c r="P14" s="110"/>
      <c r="Q14" s="102" t="s">
        <v>85</v>
      </c>
      <c r="R14" s="106">
        <v>3240</v>
      </c>
      <c r="S14" s="106">
        <v>5</v>
      </c>
      <c r="T14" s="106">
        <v>0</v>
      </c>
      <c r="U14" s="106">
        <v>3245</v>
      </c>
      <c r="V14" s="106">
        <v>2120</v>
      </c>
      <c r="W14" s="106">
        <v>5365</v>
      </c>
      <c r="X14" s="102" t="s">
        <v>113</v>
      </c>
    </row>
    <row r="15" spans="1:24" ht="14.25" x14ac:dyDescent="0.2">
      <c r="A15" s="102" t="s">
        <v>114</v>
      </c>
      <c r="B15" s="102" t="s">
        <v>115</v>
      </c>
      <c r="C15" s="103">
        <v>6224</v>
      </c>
      <c r="D15" s="104">
        <v>-5.9960731007400701E-2</v>
      </c>
      <c r="E15" s="103">
        <v>1</v>
      </c>
      <c r="F15" s="104">
        <v>-0.66666666666666696</v>
      </c>
      <c r="G15" s="103">
        <v>866</v>
      </c>
      <c r="H15" s="104">
        <v>-0.47291539866098597</v>
      </c>
      <c r="I15" s="103">
        <v>7091</v>
      </c>
      <c r="J15" s="104">
        <v>-0.14225232853514003</v>
      </c>
      <c r="K15" s="103">
        <v>2040</v>
      </c>
      <c r="L15" s="104">
        <v>-7.7340569877883306E-2</v>
      </c>
      <c r="M15" s="103">
        <v>9131</v>
      </c>
      <c r="N15" s="104">
        <v>-0.12855506776102299</v>
      </c>
      <c r="O15" s="108">
        <v>5</v>
      </c>
      <c r="P15" s="110"/>
      <c r="Q15" s="102" t="s">
        <v>85</v>
      </c>
      <c r="R15" s="106">
        <v>6621</v>
      </c>
      <c r="S15" s="106">
        <v>3</v>
      </c>
      <c r="T15" s="106">
        <v>1643</v>
      </c>
      <c r="U15" s="106">
        <v>8267</v>
      </c>
      <c r="V15" s="106">
        <v>2211</v>
      </c>
      <c r="W15" s="106">
        <v>10478</v>
      </c>
      <c r="X15" s="102" t="s">
        <v>116</v>
      </c>
    </row>
    <row r="16" spans="1:24" ht="14.25" x14ac:dyDescent="0.2">
      <c r="A16" s="102" t="s">
        <v>117</v>
      </c>
      <c r="B16" s="102" t="s">
        <v>118</v>
      </c>
      <c r="C16" s="103">
        <v>7241</v>
      </c>
      <c r="D16" s="104">
        <v>2.2595678576472201E-2</v>
      </c>
      <c r="E16" s="103">
        <v>264</v>
      </c>
      <c r="F16" s="104">
        <v>-2.5830258302582999E-2</v>
      </c>
      <c r="G16" s="103">
        <v>0</v>
      </c>
      <c r="H16" s="104" t="s">
        <v>241</v>
      </c>
      <c r="I16" s="103">
        <v>7505</v>
      </c>
      <c r="J16" s="104">
        <v>2.0810663764961903E-2</v>
      </c>
      <c r="K16" s="103">
        <v>2479</v>
      </c>
      <c r="L16" s="104">
        <v>-9.2606149341142002E-2</v>
      </c>
      <c r="M16" s="103">
        <v>9984</v>
      </c>
      <c r="N16" s="104">
        <v>-9.9166997223324102E-3</v>
      </c>
      <c r="O16" s="108">
        <v>4</v>
      </c>
      <c r="P16" s="110"/>
      <c r="Q16" s="102" t="s">
        <v>85</v>
      </c>
      <c r="R16" s="106">
        <v>7081</v>
      </c>
      <c r="S16" s="106">
        <v>271</v>
      </c>
      <c r="T16" s="106">
        <v>0</v>
      </c>
      <c r="U16" s="106">
        <v>7352</v>
      </c>
      <c r="V16" s="106">
        <v>2732</v>
      </c>
      <c r="W16" s="106">
        <v>10084</v>
      </c>
      <c r="X16" s="102" t="s">
        <v>119</v>
      </c>
    </row>
    <row r="17" spans="1:24" ht="14.25" x14ac:dyDescent="0.2">
      <c r="A17" s="102" t="s">
        <v>120</v>
      </c>
      <c r="B17" s="102" t="s">
        <v>121</v>
      </c>
      <c r="C17" s="103">
        <v>1400</v>
      </c>
      <c r="D17" s="104">
        <v>1.0830324909747302E-2</v>
      </c>
      <c r="E17" s="103">
        <v>0</v>
      </c>
      <c r="F17" s="104">
        <v>-1</v>
      </c>
      <c r="G17" s="103">
        <v>0</v>
      </c>
      <c r="H17" s="104" t="s">
        <v>241</v>
      </c>
      <c r="I17" s="103">
        <v>1400</v>
      </c>
      <c r="J17" s="104">
        <v>9.372746935832732E-3</v>
      </c>
      <c r="K17" s="103">
        <v>107</v>
      </c>
      <c r="L17" s="104">
        <v>-0.405555555555556</v>
      </c>
      <c r="M17" s="103">
        <v>1507</v>
      </c>
      <c r="N17" s="104">
        <v>-3.8289725590299896E-2</v>
      </c>
      <c r="O17" s="108">
        <v>5</v>
      </c>
      <c r="P17" s="110"/>
      <c r="Q17" s="102" t="s">
        <v>85</v>
      </c>
      <c r="R17" s="106">
        <v>1385</v>
      </c>
      <c r="S17" s="106">
        <v>2</v>
      </c>
      <c r="T17" s="106">
        <v>0</v>
      </c>
      <c r="U17" s="106">
        <v>1387</v>
      </c>
      <c r="V17" s="106">
        <v>180</v>
      </c>
      <c r="W17" s="106">
        <v>1567</v>
      </c>
      <c r="X17" s="102" t="s">
        <v>122</v>
      </c>
    </row>
    <row r="18" spans="1:24" ht="14.25" x14ac:dyDescent="0.2">
      <c r="A18" s="102" t="s">
        <v>123</v>
      </c>
      <c r="B18" s="102" t="s">
        <v>124</v>
      </c>
      <c r="C18" s="103">
        <v>1730</v>
      </c>
      <c r="D18" s="104">
        <v>8.1926203877423401E-2</v>
      </c>
      <c r="E18" s="103">
        <v>0</v>
      </c>
      <c r="F18" s="104">
        <v>-1</v>
      </c>
      <c r="G18" s="103">
        <v>0</v>
      </c>
      <c r="H18" s="104" t="s">
        <v>241</v>
      </c>
      <c r="I18" s="103">
        <v>1730</v>
      </c>
      <c r="J18" s="104">
        <v>8.0574640849469095E-2</v>
      </c>
      <c r="K18" s="103">
        <v>391</v>
      </c>
      <c r="L18" s="104">
        <v>-0.18029350104821801</v>
      </c>
      <c r="M18" s="103">
        <v>2121</v>
      </c>
      <c r="N18" s="104">
        <v>2.0692974013474502E-2</v>
      </c>
      <c r="O18" s="108">
        <v>5</v>
      </c>
      <c r="P18" s="110"/>
      <c r="Q18" s="102" t="s">
        <v>85</v>
      </c>
      <c r="R18" s="106">
        <v>1599</v>
      </c>
      <c r="S18" s="106">
        <v>2</v>
      </c>
      <c r="T18" s="106">
        <v>0</v>
      </c>
      <c r="U18" s="106">
        <v>1601</v>
      </c>
      <c r="V18" s="106">
        <v>477</v>
      </c>
      <c r="W18" s="106">
        <v>2078</v>
      </c>
      <c r="X18" s="102" t="s">
        <v>125</v>
      </c>
    </row>
    <row r="19" spans="1:24" ht="14.25" x14ac:dyDescent="0.2">
      <c r="A19" s="102" t="s">
        <v>126</v>
      </c>
      <c r="B19" s="102" t="s">
        <v>127</v>
      </c>
      <c r="C19" s="103">
        <v>4967</v>
      </c>
      <c r="D19" s="104">
        <v>1.2846655791190901E-2</v>
      </c>
      <c r="E19" s="103">
        <v>31</v>
      </c>
      <c r="F19" s="104">
        <v>2.1</v>
      </c>
      <c r="G19" s="103">
        <v>172</v>
      </c>
      <c r="H19" s="104" t="s">
        <v>241</v>
      </c>
      <c r="I19" s="103">
        <v>5170</v>
      </c>
      <c r="J19" s="104">
        <v>5.2096052096052094E-2</v>
      </c>
      <c r="K19" s="103">
        <v>1506</v>
      </c>
      <c r="L19" s="104">
        <v>1.2096774193548401E-2</v>
      </c>
      <c r="M19" s="103">
        <v>6676</v>
      </c>
      <c r="N19" s="104">
        <v>4.2799125273352098E-2</v>
      </c>
      <c r="O19" s="108">
        <v>4</v>
      </c>
      <c r="P19" s="110"/>
      <c r="Q19" s="102" t="s">
        <v>85</v>
      </c>
      <c r="R19" s="106">
        <v>4904</v>
      </c>
      <c r="S19" s="106">
        <v>10</v>
      </c>
      <c r="T19" s="106">
        <v>0</v>
      </c>
      <c r="U19" s="106">
        <v>4914</v>
      </c>
      <c r="V19" s="106">
        <v>1488</v>
      </c>
      <c r="W19" s="106">
        <v>6402</v>
      </c>
      <c r="X19" s="102" t="s">
        <v>128</v>
      </c>
    </row>
    <row r="20" spans="1:24" ht="14.25" x14ac:dyDescent="0.2">
      <c r="A20" s="102" t="s">
        <v>129</v>
      </c>
      <c r="B20" s="102" t="s">
        <v>130</v>
      </c>
      <c r="C20" s="103">
        <v>8217</v>
      </c>
      <c r="D20" s="104">
        <v>-5.0825921219822101E-2</v>
      </c>
      <c r="E20" s="103">
        <v>4730</v>
      </c>
      <c r="F20" s="104">
        <v>0.15761135584924102</v>
      </c>
      <c r="G20" s="103">
        <v>7</v>
      </c>
      <c r="H20" s="104">
        <v>0.75</v>
      </c>
      <c r="I20" s="103">
        <v>12954</v>
      </c>
      <c r="J20" s="104">
        <v>1.6239115085902603E-2</v>
      </c>
      <c r="K20" s="103">
        <v>4341</v>
      </c>
      <c r="L20" s="104">
        <v>0.14146726268735202</v>
      </c>
      <c r="M20" s="103">
        <v>17295</v>
      </c>
      <c r="N20" s="104">
        <v>4.5015105740181298E-2</v>
      </c>
      <c r="O20" s="108">
        <v>3</v>
      </c>
      <c r="P20" s="110"/>
      <c r="Q20" s="102" t="s">
        <v>85</v>
      </c>
      <c r="R20" s="106">
        <v>8657</v>
      </c>
      <c r="S20" s="106">
        <v>4086</v>
      </c>
      <c r="T20" s="106">
        <v>4</v>
      </c>
      <c r="U20" s="106">
        <v>12747</v>
      </c>
      <c r="V20" s="106">
        <v>3803</v>
      </c>
      <c r="W20" s="106">
        <v>16550</v>
      </c>
      <c r="X20" s="102" t="s">
        <v>131</v>
      </c>
    </row>
    <row r="21" spans="1:24" ht="14.25" x14ac:dyDescent="0.2">
      <c r="A21" s="102" t="s">
        <v>132</v>
      </c>
      <c r="B21" s="102" t="s">
        <v>133</v>
      </c>
      <c r="C21" s="103">
        <v>4084</v>
      </c>
      <c r="D21" s="104">
        <v>-0.10340285400658601</v>
      </c>
      <c r="E21" s="103">
        <v>92</v>
      </c>
      <c r="F21" s="104">
        <v>0.76923076923076894</v>
      </c>
      <c r="G21" s="103">
        <v>3538</v>
      </c>
      <c r="H21" s="104">
        <v>8.29507193143557E-2</v>
      </c>
      <c r="I21" s="103">
        <v>7714</v>
      </c>
      <c r="J21" s="104">
        <v>-2.0320040640081301E-2</v>
      </c>
      <c r="K21" s="103">
        <v>834</v>
      </c>
      <c r="L21" s="104">
        <v>8.0310880829015496E-2</v>
      </c>
      <c r="M21" s="103">
        <v>8548</v>
      </c>
      <c r="N21" s="104">
        <v>-1.1334721258385401E-2</v>
      </c>
      <c r="O21" s="108">
        <v>4</v>
      </c>
      <c r="P21" s="110"/>
      <c r="Q21" s="102" t="s">
        <v>85</v>
      </c>
      <c r="R21" s="106">
        <v>4555</v>
      </c>
      <c r="S21" s="106">
        <v>52</v>
      </c>
      <c r="T21" s="106">
        <v>3267</v>
      </c>
      <c r="U21" s="106">
        <v>7874</v>
      </c>
      <c r="V21" s="106">
        <v>772</v>
      </c>
      <c r="W21" s="106">
        <v>8646</v>
      </c>
      <c r="X21" s="102" t="s">
        <v>134</v>
      </c>
    </row>
    <row r="22" spans="1:24" ht="14.25" x14ac:dyDescent="0.2">
      <c r="A22" s="102" t="s">
        <v>135</v>
      </c>
      <c r="B22" s="102" t="s">
        <v>136</v>
      </c>
      <c r="C22" s="103">
        <v>1677</v>
      </c>
      <c r="D22" s="104">
        <v>-7.3992269464384308E-2</v>
      </c>
      <c r="E22" s="103">
        <v>7</v>
      </c>
      <c r="F22" s="104">
        <v>-0.65</v>
      </c>
      <c r="G22" s="103">
        <v>0</v>
      </c>
      <c r="H22" s="104" t="s">
        <v>241</v>
      </c>
      <c r="I22" s="103">
        <v>1684</v>
      </c>
      <c r="J22" s="104">
        <v>-8.0283997815401395E-2</v>
      </c>
      <c r="K22" s="103">
        <v>403</v>
      </c>
      <c r="L22" s="104">
        <v>-5.39906103286385E-2</v>
      </c>
      <c r="M22" s="103">
        <v>2087</v>
      </c>
      <c r="N22" s="104">
        <v>-7.5321222862206508E-2</v>
      </c>
      <c r="O22" s="108">
        <v>4</v>
      </c>
      <c r="P22" s="110"/>
      <c r="Q22" s="102" t="s">
        <v>85</v>
      </c>
      <c r="R22" s="106">
        <v>1811</v>
      </c>
      <c r="S22" s="106">
        <v>20</v>
      </c>
      <c r="T22" s="106">
        <v>0</v>
      </c>
      <c r="U22" s="106">
        <v>1831</v>
      </c>
      <c r="V22" s="106">
        <v>426</v>
      </c>
      <c r="W22" s="106">
        <v>2257</v>
      </c>
      <c r="X22" s="102" t="s">
        <v>137</v>
      </c>
    </row>
    <row r="23" spans="1:24" ht="14.25" x14ac:dyDescent="0.2">
      <c r="A23" s="102" t="s">
        <v>138</v>
      </c>
      <c r="B23" s="102" t="s">
        <v>139</v>
      </c>
      <c r="C23" s="103">
        <v>4177</v>
      </c>
      <c r="D23" s="104">
        <v>-0.112786745964316</v>
      </c>
      <c r="E23" s="103">
        <v>0</v>
      </c>
      <c r="F23" s="104">
        <v>-1</v>
      </c>
      <c r="G23" s="103">
        <v>0</v>
      </c>
      <c r="H23" s="104" t="s">
        <v>241</v>
      </c>
      <c r="I23" s="103">
        <v>4177</v>
      </c>
      <c r="J23" s="104">
        <v>-0.11372798642053901</v>
      </c>
      <c r="K23" s="103">
        <v>1232</v>
      </c>
      <c r="L23" s="104">
        <v>0.116953762466002</v>
      </c>
      <c r="M23" s="103">
        <v>5409</v>
      </c>
      <c r="N23" s="104">
        <v>-6.997936726272351E-2</v>
      </c>
      <c r="O23" s="108">
        <v>5</v>
      </c>
      <c r="P23" s="110"/>
      <c r="Q23" s="102" t="s">
        <v>85</v>
      </c>
      <c r="R23" s="106">
        <v>4708</v>
      </c>
      <c r="S23" s="106">
        <v>5</v>
      </c>
      <c r="T23" s="106">
        <v>0</v>
      </c>
      <c r="U23" s="106">
        <v>4713</v>
      </c>
      <c r="V23" s="106">
        <v>1103</v>
      </c>
      <c r="W23" s="106">
        <v>5816</v>
      </c>
      <c r="X23" s="102" t="s">
        <v>140</v>
      </c>
    </row>
    <row r="24" spans="1:24" ht="14.25" x14ac:dyDescent="0.2">
      <c r="A24" s="102" t="s">
        <v>141</v>
      </c>
      <c r="B24" s="102" t="s">
        <v>142</v>
      </c>
      <c r="C24" s="103">
        <v>1792</v>
      </c>
      <c r="D24" s="104">
        <v>1.9340159271899901E-2</v>
      </c>
      <c r="E24" s="103">
        <v>0</v>
      </c>
      <c r="F24" s="104" t="s">
        <v>241</v>
      </c>
      <c r="G24" s="103">
        <v>0</v>
      </c>
      <c r="H24" s="104" t="s">
        <v>241</v>
      </c>
      <c r="I24" s="103">
        <v>1792</v>
      </c>
      <c r="J24" s="104">
        <v>1.9340159271899901E-2</v>
      </c>
      <c r="K24" s="103">
        <v>289</v>
      </c>
      <c r="L24" s="104">
        <v>-9.9688473520249204E-2</v>
      </c>
      <c r="M24" s="103">
        <v>2081</v>
      </c>
      <c r="N24" s="104">
        <v>9.6200096200096204E-4</v>
      </c>
      <c r="O24" s="108">
        <v>5</v>
      </c>
      <c r="P24" s="110"/>
      <c r="Q24" s="102" t="s">
        <v>85</v>
      </c>
      <c r="R24" s="106">
        <v>1758</v>
      </c>
      <c r="S24" s="106">
        <v>0</v>
      </c>
      <c r="T24" s="106">
        <v>0</v>
      </c>
      <c r="U24" s="106">
        <v>1758</v>
      </c>
      <c r="V24" s="106">
        <v>321</v>
      </c>
      <c r="W24" s="106">
        <v>2079</v>
      </c>
      <c r="X24" s="102" t="s">
        <v>143</v>
      </c>
    </row>
    <row r="25" spans="1:24" ht="14.25" x14ac:dyDescent="0.2">
      <c r="A25" s="102" t="s">
        <v>144</v>
      </c>
      <c r="B25" s="102" t="s">
        <v>145</v>
      </c>
      <c r="C25" s="103">
        <v>3586</v>
      </c>
      <c r="D25" s="104">
        <v>-7.6962676962676987E-2</v>
      </c>
      <c r="E25" s="103">
        <v>0</v>
      </c>
      <c r="F25" s="104">
        <v>-1</v>
      </c>
      <c r="G25" s="103">
        <v>0</v>
      </c>
      <c r="H25" s="104">
        <v>-1</v>
      </c>
      <c r="I25" s="103">
        <v>3586</v>
      </c>
      <c r="J25" s="104">
        <v>-7.791205965543839E-2</v>
      </c>
      <c r="K25" s="103">
        <v>1453</v>
      </c>
      <c r="L25" s="104">
        <v>-8.8456712672522003E-2</v>
      </c>
      <c r="M25" s="103">
        <v>5039</v>
      </c>
      <c r="N25" s="104">
        <v>-8.0977567025351097E-2</v>
      </c>
      <c r="O25" s="108">
        <v>5</v>
      </c>
      <c r="P25" s="110"/>
      <c r="Q25" s="102" t="s">
        <v>85</v>
      </c>
      <c r="R25" s="106">
        <v>3885</v>
      </c>
      <c r="S25" s="106">
        <v>2</v>
      </c>
      <c r="T25" s="106">
        <v>2</v>
      </c>
      <c r="U25" s="106">
        <v>3889</v>
      </c>
      <c r="V25" s="106">
        <v>1594</v>
      </c>
      <c r="W25" s="106">
        <v>5483</v>
      </c>
      <c r="X25" s="102" t="s">
        <v>146</v>
      </c>
    </row>
    <row r="26" spans="1:24" ht="14.25" x14ac:dyDescent="0.2">
      <c r="A26" s="102" t="s">
        <v>147</v>
      </c>
      <c r="B26" s="102" t="s">
        <v>148</v>
      </c>
      <c r="C26" s="103">
        <v>4628</v>
      </c>
      <c r="D26" s="104">
        <v>-3.4827945776850902E-2</v>
      </c>
      <c r="E26" s="103">
        <v>158</v>
      </c>
      <c r="F26" s="104">
        <v>-0.25118483412322301</v>
      </c>
      <c r="G26" s="103">
        <v>21</v>
      </c>
      <c r="H26" s="104">
        <v>0.5</v>
      </c>
      <c r="I26" s="103">
        <v>4807</v>
      </c>
      <c r="J26" s="104">
        <v>-4.2430278884462193E-2</v>
      </c>
      <c r="K26" s="103">
        <v>1358</v>
      </c>
      <c r="L26" s="104">
        <v>7.7777777777777793E-2</v>
      </c>
      <c r="M26" s="103">
        <v>6165</v>
      </c>
      <c r="N26" s="104">
        <v>-1.8312101910828001E-2</v>
      </c>
      <c r="O26" s="108">
        <v>4</v>
      </c>
      <c r="P26" s="110"/>
      <c r="Q26" s="102" t="s">
        <v>85</v>
      </c>
      <c r="R26" s="106">
        <v>4795</v>
      </c>
      <c r="S26" s="106">
        <v>211</v>
      </c>
      <c r="T26" s="106">
        <v>14</v>
      </c>
      <c r="U26" s="106">
        <v>5020</v>
      </c>
      <c r="V26" s="106">
        <v>1260</v>
      </c>
      <c r="W26" s="106">
        <v>6280</v>
      </c>
      <c r="X26" s="102" t="s">
        <v>149</v>
      </c>
    </row>
    <row r="27" spans="1:24" ht="14.25" x14ac:dyDescent="0.2">
      <c r="A27" s="102" t="s">
        <v>150</v>
      </c>
      <c r="B27" s="102" t="s">
        <v>151</v>
      </c>
      <c r="C27" s="103">
        <v>2604</v>
      </c>
      <c r="D27" s="104">
        <v>-8.0508474576271194E-2</v>
      </c>
      <c r="E27" s="103">
        <v>0</v>
      </c>
      <c r="F27" s="104">
        <v>-1</v>
      </c>
      <c r="G27" s="103">
        <v>0</v>
      </c>
      <c r="H27" s="104" t="s">
        <v>241</v>
      </c>
      <c r="I27" s="103">
        <v>2604</v>
      </c>
      <c r="J27" s="104">
        <v>-8.1157374735356405E-2</v>
      </c>
      <c r="K27" s="103">
        <v>479</v>
      </c>
      <c r="L27" s="104">
        <v>-0.140035906642729</v>
      </c>
      <c r="M27" s="103">
        <v>3083</v>
      </c>
      <c r="N27" s="104">
        <v>-9.082866411088171E-2</v>
      </c>
      <c r="O27" s="108">
        <v>5</v>
      </c>
      <c r="P27" s="110"/>
      <c r="Q27" s="102" t="s">
        <v>85</v>
      </c>
      <c r="R27" s="106">
        <v>2832</v>
      </c>
      <c r="S27" s="106">
        <v>2</v>
      </c>
      <c r="T27" s="106">
        <v>0</v>
      </c>
      <c r="U27" s="106">
        <v>2834</v>
      </c>
      <c r="V27" s="106">
        <v>557</v>
      </c>
      <c r="W27" s="106">
        <v>3391</v>
      </c>
      <c r="X27" s="102" t="s">
        <v>152</v>
      </c>
    </row>
    <row r="28" spans="1:24" ht="14.25" x14ac:dyDescent="0.2">
      <c r="A28" s="102" t="s">
        <v>153</v>
      </c>
      <c r="B28" s="102" t="s">
        <v>154</v>
      </c>
      <c r="C28" s="103">
        <v>2169</v>
      </c>
      <c r="D28" s="104">
        <v>-2.64811490125673E-2</v>
      </c>
      <c r="E28" s="103">
        <v>5</v>
      </c>
      <c r="F28" s="104" t="s">
        <v>241</v>
      </c>
      <c r="G28" s="103">
        <v>0</v>
      </c>
      <c r="H28" s="104" t="s">
        <v>241</v>
      </c>
      <c r="I28" s="103">
        <v>2174</v>
      </c>
      <c r="J28" s="104">
        <v>-2.4236983842010801E-2</v>
      </c>
      <c r="K28" s="103">
        <v>386</v>
      </c>
      <c r="L28" s="104">
        <v>-0.21063394683026598</v>
      </c>
      <c r="M28" s="103">
        <v>2560</v>
      </c>
      <c r="N28" s="104">
        <v>-5.7784320942215694E-2</v>
      </c>
      <c r="O28" s="108">
        <v>5</v>
      </c>
      <c r="P28" s="110"/>
      <c r="Q28" s="102" t="s">
        <v>85</v>
      </c>
      <c r="R28" s="106">
        <v>2228</v>
      </c>
      <c r="S28" s="106">
        <v>0</v>
      </c>
      <c r="T28" s="106">
        <v>0</v>
      </c>
      <c r="U28" s="106">
        <v>2228</v>
      </c>
      <c r="V28" s="106">
        <v>489</v>
      </c>
      <c r="W28" s="106">
        <v>2717</v>
      </c>
      <c r="X28" s="102" t="s">
        <v>155</v>
      </c>
    </row>
    <row r="29" spans="1:24" ht="14.25" x14ac:dyDescent="0.2">
      <c r="A29" s="102" t="s">
        <v>156</v>
      </c>
      <c r="B29" s="102" t="s">
        <v>157</v>
      </c>
      <c r="C29" s="103">
        <v>93430</v>
      </c>
      <c r="D29" s="104">
        <v>-3.0718635557261603E-2</v>
      </c>
      <c r="E29" s="103">
        <v>113346</v>
      </c>
      <c r="F29" s="104">
        <v>-5.5274794693619704E-3</v>
      </c>
      <c r="G29" s="103">
        <v>0</v>
      </c>
      <c r="H29" s="104" t="s">
        <v>241</v>
      </c>
      <c r="I29" s="103">
        <v>206776</v>
      </c>
      <c r="J29" s="104">
        <v>-1.7070167849520101E-2</v>
      </c>
      <c r="K29" s="103">
        <v>8910</v>
      </c>
      <c r="L29" s="104">
        <v>-1.06595602931379E-2</v>
      </c>
      <c r="M29" s="103">
        <v>215686</v>
      </c>
      <c r="N29" s="104">
        <v>-1.6806990832964903E-2</v>
      </c>
      <c r="O29" s="108">
        <v>1</v>
      </c>
      <c r="P29" s="110"/>
      <c r="Q29" s="102" t="s">
        <v>158</v>
      </c>
      <c r="R29" s="106">
        <v>96391</v>
      </c>
      <c r="S29" s="106">
        <v>113976</v>
      </c>
      <c r="T29" s="106">
        <v>0</v>
      </c>
      <c r="U29" s="106">
        <v>210367</v>
      </c>
      <c r="V29" s="106">
        <v>9006</v>
      </c>
      <c r="W29" s="106">
        <v>219373</v>
      </c>
      <c r="X29" s="102" t="s">
        <v>159</v>
      </c>
    </row>
    <row r="30" spans="1:24" ht="14.25" x14ac:dyDescent="0.2">
      <c r="A30" s="102" t="s">
        <v>160</v>
      </c>
      <c r="B30" s="102" t="s">
        <v>161</v>
      </c>
      <c r="C30" s="103">
        <v>1035</v>
      </c>
      <c r="D30" s="104">
        <v>3.9156626506024098E-2</v>
      </c>
      <c r="E30" s="103">
        <v>40</v>
      </c>
      <c r="F30" s="104">
        <v>0.90476190476190499</v>
      </c>
      <c r="G30" s="103">
        <v>0</v>
      </c>
      <c r="H30" s="104" t="s">
        <v>241</v>
      </c>
      <c r="I30" s="103">
        <v>1075</v>
      </c>
      <c r="J30" s="104">
        <v>5.7030481809242896E-2</v>
      </c>
      <c r="K30" s="103">
        <v>508</v>
      </c>
      <c r="L30" s="104">
        <v>-9.6085409252669007E-2</v>
      </c>
      <c r="M30" s="103">
        <v>1583</v>
      </c>
      <c r="N30" s="104">
        <v>2.5332488917036099E-3</v>
      </c>
      <c r="O30" s="108">
        <v>5</v>
      </c>
      <c r="P30" s="110"/>
      <c r="Q30" s="102" t="s">
        <v>85</v>
      </c>
      <c r="R30" s="106">
        <v>996</v>
      </c>
      <c r="S30" s="106">
        <v>21</v>
      </c>
      <c r="T30" s="106">
        <v>0</v>
      </c>
      <c r="U30" s="106">
        <v>1017</v>
      </c>
      <c r="V30" s="106">
        <v>562</v>
      </c>
      <c r="W30" s="106">
        <v>1579</v>
      </c>
      <c r="X30" s="102" t="s">
        <v>162</v>
      </c>
    </row>
    <row r="31" spans="1:24" ht="14.25" x14ac:dyDescent="0.2">
      <c r="A31" s="102" t="s">
        <v>163</v>
      </c>
      <c r="B31" s="102" t="s">
        <v>164</v>
      </c>
      <c r="C31" s="103">
        <v>1829</v>
      </c>
      <c r="D31" s="104">
        <v>-4.8387096774193498E-2</v>
      </c>
      <c r="E31" s="103">
        <v>0</v>
      </c>
      <c r="F31" s="104" t="s">
        <v>241</v>
      </c>
      <c r="G31" s="103">
        <v>0</v>
      </c>
      <c r="H31" s="104" t="s">
        <v>241</v>
      </c>
      <c r="I31" s="103">
        <v>1829</v>
      </c>
      <c r="J31" s="104">
        <v>-4.8387096774193498E-2</v>
      </c>
      <c r="K31" s="103">
        <v>269</v>
      </c>
      <c r="L31" s="104">
        <v>-0.28074866310160396</v>
      </c>
      <c r="M31" s="103">
        <v>2098</v>
      </c>
      <c r="N31" s="104">
        <v>-8.6236933797909407E-2</v>
      </c>
      <c r="O31" s="108">
        <v>5</v>
      </c>
      <c r="P31" s="110"/>
      <c r="Q31" s="102" t="s">
        <v>85</v>
      </c>
      <c r="R31" s="106">
        <v>1922</v>
      </c>
      <c r="S31" s="106">
        <v>0</v>
      </c>
      <c r="T31" s="106">
        <v>0</v>
      </c>
      <c r="U31" s="106">
        <v>1922</v>
      </c>
      <c r="V31" s="106">
        <v>374</v>
      </c>
      <c r="W31" s="106">
        <v>2296</v>
      </c>
      <c r="X31" s="102" t="s">
        <v>165</v>
      </c>
    </row>
    <row r="32" spans="1:24" ht="14.25" x14ac:dyDescent="0.2">
      <c r="A32" s="102" t="s">
        <v>166</v>
      </c>
      <c r="B32" s="102" t="s">
        <v>167</v>
      </c>
      <c r="C32" s="103">
        <v>982</v>
      </c>
      <c r="D32" s="104">
        <v>7.1794871794871803E-3</v>
      </c>
      <c r="E32" s="103">
        <v>0</v>
      </c>
      <c r="F32" s="104" t="s">
        <v>241</v>
      </c>
      <c r="G32" s="103">
        <v>0</v>
      </c>
      <c r="H32" s="104" t="s">
        <v>241</v>
      </c>
      <c r="I32" s="103">
        <v>982</v>
      </c>
      <c r="J32" s="104">
        <v>7.1794871794871803E-3</v>
      </c>
      <c r="K32" s="103">
        <v>159</v>
      </c>
      <c r="L32" s="104">
        <v>0.31404958677686001</v>
      </c>
      <c r="M32" s="103">
        <v>1141</v>
      </c>
      <c r="N32" s="104">
        <v>4.1058394160583898E-2</v>
      </c>
      <c r="O32" s="108">
        <v>5</v>
      </c>
      <c r="P32" s="110"/>
      <c r="Q32" s="102" t="s">
        <v>85</v>
      </c>
      <c r="R32" s="106">
        <v>975</v>
      </c>
      <c r="S32" s="106">
        <v>0</v>
      </c>
      <c r="T32" s="106">
        <v>0</v>
      </c>
      <c r="U32" s="106">
        <v>975</v>
      </c>
      <c r="V32" s="106">
        <v>121</v>
      </c>
      <c r="W32" s="106">
        <v>1096</v>
      </c>
      <c r="X32" s="102" t="s">
        <v>168</v>
      </c>
    </row>
    <row r="33" spans="1:24" ht="14.25" x14ac:dyDescent="0.2">
      <c r="A33" s="102" t="s">
        <v>169</v>
      </c>
      <c r="B33" s="102" t="s">
        <v>170</v>
      </c>
      <c r="C33" s="103">
        <v>1943</v>
      </c>
      <c r="D33" s="104">
        <v>2.3170089520800401E-2</v>
      </c>
      <c r="E33" s="103">
        <v>0</v>
      </c>
      <c r="F33" s="104" t="s">
        <v>241</v>
      </c>
      <c r="G33" s="103">
        <v>0</v>
      </c>
      <c r="H33" s="104" t="s">
        <v>241</v>
      </c>
      <c r="I33" s="103">
        <v>1943</v>
      </c>
      <c r="J33" s="104">
        <v>2.3170089520800401E-2</v>
      </c>
      <c r="K33" s="103">
        <v>543</v>
      </c>
      <c r="L33" s="104">
        <v>-3.8938053097345104E-2</v>
      </c>
      <c r="M33" s="103">
        <v>2486</v>
      </c>
      <c r="N33" s="104">
        <v>8.9285714285714298E-3</v>
      </c>
      <c r="O33" s="108">
        <v>5</v>
      </c>
      <c r="P33" s="110"/>
      <c r="Q33" s="102" t="s">
        <v>85</v>
      </c>
      <c r="R33" s="106">
        <v>1899</v>
      </c>
      <c r="S33" s="106">
        <v>0</v>
      </c>
      <c r="T33" s="106">
        <v>0</v>
      </c>
      <c r="U33" s="106">
        <v>1899</v>
      </c>
      <c r="V33" s="106">
        <v>565</v>
      </c>
      <c r="W33" s="106">
        <v>2464</v>
      </c>
      <c r="X33" s="102" t="s">
        <v>171</v>
      </c>
    </row>
    <row r="34" spans="1:24" ht="14.25" x14ac:dyDescent="0.2">
      <c r="A34" s="102" t="s">
        <v>172</v>
      </c>
      <c r="B34" s="102" t="s">
        <v>173</v>
      </c>
      <c r="C34" s="103">
        <v>2736</v>
      </c>
      <c r="D34" s="104">
        <v>-1.0845986984815599E-2</v>
      </c>
      <c r="E34" s="103">
        <v>1</v>
      </c>
      <c r="F34" s="104" t="s">
        <v>241</v>
      </c>
      <c r="G34" s="103">
        <v>2</v>
      </c>
      <c r="H34" s="104">
        <v>-0.5</v>
      </c>
      <c r="I34" s="103">
        <v>2739</v>
      </c>
      <c r="J34" s="104">
        <v>-1.1191335740072202E-2</v>
      </c>
      <c r="K34" s="103">
        <v>1072</v>
      </c>
      <c r="L34" s="104">
        <v>-6.1295971978984197E-2</v>
      </c>
      <c r="M34" s="103">
        <v>3811</v>
      </c>
      <c r="N34" s="104">
        <v>-2.5817995910020399E-2</v>
      </c>
      <c r="O34" s="108">
        <v>5</v>
      </c>
      <c r="P34" s="110"/>
      <c r="Q34" s="102" t="s">
        <v>85</v>
      </c>
      <c r="R34" s="106">
        <v>2766</v>
      </c>
      <c r="S34" s="106">
        <v>0</v>
      </c>
      <c r="T34" s="106">
        <v>4</v>
      </c>
      <c r="U34" s="106">
        <v>2770</v>
      </c>
      <c r="V34" s="106">
        <v>1142</v>
      </c>
      <c r="W34" s="106">
        <v>3912</v>
      </c>
      <c r="X34" s="102" t="s">
        <v>174</v>
      </c>
    </row>
    <row r="35" spans="1:24" ht="14.25" x14ac:dyDescent="0.2">
      <c r="A35" s="102" t="s">
        <v>175</v>
      </c>
      <c r="B35" s="102" t="s">
        <v>176</v>
      </c>
      <c r="C35" s="103">
        <v>4161</v>
      </c>
      <c r="D35" s="104">
        <v>-9.5215424898833605E-3</v>
      </c>
      <c r="E35" s="103">
        <v>1</v>
      </c>
      <c r="F35" s="104" t="s">
        <v>241</v>
      </c>
      <c r="G35" s="103">
        <v>0</v>
      </c>
      <c r="H35" s="104" t="s">
        <v>241</v>
      </c>
      <c r="I35" s="103">
        <v>4162</v>
      </c>
      <c r="J35" s="104">
        <v>-9.2835039276362805E-3</v>
      </c>
      <c r="K35" s="103">
        <v>432</v>
      </c>
      <c r="L35" s="104">
        <v>6.1425061425061406E-2</v>
      </c>
      <c r="M35" s="103">
        <v>4594</v>
      </c>
      <c r="N35" s="104">
        <v>-3.0381944444444402E-3</v>
      </c>
      <c r="O35" s="108">
        <v>5</v>
      </c>
      <c r="P35" s="110"/>
      <c r="Q35" s="102" t="s">
        <v>85</v>
      </c>
      <c r="R35" s="106">
        <v>4201</v>
      </c>
      <c r="S35" s="106">
        <v>0</v>
      </c>
      <c r="T35" s="106">
        <v>0</v>
      </c>
      <c r="U35" s="106">
        <v>4201</v>
      </c>
      <c r="V35" s="106">
        <v>407</v>
      </c>
      <c r="W35" s="106">
        <v>4608</v>
      </c>
      <c r="X35" s="102" t="s">
        <v>177</v>
      </c>
    </row>
    <row r="36" spans="1:24" ht="14.25" x14ac:dyDescent="0.2">
      <c r="A36" s="102" t="s">
        <v>178</v>
      </c>
      <c r="B36" s="102" t="s">
        <v>179</v>
      </c>
      <c r="C36" s="103">
        <v>23237</v>
      </c>
      <c r="D36" s="104">
        <v>3.3352603726597603E-2</v>
      </c>
      <c r="E36" s="103">
        <v>15351</v>
      </c>
      <c r="F36" s="104">
        <v>-2.2976069246435801E-2</v>
      </c>
      <c r="G36" s="103">
        <v>14839</v>
      </c>
      <c r="H36" s="104">
        <v>0.14410177332305299</v>
      </c>
      <c r="I36" s="103">
        <v>53427</v>
      </c>
      <c r="J36" s="104">
        <v>4.4128280795012596E-2</v>
      </c>
      <c r="K36" s="103">
        <v>10355</v>
      </c>
      <c r="L36" s="104">
        <v>-2.8429348845937299E-2</v>
      </c>
      <c r="M36" s="103">
        <v>63782</v>
      </c>
      <c r="N36" s="104">
        <v>3.1620489430184202E-2</v>
      </c>
      <c r="O36" s="108">
        <v>2</v>
      </c>
      <c r="P36" s="110"/>
      <c r="Q36" s="102" t="s">
        <v>85</v>
      </c>
      <c r="R36" s="106">
        <v>22487</v>
      </c>
      <c r="S36" s="106">
        <v>15712</v>
      </c>
      <c r="T36" s="106">
        <v>12970</v>
      </c>
      <c r="U36" s="106">
        <v>51169</v>
      </c>
      <c r="V36" s="106">
        <v>10658</v>
      </c>
      <c r="W36" s="106">
        <v>61827</v>
      </c>
      <c r="X36" s="102" t="s">
        <v>180</v>
      </c>
    </row>
    <row r="37" spans="1:24" ht="14.25" x14ac:dyDescent="0.2">
      <c r="A37" s="102" t="s">
        <v>181</v>
      </c>
      <c r="B37" s="102" t="s">
        <v>182</v>
      </c>
      <c r="C37" s="103">
        <v>3668</v>
      </c>
      <c r="D37" s="104">
        <v>-0.18885448916408698</v>
      </c>
      <c r="E37" s="103">
        <v>0</v>
      </c>
      <c r="F37" s="104" t="s">
        <v>241</v>
      </c>
      <c r="G37" s="103">
        <v>0</v>
      </c>
      <c r="H37" s="104" t="s">
        <v>241</v>
      </c>
      <c r="I37" s="103">
        <v>3668</v>
      </c>
      <c r="J37" s="104">
        <v>-0.18885448916408698</v>
      </c>
      <c r="K37" s="103">
        <v>1009</v>
      </c>
      <c r="L37" s="104">
        <v>-7.8662733529990207E-3</v>
      </c>
      <c r="M37" s="103">
        <v>4677</v>
      </c>
      <c r="N37" s="104">
        <v>-0.155623758801228</v>
      </c>
      <c r="O37" s="108">
        <v>5</v>
      </c>
      <c r="P37" s="110"/>
      <c r="Q37" s="102" t="s">
        <v>85</v>
      </c>
      <c r="R37" s="106">
        <v>4522</v>
      </c>
      <c r="S37" s="106">
        <v>0</v>
      </c>
      <c r="T37" s="106">
        <v>0</v>
      </c>
      <c r="U37" s="106">
        <v>4522</v>
      </c>
      <c r="V37" s="106">
        <v>1017</v>
      </c>
      <c r="W37" s="106">
        <v>5539</v>
      </c>
      <c r="X37" s="102" t="s">
        <v>183</v>
      </c>
    </row>
    <row r="38" spans="1:24" ht="14.25" x14ac:dyDescent="0.2">
      <c r="A38" s="102" t="s">
        <v>184</v>
      </c>
      <c r="B38" s="102" t="s">
        <v>185</v>
      </c>
      <c r="C38" s="103">
        <v>2328</v>
      </c>
      <c r="D38" s="104">
        <v>-5.9013742926434902E-2</v>
      </c>
      <c r="E38" s="103">
        <v>106</v>
      </c>
      <c r="F38" s="104">
        <v>-0.30718954248365998</v>
      </c>
      <c r="G38" s="103">
        <v>0</v>
      </c>
      <c r="H38" s="104" t="s">
        <v>241</v>
      </c>
      <c r="I38" s="103">
        <v>2434</v>
      </c>
      <c r="J38" s="104">
        <v>-7.3467834031214305E-2</v>
      </c>
      <c r="K38" s="103">
        <v>1957</v>
      </c>
      <c r="L38" s="104">
        <v>-2.5484199796126398E-3</v>
      </c>
      <c r="M38" s="103">
        <v>4391</v>
      </c>
      <c r="N38" s="104">
        <v>-4.3146655044672001E-2</v>
      </c>
      <c r="O38" s="108">
        <v>4</v>
      </c>
      <c r="P38" s="110"/>
      <c r="Q38" s="102" t="s">
        <v>85</v>
      </c>
      <c r="R38" s="106">
        <v>2474</v>
      </c>
      <c r="S38" s="106">
        <v>153</v>
      </c>
      <c r="T38" s="106">
        <v>0</v>
      </c>
      <c r="U38" s="106">
        <v>2627</v>
      </c>
      <c r="V38" s="106">
        <v>1962</v>
      </c>
      <c r="W38" s="106">
        <v>4589</v>
      </c>
      <c r="X38" s="102" t="s">
        <v>186</v>
      </c>
    </row>
    <row r="39" spans="1:24" ht="14.25" x14ac:dyDescent="0.2">
      <c r="A39" s="102" t="s">
        <v>187</v>
      </c>
      <c r="B39" s="102" t="s">
        <v>188</v>
      </c>
      <c r="C39" s="103">
        <v>3292</v>
      </c>
      <c r="D39" s="104">
        <v>-0.20655579657748901</v>
      </c>
      <c r="E39" s="103">
        <v>2</v>
      </c>
      <c r="F39" s="104" t="s">
        <v>241</v>
      </c>
      <c r="G39" s="103">
        <v>0</v>
      </c>
      <c r="H39" s="104" t="s">
        <v>241</v>
      </c>
      <c r="I39" s="103">
        <v>3294</v>
      </c>
      <c r="J39" s="104">
        <v>-0.206073752711497</v>
      </c>
      <c r="K39" s="103">
        <v>688</v>
      </c>
      <c r="L39" s="104">
        <v>6.6666666666666693E-2</v>
      </c>
      <c r="M39" s="103">
        <v>3982</v>
      </c>
      <c r="N39" s="104">
        <v>-0.169378389653734</v>
      </c>
      <c r="O39" s="108">
        <v>5</v>
      </c>
      <c r="P39" s="110"/>
      <c r="Q39" s="102" t="s">
        <v>85</v>
      </c>
      <c r="R39" s="106">
        <v>4149</v>
      </c>
      <c r="S39" s="106">
        <v>0</v>
      </c>
      <c r="T39" s="106">
        <v>0</v>
      </c>
      <c r="U39" s="106">
        <v>4149</v>
      </c>
      <c r="V39" s="106">
        <v>645</v>
      </c>
      <c r="W39" s="106">
        <v>4794</v>
      </c>
      <c r="X39" s="102" t="s">
        <v>189</v>
      </c>
    </row>
    <row r="40" spans="1:24" ht="14.25" x14ac:dyDescent="0.2">
      <c r="A40" s="102" t="s">
        <v>190</v>
      </c>
      <c r="B40" s="102" t="s">
        <v>191</v>
      </c>
      <c r="C40" s="103">
        <v>1353</v>
      </c>
      <c r="D40" s="104">
        <v>2.5000000000000001E-2</v>
      </c>
      <c r="E40" s="103">
        <v>0</v>
      </c>
      <c r="F40" s="104" t="s">
        <v>241</v>
      </c>
      <c r="G40" s="103">
        <v>0</v>
      </c>
      <c r="H40" s="104" t="s">
        <v>241</v>
      </c>
      <c r="I40" s="103">
        <v>1353</v>
      </c>
      <c r="J40" s="104">
        <v>2.5000000000000001E-2</v>
      </c>
      <c r="K40" s="103">
        <v>279</v>
      </c>
      <c r="L40" s="104">
        <v>1.45454545454545E-2</v>
      </c>
      <c r="M40" s="103">
        <v>1632</v>
      </c>
      <c r="N40" s="104">
        <v>2.3197492163009401E-2</v>
      </c>
      <c r="O40" s="108">
        <v>5</v>
      </c>
      <c r="P40" s="110"/>
      <c r="Q40" s="102" t="s">
        <v>85</v>
      </c>
      <c r="R40" s="106">
        <v>1320</v>
      </c>
      <c r="S40" s="106">
        <v>0</v>
      </c>
      <c r="T40" s="106">
        <v>0</v>
      </c>
      <c r="U40" s="106">
        <v>1320</v>
      </c>
      <c r="V40" s="106">
        <v>275</v>
      </c>
      <c r="W40" s="106">
        <v>1595</v>
      </c>
      <c r="X40" s="102" t="s">
        <v>192</v>
      </c>
    </row>
    <row r="41" spans="1:24" ht="14.25" x14ac:dyDescent="0.2">
      <c r="A41" s="102" t="s">
        <v>193</v>
      </c>
      <c r="B41" s="102" t="s">
        <v>194</v>
      </c>
      <c r="C41" s="103">
        <v>27561</v>
      </c>
      <c r="D41" s="104">
        <v>-4.5770868677076498E-2</v>
      </c>
      <c r="E41" s="103">
        <v>1558</v>
      </c>
      <c r="F41" s="104">
        <v>0.141391941391941</v>
      </c>
      <c r="G41" s="103">
        <v>0</v>
      </c>
      <c r="H41" s="104">
        <v>-1</v>
      </c>
      <c r="I41" s="103">
        <v>29119</v>
      </c>
      <c r="J41" s="104">
        <v>-3.7515700403252493E-2</v>
      </c>
      <c r="K41" s="103">
        <v>7469</v>
      </c>
      <c r="L41" s="104">
        <v>-2.2254221756774401E-2</v>
      </c>
      <c r="M41" s="103">
        <v>36588</v>
      </c>
      <c r="N41" s="104">
        <v>-3.4439078457762604E-2</v>
      </c>
      <c r="O41" s="108">
        <v>3</v>
      </c>
      <c r="P41" s="110"/>
      <c r="Q41" s="102" t="s">
        <v>85</v>
      </c>
      <c r="R41" s="106">
        <v>28883</v>
      </c>
      <c r="S41" s="106">
        <v>1365</v>
      </c>
      <c r="T41" s="106">
        <v>6</v>
      </c>
      <c r="U41" s="106">
        <v>30254</v>
      </c>
      <c r="V41" s="106">
        <v>7639</v>
      </c>
      <c r="W41" s="106">
        <v>37893</v>
      </c>
      <c r="X41" s="102" t="s">
        <v>195</v>
      </c>
    </row>
    <row r="42" spans="1:24" ht="14.25" x14ac:dyDescent="0.2">
      <c r="A42" s="102" t="s">
        <v>196</v>
      </c>
      <c r="B42" s="102" t="s">
        <v>197</v>
      </c>
      <c r="C42" s="103">
        <v>34823</v>
      </c>
      <c r="D42" s="104">
        <v>-2.2045607728600303E-2</v>
      </c>
      <c r="E42" s="103">
        <v>7543</v>
      </c>
      <c r="F42" s="104">
        <v>6.9416633293285296E-3</v>
      </c>
      <c r="G42" s="103">
        <v>4</v>
      </c>
      <c r="H42" s="104">
        <v>0.33333333333333298</v>
      </c>
      <c r="I42" s="103">
        <v>42370</v>
      </c>
      <c r="J42" s="104">
        <v>-1.69829706278131E-2</v>
      </c>
      <c r="K42" s="103">
        <v>5909</v>
      </c>
      <c r="L42" s="104">
        <v>-4.9082716446733198E-2</v>
      </c>
      <c r="M42" s="103">
        <v>48279</v>
      </c>
      <c r="N42" s="104">
        <v>-2.1027658366453102E-2</v>
      </c>
      <c r="O42" s="108">
        <v>2</v>
      </c>
      <c r="P42" s="110"/>
      <c r="Q42" s="102" t="s">
        <v>85</v>
      </c>
      <c r="R42" s="106">
        <v>35608</v>
      </c>
      <c r="S42" s="106">
        <v>7491</v>
      </c>
      <c r="T42" s="106">
        <v>3</v>
      </c>
      <c r="U42" s="106">
        <v>43102</v>
      </c>
      <c r="V42" s="106">
        <v>6214</v>
      </c>
      <c r="W42" s="106">
        <v>49316</v>
      </c>
      <c r="X42" s="102" t="s">
        <v>198</v>
      </c>
    </row>
    <row r="43" spans="1:24" ht="14.25" x14ac:dyDescent="0.2">
      <c r="A43" s="102" t="s">
        <v>199</v>
      </c>
      <c r="B43" s="102" t="s">
        <v>200</v>
      </c>
      <c r="C43" s="103">
        <v>5186</v>
      </c>
      <c r="D43" s="104">
        <v>2.1871921182266E-2</v>
      </c>
      <c r="E43" s="103">
        <v>0</v>
      </c>
      <c r="F43" s="104" t="s">
        <v>241</v>
      </c>
      <c r="G43" s="103">
        <v>1</v>
      </c>
      <c r="H43" s="104" t="s">
        <v>241</v>
      </c>
      <c r="I43" s="103">
        <v>5187</v>
      </c>
      <c r="J43" s="104">
        <v>2.2068965517241402E-2</v>
      </c>
      <c r="K43" s="103">
        <v>422</v>
      </c>
      <c r="L43" s="104">
        <v>8.2051282051282107E-2</v>
      </c>
      <c r="M43" s="103">
        <v>5609</v>
      </c>
      <c r="N43" s="104">
        <v>2.6349496797804201E-2</v>
      </c>
      <c r="O43" s="108">
        <v>5</v>
      </c>
      <c r="P43" s="110"/>
      <c r="Q43" s="102" t="s">
        <v>85</v>
      </c>
      <c r="R43" s="106">
        <v>5075</v>
      </c>
      <c r="S43" s="106">
        <v>0</v>
      </c>
      <c r="T43" s="106">
        <v>0</v>
      </c>
      <c r="U43" s="106">
        <v>5075</v>
      </c>
      <c r="V43" s="106">
        <v>390</v>
      </c>
      <c r="W43" s="106">
        <v>5465</v>
      </c>
      <c r="X43" s="102" t="s">
        <v>201</v>
      </c>
    </row>
    <row r="44" spans="1:24" ht="14.25" x14ac:dyDescent="0.2">
      <c r="A44" s="102" t="s">
        <v>202</v>
      </c>
      <c r="B44" s="102" t="s">
        <v>203</v>
      </c>
      <c r="C44" s="103">
        <v>1797</v>
      </c>
      <c r="D44" s="104">
        <v>6.2684801892371397E-2</v>
      </c>
      <c r="E44" s="103">
        <v>0</v>
      </c>
      <c r="F44" s="104" t="s">
        <v>241</v>
      </c>
      <c r="G44" s="103">
        <v>84</v>
      </c>
      <c r="H44" s="104" t="s">
        <v>241</v>
      </c>
      <c r="I44" s="103">
        <v>1881</v>
      </c>
      <c r="J44" s="104">
        <v>0.11235955056179801</v>
      </c>
      <c r="K44" s="103">
        <v>260</v>
      </c>
      <c r="L44" s="104">
        <v>0.46067415730337097</v>
      </c>
      <c r="M44" s="103">
        <v>2141</v>
      </c>
      <c r="N44" s="104">
        <v>0.14553237025147098</v>
      </c>
      <c r="O44" s="108">
        <v>5</v>
      </c>
      <c r="P44" s="110"/>
      <c r="Q44" s="102" t="s">
        <v>85</v>
      </c>
      <c r="R44" s="106">
        <v>1691</v>
      </c>
      <c r="S44" s="106">
        <v>0</v>
      </c>
      <c r="T44" s="106">
        <v>0</v>
      </c>
      <c r="U44" s="106">
        <v>1691</v>
      </c>
      <c r="V44" s="106">
        <v>178</v>
      </c>
      <c r="W44" s="106">
        <v>1869</v>
      </c>
      <c r="X44" s="102" t="s">
        <v>204</v>
      </c>
    </row>
    <row r="45" spans="1:24" ht="14.25" x14ac:dyDescent="0.2">
      <c r="A45" s="102" t="s">
        <v>205</v>
      </c>
      <c r="B45" s="102" t="s">
        <v>206</v>
      </c>
      <c r="C45" s="103">
        <v>1026</v>
      </c>
      <c r="D45" s="104">
        <v>1.3833992094861702E-2</v>
      </c>
      <c r="E45" s="103">
        <v>0</v>
      </c>
      <c r="F45" s="104" t="s">
        <v>241</v>
      </c>
      <c r="G45" s="103">
        <v>0</v>
      </c>
      <c r="H45" s="104" t="s">
        <v>241</v>
      </c>
      <c r="I45" s="103">
        <v>1026</v>
      </c>
      <c r="J45" s="104">
        <v>1.3833992094861702E-2</v>
      </c>
      <c r="K45" s="103">
        <v>12</v>
      </c>
      <c r="L45" s="104">
        <v>3</v>
      </c>
      <c r="M45" s="103">
        <v>1038</v>
      </c>
      <c r="N45" s="104">
        <v>2.26600985221675E-2</v>
      </c>
      <c r="O45" s="108">
        <v>5</v>
      </c>
      <c r="P45" s="110"/>
      <c r="Q45" s="102" t="s">
        <v>85</v>
      </c>
      <c r="R45" s="106">
        <v>1012</v>
      </c>
      <c r="S45" s="106">
        <v>0</v>
      </c>
      <c r="T45" s="106">
        <v>0</v>
      </c>
      <c r="U45" s="106">
        <v>1012</v>
      </c>
      <c r="V45" s="106">
        <v>3</v>
      </c>
      <c r="W45" s="106">
        <v>1015</v>
      </c>
      <c r="X45" s="102" t="s">
        <v>207</v>
      </c>
    </row>
    <row r="46" spans="1:24" ht="14.25" x14ac:dyDescent="0.2">
      <c r="A46" s="102" t="s">
        <v>208</v>
      </c>
      <c r="B46" s="102" t="s">
        <v>209</v>
      </c>
      <c r="C46" s="103">
        <v>3509</v>
      </c>
      <c r="D46" s="104">
        <v>-7.5118608328940406E-2</v>
      </c>
      <c r="E46" s="103">
        <v>0</v>
      </c>
      <c r="F46" s="104" t="s">
        <v>241</v>
      </c>
      <c r="G46" s="103">
        <v>0</v>
      </c>
      <c r="H46" s="104" t="s">
        <v>241</v>
      </c>
      <c r="I46" s="103">
        <v>3509</v>
      </c>
      <c r="J46" s="104">
        <v>-7.5118608328940406E-2</v>
      </c>
      <c r="K46" s="103">
        <v>1467</v>
      </c>
      <c r="L46" s="104">
        <v>5.6155507559395204E-2</v>
      </c>
      <c r="M46" s="103">
        <v>4976</v>
      </c>
      <c r="N46" s="104">
        <v>-3.9938259695157199E-2</v>
      </c>
      <c r="O46" s="108">
        <v>5</v>
      </c>
      <c r="P46" s="110"/>
      <c r="Q46" s="102" t="s">
        <v>85</v>
      </c>
      <c r="R46" s="106">
        <v>3794</v>
      </c>
      <c r="S46" s="106">
        <v>0</v>
      </c>
      <c r="T46" s="106">
        <v>0</v>
      </c>
      <c r="U46" s="106">
        <v>3794</v>
      </c>
      <c r="V46" s="106">
        <v>1389</v>
      </c>
      <c r="W46" s="106">
        <v>5183</v>
      </c>
      <c r="X46" s="102" t="s">
        <v>210</v>
      </c>
    </row>
    <row r="47" spans="1:24" ht="14.25" x14ac:dyDescent="0.2">
      <c r="A47" s="102" t="s">
        <v>211</v>
      </c>
      <c r="B47" s="102" t="s">
        <v>212</v>
      </c>
      <c r="C47" s="103">
        <v>8113</v>
      </c>
      <c r="D47" s="104">
        <v>-5.18873436952203E-2</v>
      </c>
      <c r="E47" s="103">
        <v>2675</v>
      </c>
      <c r="F47" s="104">
        <v>0.132035548032163</v>
      </c>
      <c r="G47" s="103">
        <v>0</v>
      </c>
      <c r="H47" s="104">
        <v>-1</v>
      </c>
      <c r="I47" s="103">
        <v>10788</v>
      </c>
      <c r="J47" s="104">
        <v>-1.2268815235304901E-2</v>
      </c>
      <c r="K47" s="103">
        <v>3468</v>
      </c>
      <c r="L47" s="104">
        <v>1.9400352733686101E-2</v>
      </c>
      <c r="M47" s="103">
        <v>14256</v>
      </c>
      <c r="N47" s="104">
        <v>-4.7472772968444607E-3</v>
      </c>
      <c r="O47" s="108">
        <v>3</v>
      </c>
      <c r="P47" s="111"/>
      <c r="Q47" s="102" t="s">
        <v>85</v>
      </c>
      <c r="R47" s="106">
        <v>8557</v>
      </c>
      <c r="S47" s="106">
        <v>2363</v>
      </c>
      <c r="T47" s="106">
        <v>2</v>
      </c>
      <c r="U47" s="106">
        <v>10922</v>
      </c>
      <c r="V47" s="106">
        <v>3402</v>
      </c>
      <c r="W47" s="106">
        <v>14324</v>
      </c>
      <c r="X47" s="102" t="s">
        <v>213</v>
      </c>
    </row>
    <row r="48" spans="1:24" ht="14.25" x14ac:dyDescent="0.2">
      <c r="A48" s="112" t="s">
        <v>214</v>
      </c>
      <c r="B48" s="113"/>
      <c r="C48" s="114">
        <v>370678</v>
      </c>
      <c r="D48" s="115">
        <v>-2.43878045185606E-2</v>
      </c>
      <c r="E48" s="114">
        <v>165028</v>
      </c>
      <c r="F48" s="115">
        <v>5.4712727715835003E-3</v>
      </c>
      <c r="G48" s="114">
        <v>35229</v>
      </c>
      <c r="H48" s="115">
        <v>9.5803913029954307E-2</v>
      </c>
      <c r="I48" s="114">
        <v>570935</v>
      </c>
      <c r="J48" s="115">
        <v>-9.1770026534865809E-3</v>
      </c>
      <c r="K48" s="114">
        <v>89997</v>
      </c>
      <c r="L48" s="115">
        <v>-1.9052809417406901E-2</v>
      </c>
      <c r="M48" s="114">
        <v>660932</v>
      </c>
      <c r="N48" s="115">
        <v>-1.05334387276037E-2</v>
      </c>
      <c r="O48" s="119"/>
      <c r="P48" s="120" t="s">
        <v>226</v>
      </c>
      <c r="Q48" s="120"/>
      <c r="R48" s="121">
        <v>379944</v>
      </c>
      <c r="S48" s="121">
        <v>164130</v>
      </c>
      <c r="T48" s="121">
        <v>32149</v>
      </c>
      <c r="U48" s="121">
        <v>576223</v>
      </c>
      <c r="V48" s="121">
        <v>91745</v>
      </c>
      <c r="W48" s="121">
        <v>667968</v>
      </c>
      <c r="X48" s="120"/>
    </row>
    <row r="49" spans="1:24" ht="14.25" x14ac:dyDescent="0.2">
      <c r="A49" s="102" t="s">
        <v>216</v>
      </c>
      <c r="B49" s="102" t="s">
        <v>217</v>
      </c>
      <c r="C49" s="103">
        <v>3929</v>
      </c>
      <c r="D49" s="104">
        <v>4.4668971018346201E-2</v>
      </c>
      <c r="E49" s="103">
        <v>915</v>
      </c>
      <c r="F49" s="104">
        <v>-8.7736789631106704E-2</v>
      </c>
      <c r="G49" s="103">
        <v>2</v>
      </c>
      <c r="H49" s="104">
        <v>1</v>
      </c>
      <c r="I49" s="103">
        <v>4846</v>
      </c>
      <c r="J49" s="104">
        <v>1.6998950682056698E-2</v>
      </c>
      <c r="K49" s="103">
        <v>1824</v>
      </c>
      <c r="L49" s="104">
        <v>-0.278195488721805</v>
      </c>
      <c r="M49" s="103">
        <v>6670</v>
      </c>
      <c r="N49" s="104">
        <v>-8.5298957761930902E-2</v>
      </c>
      <c r="O49" s="108">
        <v>6</v>
      </c>
      <c r="P49" s="109" t="s">
        <v>158</v>
      </c>
      <c r="Q49" s="102" t="s">
        <v>158</v>
      </c>
      <c r="R49" s="106">
        <v>3761</v>
      </c>
      <c r="S49" s="106">
        <v>1003</v>
      </c>
      <c r="T49" s="106">
        <v>1</v>
      </c>
      <c r="U49" s="106">
        <v>4765</v>
      </c>
      <c r="V49" s="106">
        <v>2527</v>
      </c>
      <c r="W49" s="106">
        <v>7292</v>
      </c>
      <c r="X49" s="102" t="s">
        <v>218</v>
      </c>
    </row>
    <row r="50" spans="1:24" ht="14.25" x14ac:dyDescent="0.2">
      <c r="A50" s="102" t="s">
        <v>219</v>
      </c>
      <c r="B50" s="102" t="s">
        <v>220</v>
      </c>
      <c r="C50" s="103">
        <v>287</v>
      </c>
      <c r="D50" s="104">
        <v>-0.329439252336449</v>
      </c>
      <c r="E50" s="103">
        <v>2</v>
      </c>
      <c r="F50" s="104">
        <v>-0.75</v>
      </c>
      <c r="G50" s="103">
        <v>0</v>
      </c>
      <c r="H50" s="104" t="s">
        <v>241</v>
      </c>
      <c r="I50" s="103">
        <v>289</v>
      </c>
      <c r="J50" s="104">
        <v>-0.33715596330275199</v>
      </c>
      <c r="K50" s="103">
        <v>3208</v>
      </c>
      <c r="L50" s="104">
        <v>-0.11454595638973201</v>
      </c>
      <c r="M50" s="103">
        <v>3497</v>
      </c>
      <c r="N50" s="104">
        <v>-0.13845774821384599</v>
      </c>
      <c r="O50" s="108">
        <v>6</v>
      </c>
      <c r="P50" s="110"/>
      <c r="Q50" s="102" t="s">
        <v>158</v>
      </c>
      <c r="R50" s="106">
        <v>428</v>
      </c>
      <c r="S50" s="106">
        <v>8</v>
      </c>
      <c r="T50" s="106">
        <v>0</v>
      </c>
      <c r="U50" s="106">
        <v>436</v>
      </c>
      <c r="V50" s="106">
        <v>3623</v>
      </c>
      <c r="W50" s="106">
        <v>4059</v>
      </c>
      <c r="X50" s="102" t="s">
        <v>221</v>
      </c>
    </row>
    <row r="51" spans="1:24" ht="14.25" x14ac:dyDescent="0.2">
      <c r="A51" s="102" t="s">
        <v>242</v>
      </c>
      <c r="B51" s="102" t="s">
        <v>243</v>
      </c>
      <c r="C51" s="103">
        <v>6431</v>
      </c>
      <c r="D51" s="104">
        <v>1.5634870499052399E-2</v>
      </c>
      <c r="E51" s="103">
        <v>11223</v>
      </c>
      <c r="F51" s="104">
        <v>3.5653801586594196E-4</v>
      </c>
      <c r="G51" s="103">
        <v>0</v>
      </c>
      <c r="H51" s="104">
        <v>-1</v>
      </c>
      <c r="I51" s="103">
        <v>17654</v>
      </c>
      <c r="J51" s="104">
        <v>5.8113035551504103E-3</v>
      </c>
      <c r="K51" s="103">
        <v>23665</v>
      </c>
      <c r="L51" s="104">
        <v>0.23926476749057402</v>
      </c>
      <c r="M51" s="103">
        <v>41319</v>
      </c>
      <c r="N51" s="104">
        <v>0.12745579567779999</v>
      </c>
      <c r="O51" s="108">
        <v>6</v>
      </c>
      <c r="P51" s="110"/>
      <c r="Q51" s="102" t="s">
        <v>158</v>
      </c>
      <c r="R51" s="106">
        <v>6332</v>
      </c>
      <c r="S51" s="106">
        <v>11219</v>
      </c>
      <c r="T51" s="106">
        <v>1</v>
      </c>
      <c r="U51" s="106">
        <v>17552</v>
      </c>
      <c r="V51" s="106">
        <v>19096</v>
      </c>
      <c r="W51" s="106">
        <v>36648</v>
      </c>
      <c r="X51" s="102" t="s">
        <v>244</v>
      </c>
    </row>
    <row r="52" spans="1:24" ht="14.25" x14ac:dyDescent="0.2">
      <c r="A52" s="102" t="s">
        <v>245</v>
      </c>
      <c r="B52" s="102" t="s">
        <v>246</v>
      </c>
      <c r="C52" s="103">
        <v>0</v>
      </c>
      <c r="D52" s="104">
        <v>-1</v>
      </c>
      <c r="E52" s="103">
        <v>0</v>
      </c>
      <c r="F52" s="104" t="s">
        <v>241</v>
      </c>
      <c r="G52" s="103">
        <v>0</v>
      </c>
      <c r="H52" s="104" t="s">
        <v>241</v>
      </c>
      <c r="I52" s="103">
        <v>0</v>
      </c>
      <c r="J52" s="104">
        <v>-1</v>
      </c>
      <c r="K52" s="103">
        <v>273</v>
      </c>
      <c r="L52" s="104">
        <v>-0.10784313725490199</v>
      </c>
      <c r="M52" s="103">
        <v>273</v>
      </c>
      <c r="N52" s="104">
        <v>-0.133333333333333</v>
      </c>
      <c r="O52" s="108">
        <v>6</v>
      </c>
      <c r="P52" s="110"/>
      <c r="Q52" s="102" t="s">
        <v>158</v>
      </c>
      <c r="R52" s="106">
        <v>9</v>
      </c>
      <c r="S52" s="106">
        <v>0</v>
      </c>
      <c r="T52" s="106">
        <v>0</v>
      </c>
      <c r="U52" s="106">
        <v>9</v>
      </c>
      <c r="V52" s="106">
        <v>306</v>
      </c>
      <c r="W52" s="106">
        <v>315</v>
      </c>
      <c r="X52" s="102" t="s">
        <v>247</v>
      </c>
    </row>
    <row r="53" spans="1:24" ht="14.25" x14ac:dyDescent="0.2">
      <c r="A53" s="102" t="s">
        <v>222</v>
      </c>
      <c r="B53" s="102" t="s">
        <v>223</v>
      </c>
      <c r="C53" s="103">
        <v>1066</v>
      </c>
      <c r="D53" s="104">
        <v>-4.0504050405040501E-2</v>
      </c>
      <c r="E53" s="103">
        <v>17</v>
      </c>
      <c r="F53" s="104">
        <v>1.8333333333333299</v>
      </c>
      <c r="G53" s="103">
        <v>0</v>
      </c>
      <c r="H53" s="104" t="s">
        <v>241</v>
      </c>
      <c r="I53" s="103">
        <v>1083</v>
      </c>
      <c r="J53" s="104">
        <v>-3.0438675022381401E-2</v>
      </c>
      <c r="K53" s="103">
        <v>1760</v>
      </c>
      <c r="L53" s="104">
        <v>-1.51091214325686E-2</v>
      </c>
      <c r="M53" s="103">
        <v>2843</v>
      </c>
      <c r="N53" s="104">
        <v>-2.10055096418733E-2</v>
      </c>
      <c r="O53" s="108">
        <v>6</v>
      </c>
      <c r="P53" s="110"/>
      <c r="Q53" s="102" t="s">
        <v>158</v>
      </c>
      <c r="R53" s="106">
        <v>1111</v>
      </c>
      <c r="S53" s="106">
        <v>6</v>
      </c>
      <c r="T53" s="106">
        <v>0</v>
      </c>
      <c r="U53" s="106">
        <v>1117</v>
      </c>
      <c r="V53" s="106">
        <v>1787</v>
      </c>
      <c r="W53" s="106">
        <v>2904</v>
      </c>
      <c r="X53" s="102" t="s">
        <v>224</v>
      </c>
    </row>
    <row r="54" spans="1:24" ht="14.25" x14ac:dyDescent="0.2">
      <c r="A54" s="102" t="s">
        <v>248</v>
      </c>
      <c r="B54" s="102" t="s">
        <v>249</v>
      </c>
      <c r="C54" s="103">
        <v>1073</v>
      </c>
      <c r="D54" s="104">
        <v>0.14514407684098202</v>
      </c>
      <c r="E54" s="103">
        <v>49</v>
      </c>
      <c r="F54" s="104">
        <v>-0.02</v>
      </c>
      <c r="G54" s="103">
        <v>0</v>
      </c>
      <c r="H54" s="104" t="s">
        <v>241</v>
      </c>
      <c r="I54" s="103">
        <v>1122</v>
      </c>
      <c r="J54" s="104">
        <v>0.13677811550152003</v>
      </c>
      <c r="K54" s="103">
        <v>513</v>
      </c>
      <c r="L54" s="104">
        <v>-0.31872509960159395</v>
      </c>
      <c r="M54" s="103">
        <v>1635</v>
      </c>
      <c r="N54" s="104">
        <v>-6.0344827586206899E-2</v>
      </c>
      <c r="O54" s="108">
        <v>6</v>
      </c>
      <c r="P54" s="111"/>
      <c r="Q54" s="102" t="s">
        <v>158</v>
      </c>
      <c r="R54" s="106">
        <v>937</v>
      </c>
      <c r="S54" s="106">
        <v>50</v>
      </c>
      <c r="T54" s="106">
        <v>0</v>
      </c>
      <c r="U54" s="106">
        <v>987</v>
      </c>
      <c r="V54" s="106">
        <v>753</v>
      </c>
      <c r="W54" s="106">
        <v>1740</v>
      </c>
      <c r="X54" s="102" t="s">
        <v>250</v>
      </c>
    </row>
    <row r="55" spans="1:24" ht="14.25" x14ac:dyDescent="0.2">
      <c r="A55" s="112" t="s">
        <v>251</v>
      </c>
      <c r="B55" s="113"/>
      <c r="C55" s="114">
        <v>12786</v>
      </c>
      <c r="D55" s="115">
        <v>1.6536810303704901E-2</v>
      </c>
      <c r="E55" s="114">
        <v>12206</v>
      </c>
      <c r="F55" s="115">
        <v>-6.5114764772912304E-3</v>
      </c>
      <c r="G55" s="114">
        <v>2</v>
      </c>
      <c r="H55" s="115">
        <v>0</v>
      </c>
      <c r="I55" s="114">
        <v>24994</v>
      </c>
      <c r="J55" s="115">
        <v>5.1475910882329296E-3</v>
      </c>
      <c r="K55" s="114">
        <v>31243</v>
      </c>
      <c r="L55" s="115">
        <v>0.11216716502919</v>
      </c>
      <c r="M55" s="114">
        <v>56237</v>
      </c>
      <c r="N55" s="115">
        <v>6.1916990822916296E-2</v>
      </c>
      <c r="O55" s="119"/>
      <c r="P55" s="120" t="s">
        <v>226</v>
      </c>
      <c r="Q55" s="120"/>
      <c r="R55" s="121">
        <v>12578</v>
      </c>
      <c r="S55" s="121">
        <v>12286</v>
      </c>
      <c r="T55" s="121">
        <v>2</v>
      </c>
      <c r="U55" s="121">
        <v>24866</v>
      </c>
      <c r="V55" s="121">
        <v>28092</v>
      </c>
      <c r="W55" s="121">
        <v>52958</v>
      </c>
      <c r="X55" s="120"/>
    </row>
    <row r="56" spans="1:24" ht="14.25" x14ac:dyDescent="0.2">
      <c r="A56" s="112" t="s">
        <v>252</v>
      </c>
      <c r="B56" s="113"/>
      <c r="C56" s="114">
        <v>383464</v>
      </c>
      <c r="D56" s="115">
        <v>-2.3076413551342302E-2</v>
      </c>
      <c r="E56" s="114">
        <v>177234</v>
      </c>
      <c r="F56" s="115">
        <v>4.6367676401233397E-3</v>
      </c>
      <c r="G56" s="114">
        <v>35231</v>
      </c>
      <c r="H56" s="115">
        <v>9.5797953407359013E-2</v>
      </c>
      <c r="I56" s="114">
        <v>595929</v>
      </c>
      <c r="J56" s="115">
        <v>-8.5844192790086003E-3</v>
      </c>
      <c r="K56" s="114">
        <v>121240</v>
      </c>
      <c r="L56" s="115">
        <v>1.1707569448500901E-2</v>
      </c>
      <c r="M56" s="114">
        <v>717169</v>
      </c>
      <c r="N56" s="115">
        <v>-5.2113531763315502E-3</v>
      </c>
      <c r="O56" s="119"/>
      <c r="P56" s="120"/>
      <c r="Q56" s="120"/>
      <c r="R56" s="121">
        <v>392522</v>
      </c>
      <c r="S56" s="121">
        <v>176416</v>
      </c>
      <c r="T56" s="121">
        <v>32151</v>
      </c>
      <c r="U56" s="121">
        <v>601089</v>
      </c>
      <c r="V56" s="121">
        <v>119837</v>
      </c>
      <c r="W56" s="121">
        <v>720926</v>
      </c>
      <c r="X56" s="120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 07.11.2019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2897615</v>
      </c>
      <c r="C7" s="72">
        <f>Hovedtall!$C$7</f>
        <v>2880481</v>
      </c>
      <c r="D7" s="46">
        <f>(B7-C7)/C7</f>
        <v>5.9483121048186051E-3</v>
      </c>
      <c r="E7" s="45"/>
      <c r="F7" s="71">
        <f>Hovedtall!$F$7</f>
        <v>25913503</v>
      </c>
      <c r="G7" s="72">
        <f>Hovedtall!$G$7</f>
        <v>26000779</v>
      </c>
      <c r="H7" s="46">
        <f>(F7-G7)/G7</f>
        <v>-3.3566686598120771E-3</v>
      </c>
      <c r="I7" s="40"/>
      <c r="J7" s="41"/>
    </row>
    <row r="8" spans="1:17" ht="15" customHeight="1" x14ac:dyDescent="0.25">
      <c r="A8" s="89" t="s">
        <v>33</v>
      </c>
      <c r="B8" s="16">
        <f>SUM(B9:B10)</f>
        <v>1986740</v>
      </c>
      <c r="C8" s="17">
        <f>SUM(C9:C10)</f>
        <v>1936158</v>
      </c>
      <c r="D8" s="34">
        <f>(B8-C8)/C8</f>
        <v>2.6124934018814581E-2</v>
      </c>
      <c r="E8" s="45"/>
      <c r="F8" s="16">
        <f>SUM(F9:F10)</f>
        <v>19684897</v>
      </c>
      <c r="G8" s="17">
        <f>SUM(G9:G10)</f>
        <v>19304357</v>
      </c>
      <c r="H8" s="34">
        <f>(F8-G8)/G8</f>
        <v>1.9712648289709936E-2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1852765</v>
      </c>
      <c r="C9" s="74">
        <f>Hovedtall!$C$9</f>
        <v>1803632</v>
      </c>
      <c r="D9" s="18">
        <f>(B9-C9)/C9</f>
        <v>2.7241144535027101E-2</v>
      </c>
      <c r="E9" s="45"/>
      <c r="F9" s="73">
        <f>Hovedtall!$F$9</f>
        <v>18044896</v>
      </c>
      <c r="G9" s="74">
        <f>Hovedtall!$G$9</f>
        <v>17585414</v>
      </c>
      <c r="H9" s="18">
        <f>(F9-G9)/G9</f>
        <v>2.6128585883732961E-2</v>
      </c>
      <c r="J9" s="41"/>
    </row>
    <row r="10" spans="1:17" ht="15" customHeight="1" x14ac:dyDescent="0.25">
      <c r="A10" s="90" t="s">
        <v>35</v>
      </c>
      <c r="B10" s="73">
        <f>Hovedtall!$B$10</f>
        <v>133975</v>
      </c>
      <c r="C10" s="74">
        <f>Hovedtall!$C$10</f>
        <v>132526</v>
      </c>
      <c r="D10" s="18">
        <f>(B10-C10)/C10</f>
        <v>1.0933703575147518E-2</v>
      </c>
      <c r="E10" s="45"/>
      <c r="F10" s="73">
        <f>Hovedtall!$F$10</f>
        <v>1640001</v>
      </c>
      <c r="G10" s="74">
        <f>Hovedtall!$G$10</f>
        <v>1718943</v>
      </c>
      <c r="H10" s="18">
        <f>(F10-G10)/G10</f>
        <v>-4.5924733978962656E-2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54144</v>
      </c>
      <c r="C12" s="76">
        <f>Hovedtall!$C$12</f>
        <v>52446</v>
      </c>
      <c r="D12" s="44">
        <f>(B12-C12)/C12</f>
        <v>3.2376158334286698E-2</v>
      </c>
      <c r="E12" s="45"/>
      <c r="F12" s="75">
        <f>Hovedtall!$F$12</f>
        <v>494902</v>
      </c>
      <c r="G12" s="76">
        <f>Hovedtall!$G$12</f>
        <v>438777</v>
      </c>
      <c r="H12" s="44">
        <f>(F12-G12)/G12</f>
        <v>0.12791235639060389</v>
      </c>
      <c r="J12" s="41"/>
    </row>
    <row r="13" spans="1:17" ht="15" customHeight="1" x14ac:dyDescent="0.25">
      <c r="A13" s="89" t="s">
        <v>19</v>
      </c>
      <c r="B13" s="16">
        <f>B7+B8+B12</f>
        <v>4938499</v>
      </c>
      <c r="C13" s="17">
        <f>C7+C8+C12</f>
        <v>4869085</v>
      </c>
      <c r="D13" s="34">
        <f>(B13-C13)/C13</f>
        <v>1.4256066591566998E-2</v>
      </c>
      <c r="E13" s="45"/>
      <c r="F13" s="16">
        <f>F7+F8+F12</f>
        <v>46093302</v>
      </c>
      <c r="G13" s="17">
        <f>G7+G8+G12</f>
        <v>45743913</v>
      </c>
      <c r="H13" s="34">
        <f>(F13-G13)/G13</f>
        <v>7.637934253678735E-3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41484</v>
      </c>
      <c r="C17" s="15">
        <f>SUM(C18:C20)</f>
        <v>42240</v>
      </c>
      <c r="D17" s="46">
        <f>(B17-C17)/C17</f>
        <v>-1.7897727272727273E-2</v>
      </c>
      <c r="E17" s="19"/>
      <c r="F17" s="14">
        <f>SUM(F18:F20)</f>
        <v>370678</v>
      </c>
      <c r="G17" s="15">
        <f>SUM(G18:G20)</f>
        <v>379944</v>
      </c>
      <c r="H17" s="46">
        <f>(F17-G17)/G17</f>
        <v>-2.4387804518560631E-2</v>
      </c>
      <c r="J17" s="43"/>
    </row>
    <row r="18" spans="1:10" ht="15" customHeight="1" x14ac:dyDescent="0.25">
      <c r="A18" s="90" t="s">
        <v>34</v>
      </c>
      <c r="B18" s="73">
        <f>Hovedtall!$B$18</f>
        <v>40381</v>
      </c>
      <c r="C18" s="74">
        <f>Hovedtall!$C$18</f>
        <v>41345</v>
      </c>
      <c r="D18" s="18">
        <f t="shared" ref="D18:D31" si="0">(B18-C18)/C18</f>
        <v>-2.3315999516265569E-2</v>
      </c>
      <c r="E18" s="19"/>
      <c r="F18" s="73">
        <f>Hovedtall!$F$18</f>
        <v>359789</v>
      </c>
      <c r="G18" s="74">
        <f>Hovedtall!$G$18</f>
        <v>369985</v>
      </c>
      <c r="H18" s="18">
        <f t="shared" ref="H18:H31" si="1">(F18-G18)/G18</f>
        <v>-2.7557873967863564E-2</v>
      </c>
      <c r="J18" s="41"/>
    </row>
    <row r="19" spans="1:10" ht="15" customHeight="1" x14ac:dyDescent="0.25">
      <c r="A19" s="90" t="s">
        <v>35</v>
      </c>
      <c r="B19" s="73">
        <f>Hovedtall!$B$19</f>
        <v>281</v>
      </c>
      <c r="C19" s="74">
        <f>Hovedtall!$C$19</f>
        <v>340</v>
      </c>
      <c r="D19" s="18">
        <f t="shared" si="0"/>
        <v>-0.17352941176470588</v>
      </c>
      <c r="E19" s="19"/>
      <c r="F19" s="73">
        <f>Hovedtall!$F$19</f>
        <v>4935</v>
      </c>
      <c r="G19" s="74">
        <f>Hovedtall!$G$19</f>
        <v>4215</v>
      </c>
      <c r="H19" s="18">
        <f t="shared" si="1"/>
        <v>0.1708185053380783</v>
      </c>
      <c r="J19" s="41"/>
    </row>
    <row r="20" spans="1:10" ht="15" customHeight="1" x14ac:dyDescent="0.25">
      <c r="A20" s="90" t="s">
        <v>36</v>
      </c>
      <c r="B20" s="73">
        <f>Hovedtall!$B$20</f>
        <v>822</v>
      </c>
      <c r="C20" s="74">
        <f>Hovedtall!$C$20</f>
        <v>555</v>
      </c>
      <c r="D20" s="18">
        <f t="shared" si="0"/>
        <v>0.48108108108108111</v>
      </c>
      <c r="E20" s="19"/>
      <c r="F20" s="73">
        <f>Hovedtall!$F$20</f>
        <v>5954</v>
      </c>
      <c r="G20" s="74">
        <f>Hovedtall!$G$20</f>
        <v>5744</v>
      </c>
      <c r="H20" s="18">
        <f t="shared" si="1"/>
        <v>3.655988857938719E-2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16992</v>
      </c>
      <c r="C22" s="17">
        <f>SUM(C23:C25)</f>
        <v>17132</v>
      </c>
      <c r="D22" s="34">
        <f t="shared" si="0"/>
        <v>-8.1718421667055802E-3</v>
      </c>
      <c r="E22" s="19"/>
      <c r="F22" s="16">
        <f>SUM(F23:F25)</f>
        <v>165028</v>
      </c>
      <c r="G22" s="17">
        <f>SUM(G23:G25)</f>
        <v>164130</v>
      </c>
      <c r="H22" s="34">
        <f t="shared" si="1"/>
        <v>5.4712727715835012E-3</v>
      </c>
      <c r="J22" s="41"/>
    </row>
    <row r="23" spans="1:10" ht="15" customHeight="1" x14ac:dyDescent="0.25">
      <c r="A23" s="90" t="s">
        <v>34</v>
      </c>
      <c r="B23" s="73">
        <f>Hovedtall!$B$23</f>
        <v>15331</v>
      </c>
      <c r="C23" s="74">
        <f>Hovedtall!$C$23</f>
        <v>15345</v>
      </c>
      <c r="D23" s="18">
        <f t="shared" si="0"/>
        <v>-9.1234929944607364E-4</v>
      </c>
      <c r="E23" s="19"/>
      <c r="F23" s="73">
        <f>Hovedtall!$F$23</f>
        <v>146329</v>
      </c>
      <c r="G23" s="74">
        <f>Hovedtall!$G$23</f>
        <v>144859</v>
      </c>
      <c r="H23" s="18">
        <f t="shared" si="1"/>
        <v>1.0147798894097018E-2</v>
      </c>
      <c r="J23" s="41"/>
    </row>
    <row r="24" spans="1:10" ht="15" customHeight="1" x14ac:dyDescent="0.25">
      <c r="A24" s="90" t="s">
        <v>35</v>
      </c>
      <c r="B24" s="73">
        <f>Hovedtall!$B$24</f>
        <v>1067</v>
      </c>
      <c r="C24" s="74">
        <f>Hovedtall!$C$24</f>
        <v>1145</v>
      </c>
      <c r="D24" s="18">
        <f t="shared" si="0"/>
        <v>-6.8122270742358076E-2</v>
      </c>
      <c r="E24" s="19"/>
      <c r="F24" s="73">
        <f>Hovedtall!$F$24</f>
        <v>13135</v>
      </c>
      <c r="G24" s="74">
        <f>Hovedtall!$G$24</f>
        <v>13926</v>
      </c>
      <c r="H24" s="18">
        <f t="shared" si="1"/>
        <v>-5.6800229786011777E-2</v>
      </c>
      <c r="J24" s="41"/>
    </row>
    <row r="25" spans="1:10" ht="15" customHeight="1" x14ac:dyDescent="0.25">
      <c r="A25" s="90" t="s">
        <v>36</v>
      </c>
      <c r="B25" s="73">
        <f>Hovedtall!$B$25</f>
        <v>594</v>
      </c>
      <c r="C25" s="74">
        <f>Hovedtall!$C$25</f>
        <v>642</v>
      </c>
      <c r="D25" s="18">
        <f t="shared" si="0"/>
        <v>-7.476635514018691E-2</v>
      </c>
      <c r="E25" s="19"/>
      <c r="F25" s="73">
        <f>Hovedtall!$F$25</f>
        <v>5564</v>
      </c>
      <c r="G25" s="74">
        <f>Hovedtall!$G$25</f>
        <v>5345</v>
      </c>
      <c r="H25" s="18">
        <f t="shared" si="1"/>
        <v>4.0972871842843782E-2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3817</v>
      </c>
      <c r="C27" s="76">
        <f>Hovedtall!$C$27</f>
        <v>3746</v>
      </c>
      <c r="D27" s="34">
        <f t="shared" si="0"/>
        <v>1.8953550453817407E-2</v>
      </c>
      <c r="E27" s="19"/>
      <c r="F27" s="77">
        <f>Hovedtall!$F$27</f>
        <v>35229</v>
      </c>
      <c r="G27" s="78">
        <f>Hovedtall!$G$27</f>
        <v>32149</v>
      </c>
      <c r="H27" s="34">
        <f>(F27-G27)/G27</f>
        <v>9.580391302995428E-2</v>
      </c>
      <c r="J27" s="41"/>
    </row>
    <row r="28" spans="1:10" ht="15" customHeight="1" x14ac:dyDescent="0.25">
      <c r="A28" s="89" t="s">
        <v>19</v>
      </c>
      <c r="B28" s="16">
        <f>B22+B17+B27</f>
        <v>62293</v>
      </c>
      <c r="C28" s="17">
        <f>C22+C17+C27</f>
        <v>63118</v>
      </c>
      <c r="D28" s="34">
        <f t="shared" si="0"/>
        <v>-1.3070756361101429E-2</v>
      </c>
      <c r="E28" s="19"/>
      <c r="F28" s="16">
        <f>F22+F17+F27</f>
        <v>570935</v>
      </c>
      <c r="G28" s="17">
        <f>G22+G17+G27</f>
        <v>576223</v>
      </c>
      <c r="H28" s="34">
        <f>(F28-G28)/G28</f>
        <v>-9.1770026534865844E-3</v>
      </c>
      <c r="J28" s="41"/>
    </row>
    <row r="29" spans="1:10" ht="15" customHeight="1" x14ac:dyDescent="0.25">
      <c r="A29" s="89" t="s">
        <v>24</v>
      </c>
      <c r="B29" s="75">
        <f>Hovedtall!$B$29</f>
        <v>8711</v>
      </c>
      <c r="C29" s="76">
        <f>Hovedtall!$C$29</f>
        <v>8858</v>
      </c>
      <c r="D29" s="18">
        <f>(B29-C29)/C29</f>
        <v>-1.6595168209528111E-2</v>
      </c>
      <c r="E29" s="19"/>
      <c r="F29" s="75">
        <f>Hovedtall!$F$29</f>
        <v>89997</v>
      </c>
      <c r="G29" s="76">
        <f>Hovedtall!$G$29</f>
        <v>91745</v>
      </c>
      <c r="H29" s="18">
        <f>(F29-G29)/G29</f>
        <v>-1.9052809417406943E-2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71004</v>
      </c>
      <c r="C31" s="17">
        <f>SUM(C28:C29)</f>
        <v>71976</v>
      </c>
      <c r="D31" s="34">
        <f t="shared" si="0"/>
        <v>-1.3504501500500166E-2</v>
      </c>
      <c r="E31" s="19"/>
      <c r="F31" s="16">
        <f>SUM(F28:F29)</f>
        <v>660932</v>
      </c>
      <c r="G31" s="17">
        <f>SUM(G28:G29)</f>
        <v>667968</v>
      </c>
      <c r="H31" s="34">
        <f t="shared" si="1"/>
        <v>-1.0533438727603718E-2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34" sqref="G34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>
        <v>4953523</v>
      </c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>
        <v>5004621</v>
      </c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>
        <v>4938499</v>
      </c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>
        <v>59403</v>
      </c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>
        <v>61504</v>
      </c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>
        <v>62293</v>
      </c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EBAADC1-35F0-49EA-A258-3A4C175E24D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2019-11-07T22:15:20Z</dcterms:modified>
</cp:coreProperties>
</file>