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BA145397-1A92-41FD-97FA-025D011DEEB4}" xr6:coauthVersionLast="41" xr6:coauthVersionMax="41" xr10:uidLastSave="{00000000-0000-0000-0000-000000000000}"/>
  <bookViews>
    <workbookView xWindow="2565" yWindow="2010" windowWidth="28800" windowHeight="15435" tabRatio="866" xr2:uid="{00000000-000D-0000-FFFF-FFFF00000000}"/>
  </bookViews>
  <sheets>
    <sheet name="Hovedtall" sheetId="1" r:id="rId1"/>
    <sheet name="Passasjer - Måned" sheetId="40220" r:id="rId2"/>
    <sheet name="Passasjerer - Hittil i år" sheetId="40221" r:id="rId3"/>
    <sheet name="Flybevegelser - Måned" sheetId="40216" r:id="rId4"/>
    <sheet name="Flybevegelser - Hittil i år" sheetId="40217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0" i="40209"/>
  <c r="H7" i="40209"/>
  <c r="H9" i="40209"/>
  <c r="D7" i="40209"/>
  <c r="B8" i="40209"/>
  <c r="F17" i="40209"/>
  <c r="F22" i="40209"/>
  <c r="D17" i="40209" l="1"/>
  <c r="C28" i="40209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<sst xmlns="http://schemas.openxmlformats.org/spreadsheetml/2006/main" count="1083" uniqueCount="251">
  <si>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</si>
  <si>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</si>
  <si>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</si>
  <si>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</si>
  <si>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</si>
  <si>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</si>
  <si>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</si>
  <si>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</si>
  <si>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</si>
  <si>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</si>
  <si>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</si>
  <si>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</si>
  <si>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</si>
  <si>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</si>
  <si>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</si>
  <si>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</si>
  <si>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</si>
  <si>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</si>
  <si>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</si>
  <si>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</si>
  <si>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</si>
  <si>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</si>
  <si>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</si>
  <si>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</si>
  <si>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</si>
  <si>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</si>
  <si>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</si>
  <si>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</si>
  <si>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</si>
  <si>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</si>
  <si>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</si>
  <si>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</si>
  <si>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</si>
  <si>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</si>
  <si>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</si>
  <si>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</si>
  <si>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</si>
  <si>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</si>
  <si>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</si>
  <si>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</si>
  <si>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</si>
  <si>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</si>
  <si>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</si>
  <si>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</si>
  <si>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Merk! HAU ikke inkl. i Avinor HiÅ, ny operatør fom. 12/5-2019.</t>
  </si>
  <si>
    <t>Note! HAU not incl. in Avinor YTD, new operator from 12/5-2019.</t>
  </si>
  <si>
    <t>Lufthavn</t>
  </si>
  <si>
    <t>IATA</t>
  </si>
  <si>
    <t>Total</t>
  </si>
  <si>
    <t>Endring Total</t>
  </si>
  <si>
    <t>Sortering</t>
  </si>
  <si>
    <t>Avinor</t>
  </si>
  <si>
    <t>Offshore Prev SUM</t>
  </si>
  <si>
    <t>Total Prev SUM</t>
  </si>
  <si>
    <t>Lufthavn Navn Eng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</si>
  <si>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</si>
  <si>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</si>
  <si>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</si>
  <si>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</si>
  <si>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</si>
  <si>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</si>
  <si>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</si>
  <si>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</si>
  <si>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</si>
  <si>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</si>
  <si>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</si>
  <si>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</si>
  <si>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</si>
  <si>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</si>
  <si>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</si>
  <si>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</si>
  <si>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</si>
  <si>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</si>
  <si>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</si>
  <si>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</si>
  <si>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</si>
  <si>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</si>
  <si>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</si>
  <si>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</si>
  <si>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</si>
  <si>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</si>
  <si>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</si>
  <si>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</si>
  <si>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</si>
  <si>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</si>
  <si>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</si>
  <si>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</si>
  <si>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</si>
  <si>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</si>
  <si>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</si>
  <si>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</si>
  <si>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</si>
  <si>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</si>
  <si>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</si>
  <si>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</si>
  <si>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</si>
  <si>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</si>
  <si>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</si>
  <si>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</si>
  <si>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</si>
  <si>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</si>
  <si>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</si>
  <si>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</si>
  <si>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</si>
  <si>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</si>
  <si>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</si>
  <si>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</si>
  <si>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</si>
  <si>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</si>
  <si>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</si>
  <si>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</si>
  <si>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</si>
  <si>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</si>
  <si>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</si>
  <si>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</si>
  <si>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</si>
  <si>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</si>
  <si>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</si>
  <si>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</si>
  <si>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</si>
  <si>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</si>
  <si>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</si>
  <si>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</si>
  <si>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</si>
  <si>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</si>
  <si>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</si>
  <si>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</si>
  <si>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</si>
  <si>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</si>
  <si>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</si>
  <si>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</si>
  <si>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</si>
  <si>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</si>
  <si>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</si>
  <si>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</si>
  <si>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</si>
  <si>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</si>
  <si>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</si>
  <si>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</si>
  <si>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</si>
  <si>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</si>
  <si>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</si>
  <si>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</si>
  <si>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</si>
  <si>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</si>
  <si>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</si>
  <si>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</si>
  <si>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</si>
  <si>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</si>
  <si>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</si>
  <si>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</si>
  <si>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</si>
  <si>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</si>
  <si>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</si>
  <si>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</si>
  <si>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</si>
  <si>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</si>
  <si>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</si>
  <si>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</si>
  <si>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</si>
  <si>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</si>
  <si>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</si>
  <si>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</si>
  <si>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</si>
  <si>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</si>
  <si>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</si>
  <si>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</si>
  <si>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</si>
  <si>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</si>
  <si>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</si>
  <si>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</si>
  <si>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</si>
  <si>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</si>
  <si>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</si>
  <si>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</si>
  <si>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</si>
  <si>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</si>
  <si>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</si>
  <si>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</si>
  <si>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</si>
  <si>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</si>
  <si>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</si>
  <si>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</si>
  <si>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</si>
  <si>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</si>
  <si>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</si>
  <si>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</si>
  <si>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</si>
  <si>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HAUGESUND LUFTHAVN</t>
  </si>
  <si>
    <t>HAU</t>
  </si>
  <si>
    <t>HAUGESUND AIRPORT</t>
  </si>
  <si>
    <t>NOTODDEN LUFTHAVN</t>
  </si>
  <si>
    <t>NTB</t>
  </si>
  <si>
    <t>NOTODDEN AIRPORT</t>
  </si>
  <si>
    <t>STORD LUFTHAVN</t>
  </si>
  <si>
    <t>SRP</t>
  </si>
  <si>
    <t>STORD AIRPORT</t>
  </si>
  <si>
    <t>Sum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</si>
  <si>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</si>
  <si>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</si>
  <si>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</si>
  <si>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</si>
  <si>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</si>
  <si>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</si>
  <si>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</si>
  <si>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</si>
  <si>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</si>
  <si>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</si>
  <si>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</si>
  <si>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</si>
  <si>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</si>
  <si>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</si>
  <si>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SANDEFJORD TORP LUFTHAVN</t>
  </si>
  <si>
    <t>TRF</t>
  </si>
  <si>
    <t>SANDEFJORD TORP AIRPORT</t>
  </si>
  <si>
    <t>SKIEN LUFTHAVN</t>
  </si>
  <si>
    <t>SKE</t>
  </si>
  <si>
    <t>SKIEN AIRPORT</t>
  </si>
  <si>
    <t>ØRLAND LUFTHAVN</t>
  </si>
  <si>
    <t>OLA</t>
  </si>
  <si>
    <t>ØRLAND AIRPORT</t>
  </si>
  <si>
    <t>November</t>
  </si>
  <si>
    <t>November 2019 - Flybevegelser</t>
  </si>
  <si>
    <t>November 2019 - Flybevegelser hittil i år</t>
  </si>
  <si>
    <t>Passasjerer inkl. spedbarn - November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</si>
  <si>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</si>
  <si>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</si>
  <si>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</si>
  <si>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</si>
  <si>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</si>
  <si>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</si>
  <si>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</si>
  <si>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</si>
  <si>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</si>
  <si>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</si>
  <si>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</si>
  <si>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</si>
  <si>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</si>
  <si>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</si>
  <si>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</si>
  <si>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</si>
  <si>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</si>
  <si>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</si>
  <si>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</si>
  <si>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</si>
  <si>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</si>
  <si>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</si>
  <si>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</si>
  <si>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</si>
  <si>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Passasjerer inkl. spedbarn - Hittil i år, November 2019</t>
  </si>
  <si>
    <t xml:space="preserve"> 09.12.2019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</si>
</sst>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########0"/>
    <numFmt numFmtId="179" formatCode="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17" fillId="0" borderId="0" xfId="0" quotePrefix="1" applyFont="1"/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  <xf numFmtId="178" fontId="1" fillId="0" borderId="0" xfId="8" applyNumberFormat="1"/>
    <xf numFmtId="3" fontId="24" fillId="6" borderId="16" xfId="8" applyNumberFormat="1" applyFont="1" applyFill="1" applyBorder="1" applyAlignment="1">
      <alignment horizontal="right" vertical="top"/>
    </xf>
    <xf numFmtId="3" fontId="24" fillId="4" borderId="16" xfId="8" applyNumberFormat="1" applyFont="1" applyFill="1" applyBorder="1" applyAlignment="1">
      <alignment horizontal="right" vertical="top"/>
    </xf>
    <xf numFmtId="4" fontId="24" fillId="6" borderId="16" xfId="8" applyNumberFormat="1" applyFont="1" applyFill="1" applyBorder="1" applyAlignment="1">
      <alignment horizontal="right" vertical="top"/>
    </xf>
    <xf numFmtId="0" fontId="24" fillId="6" borderId="16" xfId="0" applyFont="1" applyFill="1" applyBorder="1" applyAlignment="1">
      <alignment horizontal="left" vertical="top"/>
    </xf>
    <xf numFmtId="176" fontId="24" fillId="6" borderId="16" xfId="0" applyNumberFormat="1" applyFont="1" applyFill="1" applyBorder="1" applyAlignment="1">
      <alignment horizontal="right" vertical="top"/>
    </xf>
    <xf numFmtId="177" fontId="24" fillId="6" borderId="16" xfId="0" applyNumberFormat="1" applyFont="1" applyFill="1" applyBorder="1" applyAlignment="1">
      <alignment horizontal="right" vertical="top"/>
    </xf>
    <xf numFmtId="180" fontId="24" fillId="6" borderId="16" xfId="0" applyNumberFormat="1" applyFont="1" applyFill="1" applyBorder="1" applyAlignment="1">
      <alignment horizontal="right" vertical="top"/>
    </xf>
    <xf numFmtId="178" fontId="24" fillId="6" borderId="16" xfId="0" applyNumberFormat="1" applyFont="1" applyFill="1" applyBorder="1" applyAlignment="1">
      <alignment horizontal="right" vertical="top"/>
    </xf>
    <xf numFmtId="181" fontId="24" fillId="6" borderId="16" xfId="0" applyNumberFormat="1" applyFont="1" applyFill="1" applyBorder="1" applyAlignment="1">
      <alignment horizontal="right" vertical="top"/>
    </xf>
    <xf numFmtId="182" fontId="24" fillId="6" borderId="16" xfId="0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5004621</c:v>
                </c:pt>
                <c:pt idx="9">
                  <c:v>4938499</c:v>
                </c:pt>
                <c:pt idx="10">
                  <c:v>4161191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  <c:pt idx="9">
                  <c:v>62293</c:v>
                </c:pt>
                <c:pt idx="10">
                  <c:v>56820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5004621</c:v>
                </c:pt>
                <c:pt idx="9">
                  <c:v>4938499</c:v>
                </c:pt>
                <c:pt idx="10">
                  <c:v>4161191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  <c:pt idx="9">
                  <c:v>62293</c:v>
                </c:pt>
                <c:pt idx="10">
                  <c:v>56820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911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Macro1"/>
    </sheetNames>
    <sheetDataSet>
      <sheetData sheetId="0" refreshError="1"/>
      <sheetData sheetId="1" refreshError="1"/>
      <sheetData sheetId="2" refreshError="1"/>
      <sheetData sheetId="3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97" t="s">
        <v>250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221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F5" s="26" t="s">
        <v>44</v>
      </c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2571641</v>
      </c>
      <c r="C7" s="62">
        <v>2675489</v>
      </c>
      <c r="D7" s="46">
        <f>(B7-C7)/C7</f>
        <v>-3.8814586791423925E-2</v>
      </c>
      <c r="E7" s="45"/>
      <c r="F7" s="61">
        <v>28485144</v>
      </c>
      <c r="G7" s="62">
        <v>28676268</v>
      </c>
      <c r="H7" s="46">
        <f>(F7-G7)/G7</f>
        <v>-6.6648840079190225E-3</v>
      </c>
      <c r="I7" s="40"/>
      <c r="J7" s="41"/>
    </row>
    <row r="8" spans="1:17" ht="15" customHeight="1" x14ac:dyDescent="0.25">
      <c r="A8" s="89" t="s">
        <v>16</v>
      </c>
      <c r="B8" s="16">
        <f>SUM(B9:B10)</f>
        <v>1540220</v>
      </c>
      <c r="C8" s="17">
        <f>SUM(C9:C10)</f>
        <v>1554361</v>
      </c>
      <c r="D8" s="34">
        <f>(B8-C8)/C8</f>
        <v>-9.0976291865274544E-3</v>
      </c>
      <c r="E8" s="45"/>
      <c r="F8" s="16">
        <f>SUM(F9:F10)</f>
        <v>21225117</v>
      </c>
      <c r="G8" s="17">
        <f>SUM(G9:G10)</f>
        <v>20858718</v>
      </c>
      <c r="H8" s="34">
        <f>(F8-G8)/G8</f>
        <v>1.7565748767493766E-2</v>
      </c>
      <c r="I8" s="40"/>
      <c r="J8" s="41"/>
    </row>
    <row r="9" spans="1:17" ht="15" customHeight="1" x14ac:dyDescent="0.25">
      <c r="A9" s="90" t="s">
        <v>17</v>
      </c>
      <c r="B9" s="63">
        <v>1448346</v>
      </c>
      <c r="C9" s="64">
        <v>1470234</v>
      </c>
      <c r="D9" s="18">
        <f>(B9-C9)/C9</f>
        <v>-1.488742608319492E-2</v>
      </c>
      <c r="E9" s="45"/>
      <c r="F9" s="63">
        <v>19493242</v>
      </c>
      <c r="G9" s="64">
        <v>19055648</v>
      </c>
      <c r="H9" s="18">
        <f>(F9-G9)/G9</f>
        <v>2.2964005212522818E-2</v>
      </c>
      <c r="J9" s="41"/>
    </row>
    <row r="10" spans="1:17" ht="15" customHeight="1" x14ac:dyDescent="0.25">
      <c r="A10" s="90" t="s">
        <v>18</v>
      </c>
      <c r="B10" s="63">
        <v>91874</v>
      </c>
      <c r="C10" s="64">
        <v>84127</v>
      </c>
      <c r="D10" s="18">
        <f>(B10-C10)/C10</f>
        <v>9.2086963757176649E-2</v>
      </c>
      <c r="E10" s="45"/>
      <c r="F10" s="63">
        <v>1731875</v>
      </c>
      <c r="G10" s="64">
        <v>1803070</v>
      </c>
      <c r="H10" s="18">
        <f>(F10-G10)/G10</f>
        <v>-3.9485433177857764E-2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49330</v>
      </c>
      <c r="C12" s="66">
        <v>48190</v>
      </c>
      <c r="D12" s="44">
        <f>(B12-C12)/C12</f>
        <v>2.3656360240713842E-2</v>
      </c>
      <c r="E12" s="45"/>
      <c r="F12" s="65">
        <v>544232</v>
      </c>
      <c r="G12" s="66">
        <v>486967</v>
      </c>
      <c r="H12" s="44">
        <f>(F12-G12)/G12</f>
        <v>0.11759523745962253</v>
      </c>
      <c r="J12" s="41"/>
    </row>
    <row r="13" spans="1:17" ht="15" customHeight="1" x14ac:dyDescent="0.25">
      <c r="A13" s="89" t="s">
        <v>19</v>
      </c>
      <c r="B13" s="16">
        <f>B7+B8+B12</f>
        <v>4161191</v>
      </c>
      <c r="C13" s="17">
        <f>C7+C8+C12</f>
        <v>4278040</v>
      </c>
      <c r="D13" s="34">
        <f>(B13-C13)/C13</f>
        <v>-2.7313676356462306E-2</v>
      </c>
      <c r="E13" s="45"/>
      <c r="F13" s="16">
        <f>F7+F8+F12</f>
        <v>50254493</v>
      </c>
      <c r="G13" s="17">
        <f>G7+G8+G12</f>
        <v>50021953</v>
      </c>
      <c r="H13" s="34">
        <f>(F13-G13)/G13</f>
        <v>4.6487589159103808E-3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D16" s="27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39014</v>
      </c>
      <c r="C17" s="14">
        <f>SUM(C18:C20)</f>
        <v>40165</v>
      </c>
      <c r="D17" s="46">
        <f>(B17-C17)/C17</f>
        <v>-2.8656790738204905E-2</v>
      </c>
      <c r="E17" s="19"/>
      <c r="F17" s="14">
        <f>SUM(F18:F20)</f>
        <v>370678</v>
      </c>
      <c r="G17" s="15">
        <f>SUM(G18:G20)</f>
        <v>379944</v>
      </c>
      <c r="H17" s="46">
        <f>(F17-G17)/G17</f>
        <v>-2.4387804518560631E-2</v>
      </c>
      <c r="J17" s="43"/>
    </row>
    <row r="18" spans="1:10" ht="15" customHeight="1" x14ac:dyDescent="0.25">
      <c r="A18" s="90" t="s">
        <v>17</v>
      </c>
      <c r="B18" s="63">
        <v>37836</v>
      </c>
      <c r="C18" s="64">
        <v>39232</v>
      </c>
      <c r="D18" s="18">
        <f t="shared" ref="D18:D31" si="0">(B18-C18)/C18</f>
        <v>-3.5583197389885808E-2</v>
      </c>
      <c r="E18" s="19"/>
      <c r="F18" s="63">
        <v>359789</v>
      </c>
      <c r="G18" s="64">
        <v>369985</v>
      </c>
      <c r="H18" s="18">
        <f t="shared" ref="H18:H31" si="1">(F18-G18)/G18</f>
        <v>-2.7557873967863564E-2</v>
      </c>
      <c r="J18" s="41"/>
    </row>
    <row r="19" spans="1:10" ht="15" customHeight="1" x14ac:dyDescent="0.25">
      <c r="A19" s="90" t="s">
        <v>18</v>
      </c>
      <c r="B19" s="63">
        <v>455</v>
      </c>
      <c r="C19" s="64">
        <v>413</v>
      </c>
      <c r="D19" s="18">
        <f t="shared" si="0"/>
        <v>0.10169491525423729</v>
      </c>
      <c r="E19" s="19"/>
      <c r="F19" s="63">
        <v>4935</v>
      </c>
      <c r="G19" s="64">
        <v>4215</v>
      </c>
      <c r="H19" s="18">
        <f t="shared" si="1"/>
        <v>0.1708185053380783</v>
      </c>
      <c r="J19" s="41"/>
    </row>
    <row r="20" spans="1:10" ht="15" customHeight="1" x14ac:dyDescent="0.25">
      <c r="A20" s="90" t="s">
        <v>20</v>
      </c>
      <c r="B20" s="63">
        <v>723</v>
      </c>
      <c r="C20" s="64">
        <v>520</v>
      </c>
      <c r="D20" s="18">
        <f t="shared" si="0"/>
        <v>0.39038461538461539</v>
      </c>
      <c r="E20" s="19"/>
      <c r="F20" s="63">
        <v>5954</v>
      </c>
      <c r="G20" s="64">
        <v>5744</v>
      </c>
      <c r="H20" s="18">
        <f t="shared" si="1"/>
        <v>3.655988857938719E-2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14346</v>
      </c>
      <c r="C22" s="17">
        <f>SUM(C23:C25)</f>
        <v>14874</v>
      </c>
      <c r="D22" s="34">
        <f t="shared" si="0"/>
        <v>-3.5498184751916094E-2</v>
      </c>
      <c r="E22" s="19"/>
      <c r="F22" s="16">
        <f>SUM(F23:F25)</f>
        <v>165028</v>
      </c>
      <c r="G22" s="17">
        <f>SUM(G23:G25)</f>
        <v>164130</v>
      </c>
      <c r="H22" s="34">
        <f t="shared" si="1"/>
        <v>5.4712727715835012E-3</v>
      </c>
      <c r="J22" s="41"/>
    </row>
    <row r="23" spans="1:10" ht="15" customHeight="1" x14ac:dyDescent="0.25">
      <c r="A23" s="90" t="s">
        <v>17</v>
      </c>
      <c r="B23" s="63">
        <v>13028</v>
      </c>
      <c r="C23" s="64">
        <v>13517</v>
      </c>
      <c r="D23" s="18">
        <f t="shared" si="0"/>
        <v>-3.6176666420063626E-2</v>
      </c>
      <c r="E23" s="19"/>
      <c r="F23" s="63">
        <v>146329</v>
      </c>
      <c r="G23" s="64">
        <v>144859</v>
      </c>
      <c r="H23" s="18">
        <f t="shared" si="1"/>
        <v>1.0147798894097018E-2</v>
      </c>
      <c r="J23" s="41"/>
    </row>
    <row r="24" spans="1:10" ht="15" customHeight="1" x14ac:dyDescent="0.25">
      <c r="A24" s="90" t="s">
        <v>18</v>
      </c>
      <c r="B24" s="63">
        <v>795</v>
      </c>
      <c r="C24" s="64">
        <v>782</v>
      </c>
      <c r="D24" s="18">
        <f t="shared" si="0"/>
        <v>1.6624040920716114E-2</v>
      </c>
      <c r="E24" s="19"/>
      <c r="F24" s="63">
        <v>13135</v>
      </c>
      <c r="G24" s="64">
        <v>13926</v>
      </c>
      <c r="H24" s="18">
        <f t="shared" si="1"/>
        <v>-5.6800229786011777E-2</v>
      </c>
      <c r="J24" s="41"/>
    </row>
    <row r="25" spans="1:10" ht="15" customHeight="1" x14ac:dyDescent="0.25">
      <c r="A25" s="90" t="s">
        <v>20</v>
      </c>
      <c r="B25" s="63">
        <v>523</v>
      </c>
      <c r="C25" s="64">
        <v>575</v>
      </c>
      <c r="D25" s="18">
        <f t="shared" si="0"/>
        <v>-9.0434782608695655E-2</v>
      </c>
      <c r="E25" s="19"/>
      <c r="F25" s="63">
        <v>5564</v>
      </c>
      <c r="G25" s="64">
        <v>5345</v>
      </c>
      <c r="H25" s="18">
        <f t="shared" si="1"/>
        <v>4.0972871842843782E-2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>
        <v>4703</v>
      </c>
      <c r="H26" s="18"/>
      <c r="J26" s="41"/>
    </row>
    <row r="27" spans="1:10" ht="15" customHeight="1" x14ac:dyDescent="0.25">
      <c r="A27" s="89" t="s">
        <v>21</v>
      </c>
      <c r="B27" s="65">
        <v>3460</v>
      </c>
      <c r="C27" s="66">
        <v>3452</v>
      </c>
      <c r="D27" s="34">
        <f t="shared" si="0"/>
        <v>2.3174971031286211E-3</v>
      </c>
      <c r="E27" s="19"/>
      <c r="F27" s="67">
        <v>35229</v>
      </c>
      <c r="G27" s="68">
        <v>32149</v>
      </c>
      <c r="H27" s="34">
        <f>(F27-G27)/G27</f>
        <v>9.580391302995428E-2</v>
      </c>
      <c r="J27" s="41"/>
    </row>
    <row r="28" spans="1:10" ht="15" customHeight="1" x14ac:dyDescent="0.25">
      <c r="A28" s="89" t="s">
        <v>19</v>
      </c>
      <c r="B28" s="16">
        <f>B22+B17+B27</f>
        <v>56820</v>
      </c>
      <c r="C28" s="17">
        <f>C22+C17+C27</f>
        <v>58491</v>
      </c>
      <c r="D28" s="34">
        <f t="shared" si="0"/>
        <v>-2.856849771759758E-2</v>
      </c>
      <c r="E28" s="19"/>
      <c r="F28" s="16">
        <f>F22+F17+F27</f>
        <v>570935</v>
      </c>
      <c r="G28" s="17">
        <f>G22+G17+G27</f>
        <v>576223</v>
      </c>
      <c r="H28" s="34">
        <f>(F28-G28)/G28</f>
        <v>-9.1770026534865844E-3</v>
      </c>
      <c r="J28" s="41"/>
    </row>
    <row r="29" spans="1:10" ht="15" customHeight="1" x14ac:dyDescent="0.25">
      <c r="A29" s="89" t="s">
        <v>24</v>
      </c>
      <c r="B29" s="65">
        <v>7154</v>
      </c>
      <c r="C29" s="66">
        <v>6943</v>
      </c>
      <c r="D29" s="34">
        <f>(B29-C29)/C29</f>
        <v>3.0390321186806856E-2</v>
      </c>
      <c r="E29" s="19"/>
      <c r="F29" s="65">
        <v>89997</v>
      </c>
      <c r="G29" s="66">
        <v>91745</v>
      </c>
      <c r="H29" s="34">
        <f>(F29-G29)/G29</f>
        <v>-1.9052809417406943E-2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63974</v>
      </c>
      <c r="C31" s="17">
        <f>SUM(C28:C29)</f>
        <v>65434</v>
      </c>
      <c r="D31" s="34">
        <f t="shared" si="0"/>
        <v>-2.2312559219977383E-2</v>
      </c>
      <c r="E31" s="19"/>
      <c r="F31" s="16">
        <f>SUM(F28:F29)</f>
        <v>660932</v>
      </c>
      <c r="G31" s="17">
        <f>SUM(G28:G29)</f>
        <v>667968</v>
      </c>
      <c r="H31" s="34">
        <f t="shared" si="1"/>
        <v>-1.0533438727603718E-2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499A-7842-43BE-89D8-587C78878EB0}">
  <sheetPr>
    <pageSetUpPr fitToPage="1"/>
  </sheetPr>
  <dimension ref="A1:AG52"/>
  <sheetViews>
    <sheetView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6.7109375" style="99" hidden="1" customWidth="1"/>
    <col min="20" max="20" width="30.140625" style="99" hidden="1" customWidth="1"/>
    <col min="21" max="21" width="22.85546875" style="99" hidden="1" customWidth="1"/>
    <col min="22" max="22" width="25.85546875" style="99" hidden="1" customWidth="1"/>
    <col min="23" max="23" width="29" style="99" hidden="1" customWidth="1"/>
    <col min="24" max="24" width="22.140625" style="99" hidden="1" customWidth="1"/>
    <col min="25" max="25" width="24.7109375" style="99" hidden="1" customWidth="1"/>
    <col min="26" max="26" width="19.28515625" style="99" hidden="1" customWidth="1"/>
    <col min="27" max="27" width="18.140625" style="99" hidden="1" customWidth="1"/>
    <col min="28" max="28" width="20.28515625" style="99" hidden="1" customWidth="1"/>
    <col min="29" max="29" width="15.5703125" style="99" hidden="1" customWidth="1"/>
    <col min="30" max="30" width="32.42578125" style="99" hidden="1" customWidth="1"/>
    <col min="31" max="31" width="0" style="99" hidden="1" customWidth="1"/>
    <col min="32" max="32" width="9.85546875" style="99" hidden="1" customWidth="1"/>
    <col min="33" max="33" width="36.42578125" style="99" hidden="1" customWidth="1"/>
    <col min="34" max="256" width="9.140625" style="99"/>
    <col min="257" max="257" width="33.85546875" style="99" bestFit="1" customWidth="1"/>
    <col min="258" max="258" width="5.85546875" style="99" bestFit="1" customWidth="1"/>
    <col min="259" max="273" width="15.7109375" style="99" customWidth="1"/>
    <col min="274" max="289" width="0" style="99" hidden="1" customWidth="1"/>
    <col min="290" max="512" width="9.140625" style="99"/>
    <col min="513" max="513" width="33.85546875" style="99" bestFit="1" customWidth="1"/>
    <col min="514" max="514" width="5.85546875" style="99" bestFit="1" customWidth="1"/>
    <col min="515" max="529" width="15.7109375" style="99" customWidth="1"/>
    <col min="530" max="545" width="0" style="99" hidden="1" customWidth="1"/>
    <col min="546" max="768" width="9.140625" style="99"/>
    <col min="769" max="769" width="33.85546875" style="99" bestFit="1" customWidth="1"/>
    <col min="770" max="770" width="5.85546875" style="99" bestFit="1" customWidth="1"/>
    <col min="771" max="785" width="15.7109375" style="99" customWidth="1"/>
    <col min="786" max="801" width="0" style="99" hidden="1" customWidth="1"/>
    <col min="802" max="1024" width="9.140625" style="99"/>
    <col min="1025" max="1025" width="33.85546875" style="99" bestFit="1" customWidth="1"/>
    <col min="1026" max="1026" width="5.85546875" style="99" bestFit="1" customWidth="1"/>
    <col min="1027" max="1041" width="15.7109375" style="99" customWidth="1"/>
    <col min="1042" max="1057" width="0" style="99" hidden="1" customWidth="1"/>
    <col min="1058" max="1280" width="9.140625" style="99"/>
    <col min="1281" max="1281" width="33.85546875" style="99" bestFit="1" customWidth="1"/>
    <col min="1282" max="1282" width="5.85546875" style="99" bestFit="1" customWidth="1"/>
    <col min="1283" max="1297" width="15.7109375" style="99" customWidth="1"/>
    <col min="1298" max="1313" width="0" style="99" hidden="1" customWidth="1"/>
    <col min="1314" max="1536" width="9.140625" style="99"/>
    <col min="1537" max="1537" width="33.85546875" style="99" bestFit="1" customWidth="1"/>
    <col min="1538" max="1538" width="5.85546875" style="99" bestFit="1" customWidth="1"/>
    <col min="1539" max="1553" width="15.7109375" style="99" customWidth="1"/>
    <col min="1554" max="1569" width="0" style="99" hidden="1" customWidth="1"/>
    <col min="1570" max="1792" width="9.140625" style="99"/>
    <col min="1793" max="1793" width="33.85546875" style="99" bestFit="1" customWidth="1"/>
    <col min="1794" max="1794" width="5.85546875" style="99" bestFit="1" customWidth="1"/>
    <col min="1795" max="1809" width="15.7109375" style="99" customWidth="1"/>
    <col min="1810" max="1825" width="0" style="99" hidden="1" customWidth="1"/>
    <col min="1826" max="2048" width="9.140625" style="99"/>
    <col min="2049" max="2049" width="33.85546875" style="99" bestFit="1" customWidth="1"/>
    <col min="2050" max="2050" width="5.85546875" style="99" bestFit="1" customWidth="1"/>
    <col min="2051" max="2065" width="15.7109375" style="99" customWidth="1"/>
    <col min="2066" max="2081" width="0" style="99" hidden="1" customWidth="1"/>
    <col min="2082" max="2304" width="9.140625" style="99"/>
    <col min="2305" max="2305" width="33.85546875" style="99" bestFit="1" customWidth="1"/>
    <col min="2306" max="2306" width="5.85546875" style="99" bestFit="1" customWidth="1"/>
    <col min="2307" max="2321" width="15.7109375" style="99" customWidth="1"/>
    <col min="2322" max="2337" width="0" style="99" hidden="1" customWidth="1"/>
    <col min="2338" max="2560" width="9.140625" style="99"/>
    <col min="2561" max="2561" width="33.85546875" style="99" bestFit="1" customWidth="1"/>
    <col min="2562" max="2562" width="5.85546875" style="99" bestFit="1" customWidth="1"/>
    <col min="2563" max="2577" width="15.7109375" style="99" customWidth="1"/>
    <col min="2578" max="2593" width="0" style="99" hidden="1" customWidth="1"/>
    <col min="2594" max="2816" width="9.140625" style="99"/>
    <col min="2817" max="2817" width="33.85546875" style="99" bestFit="1" customWidth="1"/>
    <col min="2818" max="2818" width="5.85546875" style="99" bestFit="1" customWidth="1"/>
    <col min="2819" max="2833" width="15.7109375" style="99" customWidth="1"/>
    <col min="2834" max="2849" width="0" style="99" hidden="1" customWidth="1"/>
    <col min="2850" max="3072" width="9.140625" style="99"/>
    <col min="3073" max="3073" width="33.85546875" style="99" bestFit="1" customWidth="1"/>
    <col min="3074" max="3074" width="5.85546875" style="99" bestFit="1" customWidth="1"/>
    <col min="3075" max="3089" width="15.7109375" style="99" customWidth="1"/>
    <col min="3090" max="3105" width="0" style="99" hidden="1" customWidth="1"/>
    <col min="3106" max="3328" width="9.140625" style="99"/>
    <col min="3329" max="3329" width="33.85546875" style="99" bestFit="1" customWidth="1"/>
    <col min="3330" max="3330" width="5.85546875" style="99" bestFit="1" customWidth="1"/>
    <col min="3331" max="3345" width="15.7109375" style="99" customWidth="1"/>
    <col min="3346" max="3361" width="0" style="99" hidden="1" customWidth="1"/>
    <col min="3362" max="3584" width="9.140625" style="99"/>
    <col min="3585" max="3585" width="33.85546875" style="99" bestFit="1" customWidth="1"/>
    <col min="3586" max="3586" width="5.85546875" style="99" bestFit="1" customWidth="1"/>
    <col min="3587" max="3601" width="15.7109375" style="99" customWidth="1"/>
    <col min="3602" max="3617" width="0" style="99" hidden="1" customWidth="1"/>
    <col min="3618" max="3840" width="9.140625" style="99"/>
    <col min="3841" max="3841" width="33.85546875" style="99" bestFit="1" customWidth="1"/>
    <col min="3842" max="3842" width="5.85546875" style="99" bestFit="1" customWidth="1"/>
    <col min="3843" max="3857" width="15.7109375" style="99" customWidth="1"/>
    <col min="3858" max="3873" width="0" style="99" hidden="1" customWidth="1"/>
    <col min="3874" max="4096" width="9.140625" style="99"/>
    <col min="4097" max="4097" width="33.85546875" style="99" bestFit="1" customWidth="1"/>
    <col min="4098" max="4098" width="5.85546875" style="99" bestFit="1" customWidth="1"/>
    <col min="4099" max="4113" width="15.7109375" style="99" customWidth="1"/>
    <col min="4114" max="4129" width="0" style="99" hidden="1" customWidth="1"/>
    <col min="4130" max="4352" width="9.140625" style="99"/>
    <col min="4353" max="4353" width="33.85546875" style="99" bestFit="1" customWidth="1"/>
    <col min="4354" max="4354" width="5.85546875" style="99" bestFit="1" customWidth="1"/>
    <col min="4355" max="4369" width="15.7109375" style="99" customWidth="1"/>
    <col min="4370" max="4385" width="0" style="99" hidden="1" customWidth="1"/>
    <col min="4386" max="4608" width="9.140625" style="99"/>
    <col min="4609" max="4609" width="33.85546875" style="99" bestFit="1" customWidth="1"/>
    <col min="4610" max="4610" width="5.85546875" style="99" bestFit="1" customWidth="1"/>
    <col min="4611" max="4625" width="15.7109375" style="99" customWidth="1"/>
    <col min="4626" max="4641" width="0" style="99" hidden="1" customWidth="1"/>
    <col min="4642" max="4864" width="9.140625" style="99"/>
    <col min="4865" max="4865" width="33.85546875" style="99" bestFit="1" customWidth="1"/>
    <col min="4866" max="4866" width="5.85546875" style="99" bestFit="1" customWidth="1"/>
    <col min="4867" max="4881" width="15.7109375" style="99" customWidth="1"/>
    <col min="4882" max="4897" width="0" style="99" hidden="1" customWidth="1"/>
    <col min="4898" max="5120" width="9.140625" style="99"/>
    <col min="5121" max="5121" width="33.85546875" style="99" bestFit="1" customWidth="1"/>
    <col min="5122" max="5122" width="5.85546875" style="99" bestFit="1" customWidth="1"/>
    <col min="5123" max="5137" width="15.7109375" style="99" customWidth="1"/>
    <col min="5138" max="5153" width="0" style="99" hidden="1" customWidth="1"/>
    <col min="5154" max="5376" width="9.140625" style="99"/>
    <col min="5377" max="5377" width="33.85546875" style="99" bestFit="1" customWidth="1"/>
    <col min="5378" max="5378" width="5.85546875" style="99" bestFit="1" customWidth="1"/>
    <col min="5379" max="5393" width="15.7109375" style="99" customWidth="1"/>
    <col min="5394" max="5409" width="0" style="99" hidden="1" customWidth="1"/>
    <col min="5410" max="5632" width="9.140625" style="99"/>
    <col min="5633" max="5633" width="33.85546875" style="99" bestFit="1" customWidth="1"/>
    <col min="5634" max="5634" width="5.85546875" style="99" bestFit="1" customWidth="1"/>
    <col min="5635" max="5649" width="15.7109375" style="99" customWidth="1"/>
    <col min="5650" max="5665" width="0" style="99" hidden="1" customWidth="1"/>
    <col min="5666" max="5888" width="9.140625" style="99"/>
    <col min="5889" max="5889" width="33.85546875" style="99" bestFit="1" customWidth="1"/>
    <col min="5890" max="5890" width="5.85546875" style="99" bestFit="1" customWidth="1"/>
    <col min="5891" max="5905" width="15.7109375" style="99" customWidth="1"/>
    <col min="5906" max="5921" width="0" style="99" hidden="1" customWidth="1"/>
    <col min="5922" max="6144" width="9.140625" style="99"/>
    <col min="6145" max="6145" width="33.85546875" style="99" bestFit="1" customWidth="1"/>
    <col min="6146" max="6146" width="5.85546875" style="99" bestFit="1" customWidth="1"/>
    <col min="6147" max="6161" width="15.7109375" style="99" customWidth="1"/>
    <col min="6162" max="6177" width="0" style="99" hidden="1" customWidth="1"/>
    <col min="6178" max="6400" width="9.140625" style="99"/>
    <col min="6401" max="6401" width="33.85546875" style="99" bestFit="1" customWidth="1"/>
    <col min="6402" max="6402" width="5.85546875" style="99" bestFit="1" customWidth="1"/>
    <col min="6403" max="6417" width="15.7109375" style="99" customWidth="1"/>
    <col min="6418" max="6433" width="0" style="99" hidden="1" customWidth="1"/>
    <col min="6434" max="6656" width="9.140625" style="99"/>
    <col min="6657" max="6657" width="33.85546875" style="99" bestFit="1" customWidth="1"/>
    <col min="6658" max="6658" width="5.85546875" style="99" bestFit="1" customWidth="1"/>
    <col min="6659" max="6673" width="15.7109375" style="99" customWidth="1"/>
    <col min="6674" max="6689" width="0" style="99" hidden="1" customWidth="1"/>
    <col min="6690" max="6912" width="9.140625" style="99"/>
    <col min="6913" max="6913" width="33.85546875" style="99" bestFit="1" customWidth="1"/>
    <col min="6914" max="6914" width="5.85546875" style="99" bestFit="1" customWidth="1"/>
    <col min="6915" max="6929" width="15.7109375" style="99" customWidth="1"/>
    <col min="6930" max="6945" width="0" style="99" hidden="1" customWidth="1"/>
    <col min="6946" max="7168" width="9.140625" style="99"/>
    <col min="7169" max="7169" width="33.85546875" style="99" bestFit="1" customWidth="1"/>
    <col min="7170" max="7170" width="5.85546875" style="99" bestFit="1" customWidth="1"/>
    <col min="7171" max="7185" width="15.7109375" style="99" customWidth="1"/>
    <col min="7186" max="7201" width="0" style="99" hidden="1" customWidth="1"/>
    <col min="7202" max="7424" width="9.140625" style="99"/>
    <col min="7425" max="7425" width="33.85546875" style="99" bestFit="1" customWidth="1"/>
    <col min="7426" max="7426" width="5.85546875" style="99" bestFit="1" customWidth="1"/>
    <col min="7427" max="7441" width="15.7109375" style="99" customWidth="1"/>
    <col min="7442" max="7457" width="0" style="99" hidden="1" customWidth="1"/>
    <col min="7458" max="7680" width="9.140625" style="99"/>
    <col min="7681" max="7681" width="33.85546875" style="99" bestFit="1" customWidth="1"/>
    <col min="7682" max="7682" width="5.85546875" style="99" bestFit="1" customWidth="1"/>
    <col min="7683" max="7697" width="15.7109375" style="99" customWidth="1"/>
    <col min="7698" max="7713" width="0" style="99" hidden="1" customWidth="1"/>
    <col min="7714" max="7936" width="9.140625" style="99"/>
    <col min="7937" max="7937" width="33.85546875" style="99" bestFit="1" customWidth="1"/>
    <col min="7938" max="7938" width="5.85546875" style="99" bestFit="1" customWidth="1"/>
    <col min="7939" max="7953" width="15.7109375" style="99" customWidth="1"/>
    <col min="7954" max="7969" width="0" style="99" hidden="1" customWidth="1"/>
    <col min="7970" max="8192" width="9.140625" style="99"/>
    <col min="8193" max="8193" width="33.85546875" style="99" bestFit="1" customWidth="1"/>
    <col min="8194" max="8194" width="5.85546875" style="99" bestFit="1" customWidth="1"/>
    <col min="8195" max="8209" width="15.7109375" style="99" customWidth="1"/>
    <col min="8210" max="8225" width="0" style="99" hidden="1" customWidth="1"/>
    <col min="8226" max="8448" width="9.140625" style="99"/>
    <col min="8449" max="8449" width="33.85546875" style="99" bestFit="1" customWidth="1"/>
    <col min="8450" max="8450" width="5.85546875" style="99" bestFit="1" customWidth="1"/>
    <col min="8451" max="8465" width="15.7109375" style="99" customWidth="1"/>
    <col min="8466" max="8481" width="0" style="99" hidden="1" customWidth="1"/>
    <col min="8482" max="8704" width="9.140625" style="99"/>
    <col min="8705" max="8705" width="33.85546875" style="99" bestFit="1" customWidth="1"/>
    <col min="8706" max="8706" width="5.85546875" style="99" bestFit="1" customWidth="1"/>
    <col min="8707" max="8721" width="15.7109375" style="99" customWidth="1"/>
    <col min="8722" max="8737" width="0" style="99" hidden="1" customWidth="1"/>
    <col min="8738" max="8960" width="9.140625" style="99"/>
    <col min="8961" max="8961" width="33.85546875" style="99" bestFit="1" customWidth="1"/>
    <col min="8962" max="8962" width="5.85546875" style="99" bestFit="1" customWidth="1"/>
    <col min="8963" max="8977" width="15.7109375" style="99" customWidth="1"/>
    <col min="8978" max="8993" width="0" style="99" hidden="1" customWidth="1"/>
    <col min="8994" max="9216" width="9.140625" style="99"/>
    <col min="9217" max="9217" width="33.85546875" style="99" bestFit="1" customWidth="1"/>
    <col min="9218" max="9218" width="5.85546875" style="99" bestFit="1" customWidth="1"/>
    <col min="9219" max="9233" width="15.7109375" style="99" customWidth="1"/>
    <col min="9234" max="9249" width="0" style="99" hidden="1" customWidth="1"/>
    <col min="9250" max="9472" width="9.140625" style="99"/>
    <col min="9473" max="9473" width="33.85546875" style="99" bestFit="1" customWidth="1"/>
    <col min="9474" max="9474" width="5.85546875" style="99" bestFit="1" customWidth="1"/>
    <col min="9475" max="9489" width="15.7109375" style="99" customWidth="1"/>
    <col min="9490" max="9505" width="0" style="99" hidden="1" customWidth="1"/>
    <col min="9506" max="9728" width="9.140625" style="99"/>
    <col min="9729" max="9729" width="33.85546875" style="99" bestFit="1" customWidth="1"/>
    <col min="9730" max="9730" width="5.85546875" style="99" bestFit="1" customWidth="1"/>
    <col min="9731" max="9745" width="15.7109375" style="99" customWidth="1"/>
    <col min="9746" max="9761" width="0" style="99" hidden="1" customWidth="1"/>
    <col min="9762" max="9984" width="9.140625" style="99"/>
    <col min="9985" max="9985" width="33.85546875" style="99" bestFit="1" customWidth="1"/>
    <col min="9986" max="9986" width="5.85546875" style="99" bestFit="1" customWidth="1"/>
    <col min="9987" max="10001" width="15.7109375" style="99" customWidth="1"/>
    <col min="10002" max="10017" width="0" style="99" hidden="1" customWidth="1"/>
    <col min="10018" max="10240" width="9.140625" style="99"/>
    <col min="10241" max="10241" width="33.85546875" style="99" bestFit="1" customWidth="1"/>
    <col min="10242" max="10242" width="5.85546875" style="99" bestFit="1" customWidth="1"/>
    <col min="10243" max="10257" width="15.7109375" style="99" customWidth="1"/>
    <col min="10258" max="10273" width="0" style="99" hidden="1" customWidth="1"/>
    <col min="10274" max="10496" width="9.140625" style="99"/>
    <col min="10497" max="10497" width="33.85546875" style="99" bestFit="1" customWidth="1"/>
    <col min="10498" max="10498" width="5.85546875" style="99" bestFit="1" customWidth="1"/>
    <col min="10499" max="10513" width="15.7109375" style="99" customWidth="1"/>
    <col min="10514" max="10529" width="0" style="99" hidden="1" customWidth="1"/>
    <col min="10530" max="10752" width="9.140625" style="99"/>
    <col min="10753" max="10753" width="33.85546875" style="99" bestFit="1" customWidth="1"/>
    <col min="10754" max="10754" width="5.85546875" style="99" bestFit="1" customWidth="1"/>
    <col min="10755" max="10769" width="15.7109375" style="99" customWidth="1"/>
    <col min="10770" max="10785" width="0" style="99" hidden="1" customWidth="1"/>
    <col min="10786" max="11008" width="9.140625" style="99"/>
    <col min="11009" max="11009" width="33.85546875" style="99" bestFit="1" customWidth="1"/>
    <col min="11010" max="11010" width="5.85546875" style="99" bestFit="1" customWidth="1"/>
    <col min="11011" max="11025" width="15.7109375" style="99" customWidth="1"/>
    <col min="11026" max="11041" width="0" style="99" hidden="1" customWidth="1"/>
    <col min="11042" max="11264" width="9.140625" style="99"/>
    <col min="11265" max="11265" width="33.85546875" style="99" bestFit="1" customWidth="1"/>
    <col min="11266" max="11266" width="5.85546875" style="99" bestFit="1" customWidth="1"/>
    <col min="11267" max="11281" width="15.7109375" style="99" customWidth="1"/>
    <col min="11282" max="11297" width="0" style="99" hidden="1" customWidth="1"/>
    <col min="11298" max="11520" width="9.140625" style="99"/>
    <col min="11521" max="11521" width="33.85546875" style="99" bestFit="1" customWidth="1"/>
    <col min="11522" max="11522" width="5.85546875" style="99" bestFit="1" customWidth="1"/>
    <col min="11523" max="11537" width="15.7109375" style="99" customWidth="1"/>
    <col min="11538" max="11553" width="0" style="99" hidden="1" customWidth="1"/>
    <col min="11554" max="11776" width="9.140625" style="99"/>
    <col min="11777" max="11777" width="33.85546875" style="99" bestFit="1" customWidth="1"/>
    <col min="11778" max="11778" width="5.85546875" style="99" bestFit="1" customWidth="1"/>
    <col min="11779" max="11793" width="15.7109375" style="99" customWidth="1"/>
    <col min="11794" max="11809" width="0" style="99" hidden="1" customWidth="1"/>
    <col min="11810" max="12032" width="9.140625" style="99"/>
    <col min="12033" max="12033" width="33.85546875" style="99" bestFit="1" customWidth="1"/>
    <col min="12034" max="12034" width="5.85546875" style="99" bestFit="1" customWidth="1"/>
    <col min="12035" max="12049" width="15.7109375" style="99" customWidth="1"/>
    <col min="12050" max="12065" width="0" style="99" hidden="1" customWidth="1"/>
    <col min="12066" max="12288" width="9.140625" style="99"/>
    <col min="12289" max="12289" width="33.85546875" style="99" bestFit="1" customWidth="1"/>
    <col min="12290" max="12290" width="5.85546875" style="99" bestFit="1" customWidth="1"/>
    <col min="12291" max="12305" width="15.7109375" style="99" customWidth="1"/>
    <col min="12306" max="12321" width="0" style="99" hidden="1" customWidth="1"/>
    <col min="12322" max="12544" width="9.140625" style="99"/>
    <col min="12545" max="12545" width="33.85546875" style="99" bestFit="1" customWidth="1"/>
    <col min="12546" max="12546" width="5.85546875" style="99" bestFit="1" customWidth="1"/>
    <col min="12547" max="12561" width="15.7109375" style="99" customWidth="1"/>
    <col min="12562" max="12577" width="0" style="99" hidden="1" customWidth="1"/>
    <col min="12578" max="12800" width="9.140625" style="99"/>
    <col min="12801" max="12801" width="33.85546875" style="99" bestFit="1" customWidth="1"/>
    <col min="12802" max="12802" width="5.85546875" style="99" bestFit="1" customWidth="1"/>
    <col min="12803" max="12817" width="15.7109375" style="99" customWidth="1"/>
    <col min="12818" max="12833" width="0" style="99" hidden="1" customWidth="1"/>
    <col min="12834" max="13056" width="9.140625" style="99"/>
    <col min="13057" max="13057" width="33.85546875" style="99" bestFit="1" customWidth="1"/>
    <col min="13058" max="13058" width="5.85546875" style="99" bestFit="1" customWidth="1"/>
    <col min="13059" max="13073" width="15.7109375" style="99" customWidth="1"/>
    <col min="13074" max="13089" width="0" style="99" hidden="1" customWidth="1"/>
    <col min="13090" max="13312" width="9.140625" style="99"/>
    <col min="13313" max="13313" width="33.85546875" style="99" bestFit="1" customWidth="1"/>
    <col min="13314" max="13314" width="5.85546875" style="99" bestFit="1" customWidth="1"/>
    <col min="13315" max="13329" width="15.7109375" style="99" customWidth="1"/>
    <col min="13330" max="13345" width="0" style="99" hidden="1" customWidth="1"/>
    <col min="13346" max="13568" width="9.140625" style="99"/>
    <col min="13569" max="13569" width="33.85546875" style="99" bestFit="1" customWidth="1"/>
    <col min="13570" max="13570" width="5.85546875" style="99" bestFit="1" customWidth="1"/>
    <col min="13571" max="13585" width="15.7109375" style="99" customWidth="1"/>
    <col min="13586" max="13601" width="0" style="99" hidden="1" customWidth="1"/>
    <col min="13602" max="13824" width="9.140625" style="99"/>
    <col min="13825" max="13825" width="33.85546875" style="99" bestFit="1" customWidth="1"/>
    <col min="13826" max="13826" width="5.85546875" style="99" bestFit="1" customWidth="1"/>
    <col min="13827" max="13841" width="15.7109375" style="99" customWidth="1"/>
    <col min="13842" max="13857" width="0" style="99" hidden="1" customWidth="1"/>
    <col min="13858" max="14080" width="9.140625" style="99"/>
    <col min="14081" max="14081" width="33.85546875" style="99" bestFit="1" customWidth="1"/>
    <col min="14082" max="14082" width="5.85546875" style="99" bestFit="1" customWidth="1"/>
    <col min="14083" max="14097" width="15.7109375" style="99" customWidth="1"/>
    <col min="14098" max="14113" width="0" style="99" hidden="1" customWidth="1"/>
    <col min="14114" max="14336" width="9.140625" style="99"/>
    <col min="14337" max="14337" width="33.85546875" style="99" bestFit="1" customWidth="1"/>
    <col min="14338" max="14338" width="5.85546875" style="99" bestFit="1" customWidth="1"/>
    <col min="14339" max="14353" width="15.7109375" style="99" customWidth="1"/>
    <col min="14354" max="14369" width="0" style="99" hidden="1" customWidth="1"/>
    <col min="14370" max="14592" width="9.140625" style="99"/>
    <col min="14593" max="14593" width="33.85546875" style="99" bestFit="1" customWidth="1"/>
    <col min="14594" max="14594" width="5.85546875" style="99" bestFit="1" customWidth="1"/>
    <col min="14595" max="14609" width="15.7109375" style="99" customWidth="1"/>
    <col min="14610" max="14625" width="0" style="99" hidden="1" customWidth="1"/>
    <col min="14626" max="14848" width="9.140625" style="99"/>
    <col min="14849" max="14849" width="33.85546875" style="99" bestFit="1" customWidth="1"/>
    <col min="14850" max="14850" width="5.85546875" style="99" bestFit="1" customWidth="1"/>
    <col min="14851" max="14865" width="15.7109375" style="99" customWidth="1"/>
    <col min="14866" max="14881" width="0" style="99" hidden="1" customWidth="1"/>
    <col min="14882" max="15104" width="9.140625" style="99"/>
    <col min="15105" max="15105" width="33.85546875" style="99" bestFit="1" customWidth="1"/>
    <col min="15106" max="15106" width="5.85546875" style="99" bestFit="1" customWidth="1"/>
    <col min="15107" max="15121" width="15.7109375" style="99" customWidth="1"/>
    <col min="15122" max="15137" width="0" style="99" hidden="1" customWidth="1"/>
    <col min="15138" max="15360" width="9.140625" style="99"/>
    <col min="15361" max="15361" width="33.85546875" style="99" bestFit="1" customWidth="1"/>
    <col min="15362" max="15362" width="5.85546875" style="99" bestFit="1" customWidth="1"/>
    <col min="15363" max="15377" width="15.7109375" style="99" customWidth="1"/>
    <col min="15378" max="15393" width="0" style="99" hidden="1" customWidth="1"/>
    <col min="15394" max="15616" width="9.140625" style="99"/>
    <col min="15617" max="15617" width="33.85546875" style="99" bestFit="1" customWidth="1"/>
    <col min="15618" max="15618" width="5.85546875" style="99" bestFit="1" customWidth="1"/>
    <col min="15619" max="15633" width="15.7109375" style="99" customWidth="1"/>
    <col min="15634" max="15649" width="0" style="99" hidden="1" customWidth="1"/>
    <col min="15650" max="15872" width="9.140625" style="99"/>
    <col min="15873" max="15873" width="33.85546875" style="99" bestFit="1" customWidth="1"/>
    <col min="15874" max="15874" width="5.85546875" style="99" bestFit="1" customWidth="1"/>
    <col min="15875" max="15889" width="15.7109375" style="99" customWidth="1"/>
    <col min="15890" max="15905" width="0" style="99" hidden="1" customWidth="1"/>
    <col min="15906" max="16128" width="9.140625" style="99"/>
    <col min="16129" max="16129" width="33.85546875" style="99" bestFit="1" customWidth="1"/>
    <col min="16130" max="16130" width="5.85546875" style="99" bestFit="1" customWidth="1"/>
    <col min="16131" max="16145" width="15.7109375" style="99" customWidth="1"/>
    <col min="16146" max="16161" width="0" style="99" hidden="1" customWidth="1"/>
    <col min="16162" max="16384" width="9.140625" style="99"/>
  </cols>
  <sheetData>
    <row r="1" spans="1:33" ht="15.75" x14ac:dyDescent="0.25">
      <c r="A1" s="98" t="s">
        <v>224</v>
      </c>
    </row>
    <row r="4" spans="1:33" ht="57" x14ac:dyDescent="0.2">
      <c r="A4" s="100" t="s">
        <v>46</v>
      </c>
      <c r="B4" s="100" t="s">
        <v>47</v>
      </c>
      <c r="C4" s="100" t="s">
        <v>225</v>
      </c>
      <c r="D4" s="100" t="s">
        <v>226</v>
      </c>
      <c r="E4" s="100" t="s">
        <v>227</v>
      </c>
      <c r="F4" s="100" t="s">
        <v>228</v>
      </c>
      <c r="G4" s="100" t="s">
        <v>229</v>
      </c>
      <c r="H4" s="100" t="s">
        <v>230</v>
      </c>
      <c r="I4" s="100" t="s">
        <v>231</v>
      </c>
      <c r="J4" s="100" t="s">
        <v>232</v>
      </c>
      <c r="K4" s="100" t="s">
        <v>233</v>
      </c>
      <c r="L4" s="100" t="s">
        <v>234</v>
      </c>
      <c r="M4" s="100" t="s">
        <v>235</v>
      </c>
      <c r="N4" s="100" t="s">
        <v>236</v>
      </c>
      <c r="O4" s="100" t="s">
        <v>237</v>
      </c>
      <c r="P4" s="100" t="s">
        <v>48</v>
      </c>
      <c r="Q4" s="100" t="s">
        <v>49</v>
      </c>
      <c r="R4" s="101" t="s">
        <v>50</v>
      </c>
      <c r="S4" s="101" t="s">
        <v>51</v>
      </c>
      <c r="T4" s="101" t="s">
        <v>238</v>
      </c>
      <c r="U4" s="101" t="s">
        <v>239</v>
      </c>
      <c r="V4" s="101" t="s">
        <v>240</v>
      </c>
      <c r="W4" s="101" t="s">
        <v>241</v>
      </c>
      <c r="X4" s="101" t="s">
        <v>242</v>
      </c>
      <c r="Y4" s="101" t="s">
        <v>243</v>
      </c>
      <c r="Z4" s="101" t="s">
        <v>52</v>
      </c>
      <c r="AA4" s="101" t="s">
        <v>244</v>
      </c>
      <c r="AB4" s="101" t="s">
        <v>245</v>
      </c>
      <c r="AC4" s="101" t="s">
        <v>53</v>
      </c>
      <c r="AD4" s="101" t="s">
        <v>54</v>
      </c>
      <c r="AE4" s="101" t="s">
        <v>246</v>
      </c>
      <c r="AF4" s="101" t="s">
        <v>247</v>
      </c>
      <c r="AG4" s="101" t="s">
        <v>55</v>
      </c>
    </row>
    <row r="5" spans="1:33" ht="14.25" x14ac:dyDescent="0.2">
      <c r="A5" s="102" t="s">
        <v>56</v>
      </c>
      <c r="B5" s="102" t="s">
        <v>57</v>
      </c>
      <c r="C5" s="103">
        <v>24396</v>
      </c>
      <c r="D5" s="103">
        <v>1748</v>
      </c>
      <c r="E5" s="103">
        <v>26144</v>
      </c>
      <c r="F5" s="104">
        <v>-1.5847920195746303E-2</v>
      </c>
      <c r="G5" s="103">
        <v>0</v>
      </c>
      <c r="H5" s="103">
        <v>0</v>
      </c>
      <c r="I5" s="103">
        <v>0</v>
      </c>
      <c r="J5" s="117">
        <v>-1</v>
      </c>
      <c r="K5" s="105">
        <v>0</v>
      </c>
      <c r="L5" s="104">
        <v>0</v>
      </c>
      <c r="M5" s="127">
        <v>26144</v>
      </c>
      <c r="N5" s="104">
        <v>-1.61442065254205E-2</v>
      </c>
      <c r="O5" s="125">
        <v>545</v>
      </c>
      <c r="P5" s="125">
        <v>26689</v>
      </c>
      <c r="Q5" s="118">
        <v>-1.0785767234988902E-2</v>
      </c>
      <c r="R5" s="106">
        <v>4</v>
      </c>
      <c r="S5" s="102" t="s">
        <v>58</v>
      </c>
      <c r="T5" s="105">
        <v>25103</v>
      </c>
      <c r="U5" s="105">
        <v>26565</v>
      </c>
      <c r="V5" s="105">
        <v>1462</v>
      </c>
      <c r="W5" s="105">
        <v>8</v>
      </c>
      <c r="X5" s="105">
        <v>8</v>
      </c>
      <c r="Y5" s="105">
        <v>0</v>
      </c>
      <c r="Z5" s="105">
        <v>0</v>
      </c>
      <c r="AA5" s="105">
        <v>407</v>
      </c>
      <c r="AB5" s="105">
        <v>26573</v>
      </c>
      <c r="AC5" s="105">
        <v>26980</v>
      </c>
      <c r="AD5" s="102" t="s">
        <v>59</v>
      </c>
      <c r="AE5" s="105">
        <v>4038</v>
      </c>
      <c r="AF5" s="105">
        <v>22</v>
      </c>
      <c r="AG5" s="107" t="s">
        <v>58</v>
      </c>
    </row>
    <row r="6" spans="1:33" ht="14.25" x14ac:dyDescent="0.2">
      <c r="A6" s="102" t="s">
        <v>60</v>
      </c>
      <c r="B6" s="102" t="s">
        <v>61</v>
      </c>
      <c r="C6" s="103">
        <v>3230</v>
      </c>
      <c r="D6" s="103">
        <v>42</v>
      </c>
      <c r="E6" s="103">
        <v>3272</v>
      </c>
      <c r="F6" s="104">
        <v>1.4888337468982601E-2</v>
      </c>
      <c r="G6" s="103">
        <v>0</v>
      </c>
      <c r="H6" s="103">
        <v>0</v>
      </c>
      <c r="I6" s="103">
        <v>0</v>
      </c>
      <c r="J6" s="117">
        <v>0</v>
      </c>
      <c r="K6" s="105">
        <v>0</v>
      </c>
      <c r="L6" s="104">
        <v>0</v>
      </c>
      <c r="M6" s="127">
        <v>3272</v>
      </c>
      <c r="N6" s="104">
        <v>1.4888337468982601E-2</v>
      </c>
      <c r="O6" s="125">
        <v>657</v>
      </c>
      <c r="P6" s="125">
        <v>3929</v>
      </c>
      <c r="Q6" s="118">
        <v>3.3675348592475694E-2</v>
      </c>
      <c r="R6" s="106">
        <v>5</v>
      </c>
      <c r="S6" s="102" t="s">
        <v>58</v>
      </c>
      <c r="T6" s="105">
        <v>3206</v>
      </c>
      <c r="U6" s="105">
        <v>3224</v>
      </c>
      <c r="V6" s="105">
        <v>18</v>
      </c>
      <c r="W6" s="105">
        <v>0</v>
      </c>
      <c r="X6" s="105">
        <v>0</v>
      </c>
      <c r="Y6" s="105">
        <v>0</v>
      </c>
      <c r="Z6" s="105">
        <v>0</v>
      </c>
      <c r="AA6" s="105">
        <v>577</v>
      </c>
      <c r="AB6" s="105">
        <v>3224</v>
      </c>
      <c r="AC6" s="105">
        <v>3801</v>
      </c>
      <c r="AD6" s="102" t="s">
        <v>62</v>
      </c>
      <c r="AE6" s="105">
        <v>4038</v>
      </c>
      <c r="AF6" s="105">
        <v>22</v>
      </c>
      <c r="AG6" s="108"/>
    </row>
    <row r="7" spans="1:33" ht="14.25" x14ac:dyDescent="0.2">
      <c r="A7" s="102" t="s">
        <v>63</v>
      </c>
      <c r="B7" s="102" t="s">
        <v>64</v>
      </c>
      <c r="C7" s="103">
        <v>18312</v>
      </c>
      <c r="D7" s="103">
        <v>0</v>
      </c>
      <c r="E7" s="103">
        <v>18312</v>
      </c>
      <c r="F7" s="104">
        <v>3.14876358925252E-2</v>
      </c>
      <c r="G7" s="103">
        <v>0</v>
      </c>
      <c r="H7" s="103">
        <v>0</v>
      </c>
      <c r="I7" s="103">
        <v>0</v>
      </c>
      <c r="J7" s="117">
        <v>0</v>
      </c>
      <c r="K7" s="105">
        <v>0</v>
      </c>
      <c r="L7" s="104">
        <v>0</v>
      </c>
      <c r="M7" s="127">
        <v>18312</v>
      </c>
      <c r="N7" s="104">
        <v>3.14876358925252E-2</v>
      </c>
      <c r="O7" s="125">
        <v>0</v>
      </c>
      <c r="P7" s="125">
        <v>18312</v>
      </c>
      <c r="Q7" s="118">
        <v>3.14876358925252E-2</v>
      </c>
      <c r="R7" s="106">
        <v>4</v>
      </c>
      <c r="S7" s="102" t="s">
        <v>58</v>
      </c>
      <c r="T7" s="105">
        <v>17753</v>
      </c>
      <c r="U7" s="105">
        <v>17753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17753</v>
      </c>
      <c r="AC7" s="105">
        <v>17753</v>
      </c>
      <c r="AD7" s="102" t="s">
        <v>65</v>
      </c>
      <c r="AE7" s="105">
        <v>4038</v>
      </c>
      <c r="AF7" s="105">
        <v>22</v>
      </c>
      <c r="AG7" s="108"/>
    </row>
    <row r="8" spans="1:33" ht="14.25" x14ac:dyDescent="0.2">
      <c r="A8" s="102" t="s">
        <v>66</v>
      </c>
      <c r="B8" s="102" t="s">
        <v>67</v>
      </c>
      <c r="C8" s="103">
        <v>296700</v>
      </c>
      <c r="D8" s="103">
        <v>32770</v>
      </c>
      <c r="E8" s="103">
        <v>329470</v>
      </c>
      <c r="F8" s="104">
        <v>-9.1276822904918717E-3</v>
      </c>
      <c r="G8" s="103">
        <v>147862</v>
      </c>
      <c r="H8" s="103">
        <v>8446</v>
      </c>
      <c r="I8" s="103">
        <v>156308</v>
      </c>
      <c r="J8" s="117">
        <v>6.7254776113288506E-2</v>
      </c>
      <c r="K8" s="105">
        <v>17680</v>
      </c>
      <c r="L8" s="104">
        <v>4.5164341451879898E-2</v>
      </c>
      <c r="M8" s="127">
        <v>503458</v>
      </c>
      <c r="N8" s="104">
        <v>1.5283970484735201E-2</v>
      </c>
      <c r="O8" s="125">
        <v>5692</v>
      </c>
      <c r="P8" s="125">
        <v>509150</v>
      </c>
      <c r="Q8" s="118">
        <v>1.4327891975025802E-2</v>
      </c>
      <c r="R8" s="106">
        <v>2</v>
      </c>
      <c r="S8" s="102" t="s">
        <v>58</v>
      </c>
      <c r="T8" s="105">
        <v>308863</v>
      </c>
      <c r="U8" s="105">
        <v>332505</v>
      </c>
      <c r="V8" s="105">
        <v>23642</v>
      </c>
      <c r="W8" s="105">
        <v>140114</v>
      </c>
      <c r="X8" s="105">
        <v>146458</v>
      </c>
      <c r="Y8" s="105">
        <v>6344</v>
      </c>
      <c r="Z8" s="105">
        <v>16916</v>
      </c>
      <c r="AA8" s="105">
        <v>6079</v>
      </c>
      <c r="AB8" s="105">
        <v>495879</v>
      </c>
      <c r="AC8" s="105">
        <v>501958</v>
      </c>
      <c r="AD8" s="102" t="s">
        <v>68</v>
      </c>
      <c r="AE8" s="105">
        <v>4038</v>
      </c>
      <c r="AF8" s="105">
        <v>22</v>
      </c>
      <c r="AG8" s="108"/>
    </row>
    <row r="9" spans="1:33" ht="14.25" x14ac:dyDescent="0.2">
      <c r="A9" s="102" t="s">
        <v>69</v>
      </c>
      <c r="B9" s="102" t="s">
        <v>70</v>
      </c>
      <c r="C9" s="103">
        <v>390</v>
      </c>
      <c r="D9" s="103">
        <v>10</v>
      </c>
      <c r="E9" s="103">
        <v>400</v>
      </c>
      <c r="F9" s="104">
        <v>-6.54205607476636E-2</v>
      </c>
      <c r="G9" s="103">
        <v>0</v>
      </c>
      <c r="H9" s="103">
        <v>0</v>
      </c>
      <c r="I9" s="103">
        <v>0</v>
      </c>
      <c r="J9" s="117">
        <v>0</v>
      </c>
      <c r="K9" s="105">
        <v>0</v>
      </c>
      <c r="L9" s="104">
        <v>0</v>
      </c>
      <c r="M9" s="127">
        <v>400</v>
      </c>
      <c r="N9" s="104">
        <v>-6.54205607476636E-2</v>
      </c>
      <c r="O9" s="125">
        <v>604</v>
      </c>
      <c r="P9" s="125">
        <v>1004</v>
      </c>
      <c r="Q9" s="118">
        <v>-0.12543554006968602</v>
      </c>
      <c r="R9" s="106">
        <v>5</v>
      </c>
      <c r="S9" s="102" t="s">
        <v>58</v>
      </c>
      <c r="T9" s="105">
        <v>424</v>
      </c>
      <c r="U9" s="105">
        <v>428</v>
      </c>
      <c r="V9" s="105">
        <v>4</v>
      </c>
      <c r="W9" s="105">
        <v>0</v>
      </c>
      <c r="X9" s="105">
        <v>0</v>
      </c>
      <c r="Y9" s="105">
        <v>0</v>
      </c>
      <c r="Z9" s="105">
        <v>0</v>
      </c>
      <c r="AA9" s="105">
        <v>720</v>
      </c>
      <c r="AB9" s="105">
        <v>428</v>
      </c>
      <c r="AC9" s="105">
        <v>1148</v>
      </c>
      <c r="AD9" s="102" t="s">
        <v>71</v>
      </c>
      <c r="AE9" s="105">
        <v>4038</v>
      </c>
      <c r="AF9" s="105">
        <v>22</v>
      </c>
      <c r="AG9" s="108"/>
    </row>
    <row r="10" spans="1:33" ht="14.25" x14ac:dyDescent="0.2">
      <c r="A10" s="102" t="s">
        <v>72</v>
      </c>
      <c r="B10" s="102" t="s">
        <v>73</v>
      </c>
      <c r="C10" s="103">
        <v>91322</v>
      </c>
      <c r="D10" s="103">
        <v>37398</v>
      </c>
      <c r="E10" s="103">
        <v>128720</v>
      </c>
      <c r="F10" s="104">
        <v>-1.3904316849886999E-2</v>
      </c>
      <c r="G10" s="103">
        <v>5149</v>
      </c>
      <c r="H10" s="103">
        <v>0</v>
      </c>
      <c r="I10" s="103">
        <v>5149</v>
      </c>
      <c r="J10" s="117">
        <v>0.30420466058763906</v>
      </c>
      <c r="K10" s="105">
        <v>0</v>
      </c>
      <c r="L10" s="104">
        <v>0</v>
      </c>
      <c r="M10" s="127">
        <v>133869</v>
      </c>
      <c r="N10" s="104">
        <v>-4.5656328309154302E-3</v>
      </c>
      <c r="O10" s="125">
        <v>12296</v>
      </c>
      <c r="P10" s="125">
        <v>146165</v>
      </c>
      <c r="Q10" s="118">
        <v>-2.0210158335666204E-3</v>
      </c>
      <c r="R10" s="106">
        <v>3</v>
      </c>
      <c r="S10" s="102" t="s">
        <v>58</v>
      </c>
      <c r="T10" s="105">
        <v>96061</v>
      </c>
      <c r="U10" s="105">
        <v>130535</v>
      </c>
      <c r="V10" s="105">
        <v>34474</v>
      </c>
      <c r="W10" s="105">
        <v>3946</v>
      </c>
      <c r="X10" s="105">
        <v>3948</v>
      </c>
      <c r="Y10" s="105">
        <v>2</v>
      </c>
      <c r="Z10" s="105">
        <v>0</v>
      </c>
      <c r="AA10" s="105">
        <v>11978</v>
      </c>
      <c r="AB10" s="105">
        <v>134483</v>
      </c>
      <c r="AC10" s="105">
        <v>146461</v>
      </c>
      <c r="AD10" s="102" t="s">
        <v>74</v>
      </c>
      <c r="AE10" s="105">
        <v>4038</v>
      </c>
      <c r="AF10" s="105">
        <v>22</v>
      </c>
      <c r="AG10" s="108"/>
    </row>
    <row r="11" spans="1:33" ht="14.25" x14ac:dyDescent="0.2">
      <c r="A11" s="102" t="s">
        <v>75</v>
      </c>
      <c r="B11" s="102" t="s">
        <v>76</v>
      </c>
      <c r="C11" s="103">
        <v>8015</v>
      </c>
      <c r="D11" s="103">
        <v>66</v>
      </c>
      <c r="E11" s="103">
        <v>8081</v>
      </c>
      <c r="F11" s="104">
        <v>-1.8462285922507003E-2</v>
      </c>
      <c r="G11" s="103">
        <v>0</v>
      </c>
      <c r="H11" s="103">
        <v>0</v>
      </c>
      <c r="I11" s="103">
        <v>0</v>
      </c>
      <c r="J11" s="117">
        <v>0</v>
      </c>
      <c r="K11" s="105">
        <v>2017</v>
      </c>
      <c r="L11" s="104">
        <v>0.10824175824175801</v>
      </c>
      <c r="M11" s="127">
        <v>10098</v>
      </c>
      <c r="N11" s="104">
        <v>4.4762757385855001E-3</v>
      </c>
      <c r="O11" s="125">
        <v>473</v>
      </c>
      <c r="P11" s="125">
        <v>10571</v>
      </c>
      <c r="Q11" s="118">
        <v>-1.3439104059729401E-2</v>
      </c>
      <c r="R11" s="106">
        <v>5</v>
      </c>
      <c r="S11" s="102" t="s">
        <v>58</v>
      </c>
      <c r="T11" s="105">
        <v>8153</v>
      </c>
      <c r="U11" s="105">
        <v>8233</v>
      </c>
      <c r="V11" s="105">
        <v>80</v>
      </c>
      <c r="W11" s="105">
        <v>0</v>
      </c>
      <c r="X11" s="105">
        <v>0</v>
      </c>
      <c r="Y11" s="105">
        <v>0</v>
      </c>
      <c r="Z11" s="105">
        <v>1820</v>
      </c>
      <c r="AA11" s="105">
        <v>662</v>
      </c>
      <c r="AB11" s="105">
        <v>10053</v>
      </c>
      <c r="AC11" s="105">
        <v>10715</v>
      </c>
      <c r="AD11" s="102" t="s">
        <v>77</v>
      </c>
      <c r="AE11" s="105">
        <v>4038</v>
      </c>
      <c r="AF11" s="105">
        <v>22</v>
      </c>
      <c r="AG11" s="108"/>
    </row>
    <row r="12" spans="1:33" ht="14.25" x14ac:dyDescent="0.2">
      <c r="A12" s="102" t="s">
        <v>78</v>
      </c>
      <c r="B12" s="102" t="s">
        <v>79</v>
      </c>
      <c r="C12" s="103">
        <v>975</v>
      </c>
      <c r="D12" s="103">
        <v>14</v>
      </c>
      <c r="E12" s="103">
        <v>989</v>
      </c>
      <c r="F12" s="104">
        <v>-0.198541329011345</v>
      </c>
      <c r="G12" s="103">
        <v>0</v>
      </c>
      <c r="H12" s="103">
        <v>0</v>
      </c>
      <c r="I12" s="103">
        <v>0</v>
      </c>
      <c r="J12" s="117">
        <v>0</v>
      </c>
      <c r="K12" s="105">
        <v>0</v>
      </c>
      <c r="L12" s="104">
        <v>0</v>
      </c>
      <c r="M12" s="127">
        <v>989</v>
      </c>
      <c r="N12" s="104">
        <v>-0.198541329011345</v>
      </c>
      <c r="O12" s="125">
        <v>953</v>
      </c>
      <c r="P12" s="125">
        <v>1942</v>
      </c>
      <c r="Q12" s="118">
        <v>-0.185060847671003</v>
      </c>
      <c r="R12" s="106">
        <v>5</v>
      </c>
      <c r="S12" s="102" t="s">
        <v>58</v>
      </c>
      <c r="T12" s="105">
        <v>1208</v>
      </c>
      <c r="U12" s="105">
        <v>1234</v>
      </c>
      <c r="V12" s="105">
        <v>26</v>
      </c>
      <c r="W12" s="105">
        <v>0</v>
      </c>
      <c r="X12" s="105">
        <v>0</v>
      </c>
      <c r="Y12" s="105">
        <v>0</v>
      </c>
      <c r="Z12" s="105">
        <v>0</v>
      </c>
      <c r="AA12" s="105">
        <v>1149</v>
      </c>
      <c r="AB12" s="105">
        <v>1234</v>
      </c>
      <c r="AC12" s="105">
        <v>2383</v>
      </c>
      <c r="AD12" s="102" t="s">
        <v>80</v>
      </c>
      <c r="AE12" s="105">
        <v>4038</v>
      </c>
      <c r="AF12" s="105">
        <v>22</v>
      </c>
      <c r="AG12" s="108"/>
    </row>
    <row r="13" spans="1:33" ht="14.25" x14ac:dyDescent="0.2">
      <c r="A13" s="102" t="s">
        <v>81</v>
      </c>
      <c r="B13" s="102" t="s">
        <v>82</v>
      </c>
      <c r="C13" s="103">
        <v>10283</v>
      </c>
      <c r="D13" s="103">
        <v>198</v>
      </c>
      <c r="E13" s="103">
        <v>10481</v>
      </c>
      <c r="F13" s="104">
        <v>0.14558968193245198</v>
      </c>
      <c r="G13" s="103">
        <v>0</v>
      </c>
      <c r="H13" s="103">
        <v>0</v>
      </c>
      <c r="I13" s="103">
        <v>0</v>
      </c>
      <c r="J13" s="117">
        <v>0</v>
      </c>
      <c r="K13" s="105">
        <v>4603</v>
      </c>
      <c r="L13" s="104">
        <v>0.80864440078585509</v>
      </c>
      <c r="M13" s="127">
        <v>15084</v>
      </c>
      <c r="N13" s="104">
        <v>0.289892252437147</v>
      </c>
      <c r="O13" s="125">
        <v>181</v>
      </c>
      <c r="P13" s="125">
        <v>15265</v>
      </c>
      <c r="Q13" s="118">
        <v>0.25235868405939804</v>
      </c>
      <c r="R13" s="106">
        <v>5</v>
      </c>
      <c r="S13" s="102" t="s">
        <v>58</v>
      </c>
      <c r="T13" s="105">
        <v>8481</v>
      </c>
      <c r="U13" s="105">
        <v>9149</v>
      </c>
      <c r="V13" s="105">
        <v>668</v>
      </c>
      <c r="W13" s="105">
        <v>0</v>
      </c>
      <c r="X13" s="105">
        <v>0</v>
      </c>
      <c r="Y13" s="105">
        <v>0</v>
      </c>
      <c r="Z13" s="105">
        <v>2545</v>
      </c>
      <c r="AA13" s="105">
        <v>495</v>
      </c>
      <c r="AB13" s="105">
        <v>11694</v>
      </c>
      <c r="AC13" s="105">
        <v>12189</v>
      </c>
      <c r="AD13" s="102" t="s">
        <v>83</v>
      </c>
      <c r="AE13" s="105">
        <v>4038</v>
      </c>
      <c r="AF13" s="105">
        <v>22</v>
      </c>
      <c r="AG13" s="108"/>
    </row>
    <row r="14" spans="1:33" ht="14.25" x14ac:dyDescent="0.2">
      <c r="A14" s="102" t="s">
        <v>84</v>
      </c>
      <c r="B14" s="102" t="s">
        <v>85</v>
      </c>
      <c r="C14" s="103">
        <v>7314</v>
      </c>
      <c r="D14" s="103">
        <v>152</v>
      </c>
      <c r="E14" s="103">
        <v>7466</v>
      </c>
      <c r="F14" s="104">
        <v>8.64631180761956E-3</v>
      </c>
      <c r="G14" s="103">
        <v>0</v>
      </c>
      <c r="H14" s="103">
        <v>0</v>
      </c>
      <c r="I14" s="103">
        <v>0</v>
      </c>
      <c r="J14" s="117">
        <v>0</v>
      </c>
      <c r="K14" s="105">
        <v>0</v>
      </c>
      <c r="L14" s="104">
        <v>0</v>
      </c>
      <c r="M14" s="127">
        <v>7466</v>
      </c>
      <c r="N14" s="104">
        <v>8.64631180761956E-3</v>
      </c>
      <c r="O14" s="125">
        <v>36</v>
      </c>
      <c r="P14" s="125">
        <v>7502</v>
      </c>
      <c r="Q14" s="118">
        <v>-1.1724410486102002E-2</v>
      </c>
      <c r="R14" s="106">
        <v>5</v>
      </c>
      <c r="S14" s="102" t="s">
        <v>58</v>
      </c>
      <c r="T14" s="105">
        <v>7336</v>
      </c>
      <c r="U14" s="105">
        <v>7402</v>
      </c>
      <c r="V14" s="105">
        <v>66</v>
      </c>
      <c r="W14" s="105">
        <v>0</v>
      </c>
      <c r="X14" s="105">
        <v>0</v>
      </c>
      <c r="Y14" s="105">
        <v>0</v>
      </c>
      <c r="Z14" s="105">
        <v>0</v>
      </c>
      <c r="AA14" s="105">
        <v>189</v>
      </c>
      <c r="AB14" s="105">
        <v>7402</v>
      </c>
      <c r="AC14" s="105">
        <v>7591</v>
      </c>
      <c r="AD14" s="102" t="s">
        <v>86</v>
      </c>
      <c r="AE14" s="105">
        <v>4038</v>
      </c>
      <c r="AF14" s="105">
        <v>22</v>
      </c>
      <c r="AG14" s="108"/>
    </row>
    <row r="15" spans="1:33" ht="14.25" x14ac:dyDescent="0.2">
      <c r="A15" s="102" t="s">
        <v>87</v>
      </c>
      <c r="B15" s="102" t="s">
        <v>88</v>
      </c>
      <c r="C15" s="103">
        <v>8118</v>
      </c>
      <c r="D15" s="103">
        <v>612</v>
      </c>
      <c r="E15" s="103">
        <v>8730</v>
      </c>
      <c r="F15" s="104">
        <v>-8.4809728483069502E-2</v>
      </c>
      <c r="G15" s="103">
        <v>0</v>
      </c>
      <c r="H15" s="103">
        <v>0</v>
      </c>
      <c r="I15" s="103">
        <v>0</v>
      </c>
      <c r="J15" s="117">
        <v>0</v>
      </c>
      <c r="K15" s="105">
        <v>542</v>
      </c>
      <c r="L15" s="104">
        <v>-0.64010624169986707</v>
      </c>
      <c r="M15" s="127">
        <v>9272</v>
      </c>
      <c r="N15" s="104">
        <v>-0.16052512449072001</v>
      </c>
      <c r="O15" s="125">
        <v>2542</v>
      </c>
      <c r="P15" s="125">
        <v>11814</v>
      </c>
      <c r="Q15" s="118">
        <v>-0.14798788403288601</v>
      </c>
      <c r="R15" s="106">
        <v>5</v>
      </c>
      <c r="S15" s="102" t="s">
        <v>58</v>
      </c>
      <c r="T15" s="105">
        <v>8951</v>
      </c>
      <c r="U15" s="105">
        <v>9539</v>
      </c>
      <c r="V15" s="105">
        <v>588</v>
      </c>
      <c r="W15" s="105">
        <v>0</v>
      </c>
      <c r="X15" s="105">
        <v>0</v>
      </c>
      <c r="Y15" s="105">
        <v>0</v>
      </c>
      <c r="Z15" s="105">
        <v>1506</v>
      </c>
      <c r="AA15" s="105">
        <v>2821</v>
      </c>
      <c r="AB15" s="105">
        <v>11045</v>
      </c>
      <c r="AC15" s="105">
        <v>13866</v>
      </c>
      <c r="AD15" s="102" t="s">
        <v>89</v>
      </c>
      <c r="AE15" s="105">
        <v>4038</v>
      </c>
      <c r="AF15" s="105">
        <v>22</v>
      </c>
      <c r="AG15" s="108"/>
    </row>
    <row r="16" spans="1:33" ht="14.25" x14ac:dyDescent="0.2">
      <c r="A16" s="102" t="s">
        <v>90</v>
      </c>
      <c r="B16" s="102" t="s">
        <v>91</v>
      </c>
      <c r="C16" s="103">
        <v>49034</v>
      </c>
      <c r="D16" s="103">
        <v>704</v>
      </c>
      <c r="E16" s="103">
        <v>49738</v>
      </c>
      <c r="F16" s="104">
        <v>1.1839856782488401E-2</v>
      </c>
      <c r="G16" s="103">
        <v>3213</v>
      </c>
      <c r="H16" s="103">
        <v>0</v>
      </c>
      <c r="I16" s="103">
        <v>3213</v>
      </c>
      <c r="J16" s="117">
        <v>-0.125476320087099</v>
      </c>
      <c r="K16" s="105">
        <v>0</v>
      </c>
      <c r="L16" s="104">
        <v>0</v>
      </c>
      <c r="M16" s="127">
        <v>52951</v>
      </c>
      <c r="N16" s="104">
        <v>2.2903653227333001E-3</v>
      </c>
      <c r="O16" s="125">
        <v>1136</v>
      </c>
      <c r="P16" s="125">
        <v>54087</v>
      </c>
      <c r="Q16" s="118">
        <v>7.6570534317013201E-3</v>
      </c>
      <c r="R16" s="106">
        <v>4</v>
      </c>
      <c r="S16" s="102" t="s">
        <v>58</v>
      </c>
      <c r="T16" s="105">
        <v>48694</v>
      </c>
      <c r="U16" s="105">
        <v>49156</v>
      </c>
      <c r="V16" s="105">
        <v>462</v>
      </c>
      <c r="W16" s="105">
        <v>3674</v>
      </c>
      <c r="X16" s="105">
        <v>3674</v>
      </c>
      <c r="Y16" s="105">
        <v>0</v>
      </c>
      <c r="Z16" s="105">
        <v>0</v>
      </c>
      <c r="AA16" s="105">
        <v>846</v>
      </c>
      <c r="AB16" s="105">
        <v>52830</v>
      </c>
      <c r="AC16" s="105">
        <v>53676</v>
      </c>
      <c r="AD16" s="102" t="s">
        <v>92</v>
      </c>
      <c r="AE16" s="105">
        <v>4038</v>
      </c>
      <c r="AF16" s="105">
        <v>22</v>
      </c>
      <c r="AG16" s="108"/>
    </row>
    <row r="17" spans="1:33" ht="14.25" x14ac:dyDescent="0.2">
      <c r="A17" s="102" t="s">
        <v>93</v>
      </c>
      <c r="B17" s="102" t="s">
        <v>94</v>
      </c>
      <c r="C17" s="103">
        <v>695</v>
      </c>
      <c r="D17" s="103">
        <v>4</v>
      </c>
      <c r="E17" s="103">
        <v>699</v>
      </c>
      <c r="F17" s="104">
        <v>0.104265402843602</v>
      </c>
      <c r="G17" s="103">
        <v>0</v>
      </c>
      <c r="H17" s="103">
        <v>0</v>
      </c>
      <c r="I17" s="103">
        <v>0</v>
      </c>
      <c r="J17" s="117">
        <v>0</v>
      </c>
      <c r="K17" s="105">
        <v>0</v>
      </c>
      <c r="L17" s="104">
        <v>0</v>
      </c>
      <c r="M17" s="127">
        <v>699</v>
      </c>
      <c r="N17" s="104">
        <v>0.104265402843602</v>
      </c>
      <c r="O17" s="125">
        <v>1035</v>
      </c>
      <c r="P17" s="125">
        <v>1734</v>
      </c>
      <c r="Q17" s="118">
        <v>-6.2195781503515402E-2</v>
      </c>
      <c r="R17" s="106">
        <v>5</v>
      </c>
      <c r="S17" s="102" t="s">
        <v>58</v>
      </c>
      <c r="T17" s="105">
        <v>623</v>
      </c>
      <c r="U17" s="105">
        <v>633</v>
      </c>
      <c r="V17" s="105">
        <v>10</v>
      </c>
      <c r="W17" s="105">
        <v>0</v>
      </c>
      <c r="X17" s="105">
        <v>0</v>
      </c>
      <c r="Y17" s="105">
        <v>0</v>
      </c>
      <c r="Z17" s="105">
        <v>0</v>
      </c>
      <c r="AA17" s="105">
        <v>1216</v>
      </c>
      <c r="AB17" s="105">
        <v>633</v>
      </c>
      <c r="AC17" s="105">
        <v>1849</v>
      </c>
      <c r="AD17" s="102" t="s">
        <v>95</v>
      </c>
      <c r="AE17" s="105">
        <v>4038</v>
      </c>
      <c r="AF17" s="105">
        <v>22</v>
      </c>
      <c r="AG17" s="108"/>
    </row>
    <row r="18" spans="1:33" ht="14.25" x14ac:dyDescent="0.2">
      <c r="A18" s="102" t="s">
        <v>96</v>
      </c>
      <c r="B18" s="102" t="s">
        <v>97</v>
      </c>
      <c r="C18" s="103">
        <v>902</v>
      </c>
      <c r="D18" s="103">
        <v>6</v>
      </c>
      <c r="E18" s="103">
        <v>908</v>
      </c>
      <c r="F18" s="104">
        <v>-0.197879858657244</v>
      </c>
      <c r="G18" s="103">
        <v>0</v>
      </c>
      <c r="H18" s="103">
        <v>0</v>
      </c>
      <c r="I18" s="103">
        <v>0</v>
      </c>
      <c r="J18" s="117">
        <v>0</v>
      </c>
      <c r="K18" s="105">
        <v>0</v>
      </c>
      <c r="L18" s="104">
        <v>0</v>
      </c>
      <c r="M18" s="127">
        <v>908</v>
      </c>
      <c r="N18" s="104">
        <v>-0.197879858657244</v>
      </c>
      <c r="O18" s="125">
        <v>955</v>
      </c>
      <c r="P18" s="125">
        <v>1863</v>
      </c>
      <c r="Q18" s="118">
        <v>-0.16718819848010702</v>
      </c>
      <c r="R18" s="106">
        <v>5</v>
      </c>
      <c r="S18" s="102" t="s">
        <v>58</v>
      </c>
      <c r="T18" s="105">
        <v>1130</v>
      </c>
      <c r="U18" s="105">
        <v>1132</v>
      </c>
      <c r="V18" s="105">
        <v>2</v>
      </c>
      <c r="W18" s="105">
        <v>0</v>
      </c>
      <c r="X18" s="105">
        <v>0</v>
      </c>
      <c r="Y18" s="105">
        <v>0</v>
      </c>
      <c r="Z18" s="105">
        <v>0</v>
      </c>
      <c r="AA18" s="105">
        <v>1105</v>
      </c>
      <c r="AB18" s="105">
        <v>1132</v>
      </c>
      <c r="AC18" s="105">
        <v>2237</v>
      </c>
      <c r="AD18" s="102" t="s">
        <v>98</v>
      </c>
      <c r="AE18" s="105">
        <v>4038</v>
      </c>
      <c r="AF18" s="105">
        <v>22</v>
      </c>
      <c r="AG18" s="108"/>
    </row>
    <row r="19" spans="1:33" ht="14.25" x14ac:dyDescent="0.2">
      <c r="A19" s="102" t="s">
        <v>99</v>
      </c>
      <c r="B19" s="102" t="s">
        <v>100</v>
      </c>
      <c r="C19" s="103">
        <v>16250</v>
      </c>
      <c r="D19" s="103">
        <v>4234</v>
      </c>
      <c r="E19" s="103">
        <v>20484</v>
      </c>
      <c r="F19" s="104">
        <v>-9.9960455204534504E-2</v>
      </c>
      <c r="G19" s="103">
        <v>0</v>
      </c>
      <c r="H19" s="103">
        <v>0</v>
      </c>
      <c r="I19" s="103">
        <v>0</v>
      </c>
      <c r="J19" s="117">
        <v>0</v>
      </c>
      <c r="K19" s="105">
        <v>0</v>
      </c>
      <c r="L19" s="104">
        <v>0</v>
      </c>
      <c r="M19" s="125">
        <v>20484</v>
      </c>
      <c r="N19" s="104">
        <v>-9.9960455204534504E-2</v>
      </c>
      <c r="O19" s="125">
        <v>142</v>
      </c>
      <c r="P19" s="125">
        <v>20626</v>
      </c>
      <c r="Q19" s="118">
        <v>-9.9104607993011601E-2</v>
      </c>
      <c r="R19" s="106">
        <v>4</v>
      </c>
      <c r="S19" s="102" t="s">
        <v>58</v>
      </c>
      <c r="T19" s="105">
        <v>18191</v>
      </c>
      <c r="U19" s="105">
        <v>22759</v>
      </c>
      <c r="V19" s="105">
        <v>4568</v>
      </c>
      <c r="W19" s="105">
        <v>0</v>
      </c>
      <c r="X19" s="105">
        <v>0</v>
      </c>
      <c r="Y19" s="105">
        <v>0</v>
      </c>
      <c r="Z19" s="105">
        <v>0</v>
      </c>
      <c r="AA19" s="105">
        <v>136</v>
      </c>
      <c r="AB19" s="105">
        <v>22759</v>
      </c>
      <c r="AC19" s="105">
        <v>22895</v>
      </c>
      <c r="AD19" s="102" t="s">
        <v>101</v>
      </c>
      <c r="AE19" s="105">
        <v>4038</v>
      </c>
      <c r="AF19" s="105">
        <v>22</v>
      </c>
      <c r="AG19" s="108"/>
    </row>
    <row r="20" spans="1:33" ht="14.25" x14ac:dyDescent="0.2">
      <c r="A20" s="102" t="s">
        <v>102</v>
      </c>
      <c r="B20" s="102" t="s">
        <v>103</v>
      </c>
      <c r="C20" s="103">
        <v>63174</v>
      </c>
      <c r="D20" s="103">
        <v>296</v>
      </c>
      <c r="E20" s="103">
        <v>63470</v>
      </c>
      <c r="F20" s="104">
        <v>-5.3915065511947198E-2</v>
      </c>
      <c r="G20" s="103">
        <v>21755</v>
      </c>
      <c r="H20" s="103">
        <v>260</v>
      </c>
      <c r="I20" s="103">
        <v>22015</v>
      </c>
      <c r="J20" s="117">
        <v>-3.9568973039001802E-2</v>
      </c>
      <c r="K20" s="105">
        <v>0</v>
      </c>
      <c r="L20" s="104">
        <v>0</v>
      </c>
      <c r="M20" s="125">
        <v>85485</v>
      </c>
      <c r="N20" s="104">
        <v>-5.0261640502616403E-2</v>
      </c>
      <c r="O20" s="125">
        <v>20</v>
      </c>
      <c r="P20" s="125">
        <v>85505</v>
      </c>
      <c r="Q20" s="118">
        <v>-5.0039440500394404E-2</v>
      </c>
      <c r="R20" s="106">
        <v>3</v>
      </c>
      <c r="S20" s="102" t="s">
        <v>58</v>
      </c>
      <c r="T20" s="105">
        <v>66813</v>
      </c>
      <c r="U20" s="105">
        <v>67087</v>
      </c>
      <c r="V20" s="105">
        <v>274</v>
      </c>
      <c r="W20" s="105">
        <v>22838</v>
      </c>
      <c r="X20" s="105">
        <v>22922</v>
      </c>
      <c r="Y20" s="105">
        <v>84</v>
      </c>
      <c r="Z20" s="105">
        <v>0</v>
      </c>
      <c r="AA20" s="105">
        <v>0</v>
      </c>
      <c r="AB20" s="105">
        <v>90009</v>
      </c>
      <c r="AC20" s="105">
        <v>90009</v>
      </c>
      <c r="AD20" s="102" t="s">
        <v>104</v>
      </c>
      <c r="AE20" s="105">
        <v>4038</v>
      </c>
      <c r="AF20" s="105">
        <v>22</v>
      </c>
      <c r="AG20" s="108"/>
    </row>
    <row r="21" spans="1:33" ht="14.25" x14ac:dyDescent="0.2">
      <c r="A21" s="102" t="s">
        <v>105</v>
      </c>
      <c r="B21" s="102" t="s">
        <v>106</v>
      </c>
      <c r="C21" s="103">
        <v>21621</v>
      </c>
      <c r="D21" s="103">
        <v>118</v>
      </c>
      <c r="E21" s="103">
        <v>21739</v>
      </c>
      <c r="F21" s="104">
        <v>-2.7337807606263999E-2</v>
      </c>
      <c r="G21" s="103">
        <v>116</v>
      </c>
      <c r="H21" s="103">
        <v>0</v>
      </c>
      <c r="I21" s="103">
        <v>116</v>
      </c>
      <c r="J21" s="117">
        <v>0</v>
      </c>
      <c r="K21" s="105">
        <v>5791</v>
      </c>
      <c r="L21" s="104">
        <v>-6.1121919584954602E-2</v>
      </c>
      <c r="M21" s="125">
        <v>27646</v>
      </c>
      <c r="N21" s="104">
        <v>-3.0577179325338402E-2</v>
      </c>
      <c r="O21" s="125">
        <v>370</v>
      </c>
      <c r="P21" s="125">
        <v>28016</v>
      </c>
      <c r="Q21" s="118">
        <v>-3.8506417736289392E-2</v>
      </c>
      <c r="R21" s="106">
        <v>4</v>
      </c>
      <c r="S21" s="102" t="s">
        <v>58</v>
      </c>
      <c r="T21" s="105">
        <v>22156</v>
      </c>
      <c r="U21" s="105">
        <v>22350</v>
      </c>
      <c r="V21" s="105">
        <v>194</v>
      </c>
      <c r="W21" s="105">
        <v>0</v>
      </c>
      <c r="X21" s="105">
        <v>0</v>
      </c>
      <c r="Y21" s="105">
        <v>0</v>
      </c>
      <c r="Z21" s="105">
        <v>6168</v>
      </c>
      <c r="AA21" s="105">
        <v>620</v>
      </c>
      <c r="AB21" s="105">
        <v>28518</v>
      </c>
      <c r="AC21" s="105">
        <v>29138</v>
      </c>
      <c r="AD21" s="102" t="s">
        <v>107</v>
      </c>
      <c r="AE21" s="105">
        <v>4038</v>
      </c>
      <c r="AF21" s="105">
        <v>22</v>
      </c>
      <c r="AG21" s="108"/>
    </row>
    <row r="22" spans="1:33" ht="14.25" x14ac:dyDescent="0.2">
      <c r="A22" s="102" t="s">
        <v>108</v>
      </c>
      <c r="B22" s="102" t="s">
        <v>109</v>
      </c>
      <c r="C22" s="103">
        <v>4498</v>
      </c>
      <c r="D22" s="103">
        <v>26</v>
      </c>
      <c r="E22" s="103">
        <v>4524</v>
      </c>
      <c r="F22" s="104">
        <v>-3.5600085269665301E-2</v>
      </c>
      <c r="G22" s="103">
        <v>0</v>
      </c>
      <c r="H22" s="103">
        <v>0</v>
      </c>
      <c r="I22" s="103">
        <v>0</v>
      </c>
      <c r="J22" s="117">
        <v>0</v>
      </c>
      <c r="K22" s="105">
        <v>0</v>
      </c>
      <c r="L22" s="104">
        <v>0</v>
      </c>
      <c r="M22" s="125">
        <v>4524</v>
      </c>
      <c r="N22" s="104">
        <v>-3.5600085269665301E-2</v>
      </c>
      <c r="O22" s="125">
        <v>24</v>
      </c>
      <c r="P22" s="125">
        <v>4548</v>
      </c>
      <c r="Q22" s="118">
        <v>-4.5940843297671501E-2</v>
      </c>
      <c r="R22" s="106">
        <v>4</v>
      </c>
      <c r="S22" s="102" t="s">
        <v>58</v>
      </c>
      <c r="T22" s="105">
        <v>4691</v>
      </c>
      <c r="U22" s="105">
        <v>4691</v>
      </c>
      <c r="V22" s="105">
        <v>0</v>
      </c>
      <c r="W22" s="105">
        <v>0</v>
      </c>
      <c r="X22" s="105">
        <v>0</v>
      </c>
      <c r="Y22" s="105">
        <v>0</v>
      </c>
      <c r="Z22" s="105">
        <v>0</v>
      </c>
      <c r="AA22" s="105">
        <v>76</v>
      </c>
      <c r="AB22" s="105">
        <v>4691</v>
      </c>
      <c r="AC22" s="105">
        <v>4767</v>
      </c>
      <c r="AD22" s="102" t="s">
        <v>110</v>
      </c>
      <c r="AE22" s="105">
        <v>4038</v>
      </c>
      <c r="AF22" s="105">
        <v>22</v>
      </c>
      <c r="AG22" s="108"/>
    </row>
    <row r="23" spans="1:33" ht="14.25" x14ac:dyDescent="0.2">
      <c r="A23" s="102" t="s">
        <v>111</v>
      </c>
      <c r="B23" s="102" t="s">
        <v>112</v>
      </c>
      <c r="C23" s="103">
        <v>8882</v>
      </c>
      <c r="D23" s="103">
        <v>60</v>
      </c>
      <c r="E23" s="103">
        <v>8942</v>
      </c>
      <c r="F23" s="104">
        <v>-1.3895015438906E-2</v>
      </c>
      <c r="G23" s="103">
        <v>0</v>
      </c>
      <c r="H23" s="103">
        <v>0</v>
      </c>
      <c r="I23" s="103">
        <v>0</v>
      </c>
      <c r="J23" s="117">
        <v>0</v>
      </c>
      <c r="K23" s="105">
        <v>0</v>
      </c>
      <c r="L23" s="104">
        <v>0</v>
      </c>
      <c r="M23" s="125">
        <v>8942</v>
      </c>
      <c r="N23" s="104">
        <v>-1.3895015438906E-2</v>
      </c>
      <c r="O23" s="125">
        <v>324</v>
      </c>
      <c r="P23" s="125">
        <v>9266</v>
      </c>
      <c r="Q23" s="118">
        <v>3.5741362504061501E-3</v>
      </c>
      <c r="R23" s="106">
        <v>5</v>
      </c>
      <c r="S23" s="102" t="s">
        <v>58</v>
      </c>
      <c r="T23" s="105">
        <v>9034</v>
      </c>
      <c r="U23" s="105">
        <v>9068</v>
      </c>
      <c r="V23" s="105">
        <v>34</v>
      </c>
      <c r="W23" s="105">
        <v>0</v>
      </c>
      <c r="X23" s="105">
        <v>0</v>
      </c>
      <c r="Y23" s="105">
        <v>0</v>
      </c>
      <c r="Z23" s="105">
        <v>0</v>
      </c>
      <c r="AA23" s="105">
        <v>165</v>
      </c>
      <c r="AB23" s="105">
        <v>9068</v>
      </c>
      <c r="AC23" s="105">
        <v>9233</v>
      </c>
      <c r="AD23" s="102" t="s">
        <v>113</v>
      </c>
      <c r="AE23" s="105">
        <v>4038</v>
      </c>
      <c r="AF23" s="105">
        <v>22</v>
      </c>
      <c r="AG23" s="108"/>
    </row>
    <row r="24" spans="1:33" ht="14.25" x14ac:dyDescent="0.2">
      <c r="A24" s="102" t="s">
        <v>114</v>
      </c>
      <c r="B24" s="102" t="s">
        <v>115</v>
      </c>
      <c r="C24" s="103">
        <v>1114</v>
      </c>
      <c r="D24" s="103">
        <v>6</v>
      </c>
      <c r="E24" s="103">
        <v>1120</v>
      </c>
      <c r="F24" s="104">
        <v>-5.64448188711036E-2</v>
      </c>
      <c r="G24" s="103">
        <v>0</v>
      </c>
      <c r="H24" s="103">
        <v>0</v>
      </c>
      <c r="I24" s="103">
        <v>0</v>
      </c>
      <c r="J24" s="117">
        <v>0</v>
      </c>
      <c r="K24" s="105">
        <v>0</v>
      </c>
      <c r="L24" s="104">
        <v>0</v>
      </c>
      <c r="M24" s="125">
        <v>1120</v>
      </c>
      <c r="N24" s="104">
        <v>-5.64448188711036E-2</v>
      </c>
      <c r="O24" s="125">
        <v>787</v>
      </c>
      <c r="P24" s="125">
        <v>1907</v>
      </c>
      <c r="Q24" s="118">
        <v>-4.7928107838242598E-2</v>
      </c>
      <c r="R24" s="106">
        <v>5</v>
      </c>
      <c r="S24" s="102" t="s">
        <v>58</v>
      </c>
      <c r="T24" s="105">
        <v>1177</v>
      </c>
      <c r="U24" s="105">
        <v>1187</v>
      </c>
      <c r="V24" s="105">
        <v>10</v>
      </c>
      <c r="W24" s="105">
        <v>0</v>
      </c>
      <c r="X24" s="105">
        <v>0</v>
      </c>
      <c r="Y24" s="105">
        <v>0</v>
      </c>
      <c r="Z24" s="105">
        <v>0</v>
      </c>
      <c r="AA24" s="105">
        <v>816</v>
      </c>
      <c r="AB24" s="105">
        <v>1187</v>
      </c>
      <c r="AC24" s="105">
        <v>2003</v>
      </c>
      <c r="AD24" s="102" t="s">
        <v>116</v>
      </c>
      <c r="AE24" s="105">
        <v>4038</v>
      </c>
      <c r="AF24" s="105">
        <v>22</v>
      </c>
      <c r="AG24" s="108"/>
    </row>
    <row r="25" spans="1:33" ht="14.25" x14ac:dyDescent="0.2">
      <c r="A25" s="102" t="s">
        <v>117</v>
      </c>
      <c r="B25" s="102" t="s">
        <v>118</v>
      </c>
      <c r="C25" s="103">
        <v>9469</v>
      </c>
      <c r="D25" s="103">
        <v>166</v>
      </c>
      <c r="E25" s="103">
        <v>9635</v>
      </c>
      <c r="F25" s="104">
        <v>-2.29185680965419E-2</v>
      </c>
      <c r="G25" s="103">
        <v>0</v>
      </c>
      <c r="H25" s="103">
        <v>0</v>
      </c>
      <c r="I25" s="103">
        <v>0</v>
      </c>
      <c r="J25" s="117">
        <v>0</v>
      </c>
      <c r="K25" s="105">
        <v>0</v>
      </c>
      <c r="L25" s="104">
        <v>0</v>
      </c>
      <c r="M25" s="125">
        <v>9635</v>
      </c>
      <c r="N25" s="104">
        <v>-2.29185680965419E-2</v>
      </c>
      <c r="O25" s="125">
        <v>152</v>
      </c>
      <c r="P25" s="125">
        <v>9787</v>
      </c>
      <c r="Q25" s="118">
        <v>-1.7369477911646603E-2</v>
      </c>
      <c r="R25" s="106">
        <v>5</v>
      </c>
      <c r="S25" s="102" t="s">
        <v>58</v>
      </c>
      <c r="T25" s="105">
        <v>9775</v>
      </c>
      <c r="U25" s="105">
        <v>9861</v>
      </c>
      <c r="V25" s="105">
        <v>86</v>
      </c>
      <c r="W25" s="105">
        <v>0</v>
      </c>
      <c r="X25" s="105">
        <v>0</v>
      </c>
      <c r="Y25" s="105">
        <v>0</v>
      </c>
      <c r="Z25" s="105">
        <v>0</v>
      </c>
      <c r="AA25" s="105">
        <v>99</v>
      </c>
      <c r="AB25" s="105">
        <v>9861</v>
      </c>
      <c r="AC25" s="105">
        <v>9960</v>
      </c>
      <c r="AD25" s="102" t="s">
        <v>119</v>
      </c>
      <c r="AE25" s="105">
        <v>4038</v>
      </c>
      <c r="AF25" s="105">
        <v>22</v>
      </c>
      <c r="AG25" s="108"/>
    </row>
    <row r="26" spans="1:33" ht="14.25" x14ac:dyDescent="0.2">
      <c r="A26" s="102" t="s">
        <v>120</v>
      </c>
      <c r="B26" s="102" t="s">
        <v>121</v>
      </c>
      <c r="C26" s="103">
        <v>34810</v>
      </c>
      <c r="D26" s="103">
        <v>182</v>
      </c>
      <c r="E26" s="103">
        <v>34992</v>
      </c>
      <c r="F26" s="104">
        <v>4.2576646902839396E-2</v>
      </c>
      <c r="G26" s="103">
        <v>4001</v>
      </c>
      <c r="H26" s="103">
        <v>0</v>
      </c>
      <c r="I26" s="103">
        <v>4001</v>
      </c>
      <c r="J26" s="117">
        <v>1.78621169916435</v>
      </c>
      <c r="K26" s="105">
        <v>0</v>
      </c>
      <c r="L26" s="104">
        <v>0</v>
      </c>
      <c r="M26" s="125">
        <v>38993</v>
      </c>
      <c r="N26" s="104">
        <v>0.11411754621560601</v>
      </c>
      <c r="O26" s="125">
        <v>82</v>
      </c>
      <c r="P26" s="125">
        <v>39075</v>
      </c>
      <c r="Q26" s="118">
        <v>0.10543736562181701</v>
      </c>
      <c r="R26" s="106">
        <v>4</v>
      </c>
      <c r="S26" s="102" t="s">
        <v>58</v>
      </c>
      <c r="T26" s="105">
        <v>33461</v>
      </c>
      <c r="U26" s="105">
        <v>33563</v>
      </c>
      <c r="V26" s="105">
        <v>102</v>
      </c>
      <c r="W26" s="105">
        <v>1436</v>
      </c>
      <c r="X26" s="105">
        <v>1436</v>
      </c>
      <c r="Y26" s="105">
        <v>0</v>
      </c>
      <c r="Z26" s="105">
        <v>0</v>
      </c>
      <c r="AA26" s="105">
        <v>349</v>
      </c>
      <c r="AB26" s="105">
        <v>34999</v>
      </c>
      <c r="AC26" s="105">
        <v>35348</v>
      </c>
      <c r="AD26" s="102" t="s">
        <v>122</v>
      </c>
      <c r="AE26" s="105">
        <v>4038</v>
      </c>
      <c r="AF26" s="105">
        <v>22</v>
      </c>
      <c r="AG26" s="108"/>
    </row>
    <row r="27" spans="1:33" ht="14.25" x14ac:dyDescent="0.2">
      <c r="A27" s="102" t="s">
        <v>123</v>
      </c>
      <c r="B27" s="102" t="s">
        <v>124</v>
      </c>
      <c r="C27" s="103">
        <v>4851</v>
      </c>
      <c r="D27" s="103">
        <v>84</v>
      </c>
      <c r="E27" s="103">
        <v>4935</v>
      </c>
      <c r="F27" s="104">
        <v>-0.13299367533380199</v>
      </c>
      <c r="G27" s="103">
        <v>0</v>
      </c>
      <c r="H27" s="103">
        <v>0</v>
      </c>
      <c r="I27" s="103">
        <v>0</v>
      </c>
      <c r="J27" s="117">
        <v>0</v>
      </c>
      <c r="K27" s="105">
        <v>0</v>
      </c>
      <c r="L27" s="104">
        <v>0</v>
      </c>
      <c r="M27" s="125">
        <v>4935</v>
      </c>
      <c r="N27" s="104">
        <v>-0.13299367533380199</v>
      </c>
      <c r="O27" s="125">
        <v>326</v>
      </c>
      <c r="P27" s="125">
        <v>5261</v>
      </c>
      <c r="Q27" s="118">
        <v>-0.11935051891530001</v>
      </c>
      <c r="R27" s="106">
        <v>5</v>
      </c>
      <c r="S27" s="102" t="s">
        <v>58</v>
      </c>
      <c r="T27" s="105">
        <v>5664</v>
      </c>
      <c r="U27" s="105">
        <v>5692</v>
      </c>
      <c r="V27" s="105">
        <v>28</v>
      </c>
      <c r="W27" s="105">
        <v>0</v>
      </c>
      <c r="X27" s="105">
        <v>0</v>
      </c>
      <c r="Y27" s="105">
        <v>0</v>
      </c>
      <c r="Z27" s="105">
        <v>0</v>
      </c>
      <c r="AA27" s="105">
        <v>282</v>
      </c>
      <c r="AB27" s="105">
        <v>5692</v>
      </c>
      <c r="AC27" s="105">
        <v>5974</v>
      </c>
      <c r="AD27" s="102" t="s">
        <v>125</v>
      </c>
      <c r="AE27" s="105">
        <v>4038</v>
      </c>
      <c r="AF27" s="105">
        <v>22</v>
      </c>
      <c r="AG27" s="108"/>
    </row>
    <row r="28" spans="1:33" ht="14.25" x14ac:dyDescent="0.2">
      <c r="A28" s="102" t="s">
        <v>126</v>
      </c>
      <c r="B28" s="102" t="s">
        <v>127</v>
      </c>
      <c r="C28" s="103">
        <v>2595</v>
      </c>
      <c r="D28" s="103">
        <v>202</v>
      </c>
      <c r="E28" s="103">
        <v>2797</v>
      </c>
      <c r="F28" s="104">
        <v>-6.1094326955354099E-2</v>
      </c>
      <c r="G28" s="103">
        <v>0</v>
      </c>
      <c r="H28" s="103">
        <v>0</v>
      </c>
      <c r="I28" s="103">
        <v>0</v>
      </c>
      <c r="J28" s="117">
        <v>0</v>
      </c>
      <c r="K28" s="105">
        <v>0</v>
      </c>
      <c r="L28" s="104">
        <v>0</v>
      </c>
      <c r="M28" s="125">
        <v>2797</v>
      </c>
      <c r="N28" s="104">
        <v>-6.1094326955354099E-2</v>
      </c>
      <c r="O28" s="125">
        <v>1008</v>
      </c>
      <c r="P28" s="125">
        <v>3805</v>
      </c>
      <c r="Q28" s="118">
        <v>-7.3983937697736701E-2</v>
      </c>
      <c r="R28" s="106">
        <v>5</v>
      </c>
      <c r="S28" s="102" t="s">
        <v>58</v>
      </c>
      <c r="T28" s="105">
        <v>2961</v>
      </c>
      <c r="U28" s="105">
        <v>2979</v>
      </c>
      <c r="V28" s="105">
        <v>18</v>
      </c>
      <c r="W28" s="105">
        <v>0</v>
      </c>
      <c r="X28" s="105">
        <v>0</v>
      </c>
      <c r="Y28" s="105">
        <v>0</v>
      </c>
      <c r="Z28" s="105">
        <v>0</v>
      </c>
      <c r="AA28" s="105">
        <v>1130</v>
      </c>
      <c r="AB28" s="105">
        <v>2979</v>
      </c>
      <c r="AC28" s="105">
        <v>4109</v>
      </c>
      <c r="AD28" s="102" t="s">
        <v>128</v>
      </c>
      <c r="AE28" s="105">
        <v>4038</v>
      </c>
      <c r="AF28" s="105">
        <v>22</v>
      </c>
      <c r="AG28" s="108"/>
    </row>
    <row r="29" spans="1:33" ht="14.25" x14ac:dyDescent="0.2">
      <c r="A29" s="102" t="s">
        <v>129</v>
      </c>
      <c r="B29" s="102" t="s">
        <v>130</v>
      </c>
      <c r="C29" s="103">
        <v>703256</v>
      </c>
      <c r="D29" s="103">
        <v>273370</v>
      </c>
      <c r="E29" s="103">
        <v>976626</v>
      </c>
      <c r="F29" s="104">
        <v>-5.2847491751671499E-2</v>
      </c>
      <c r="G29" s="103">
        <v>911407</v>
      </c>
      <c r="H29" s="103">
        <v>233556</v>
      </c>
      <c r="I29" s="103">
        <v>1144963</v>
      </c>
      <c r="J29" s="117">
        <v>-2.6603075013496201E-2</v>
      </c>
      <c r="K29" s="105">
        <v>0</v>
      </c>
      <c r="L29" s="104">
        <v>0</v>
      </c>
      <c r="M29" s="125">
        <v>2121589</v>
      </c>
      <c r="N29" s="104">
        <v>-3.8862484953834292E-2</v>
      </c>
      <c r="O29" s="125">
        <v>1747</v>
      </c>
      <c r="P29" s="125">
        <v>2123336</v>
      </c>
      <c r="Q29" s="118">
        <v>-3.8742550075489594E-2</v>
      </c>
      <c r="R29" s="106">
        <v>1</v>
      </c>
      <c r="S29" s="102" t="s">
        <v>131</v>
      </c>
      <c r="T29" s="105">
        <v>736936</v>
      </c>
      <c r="U29" s="105">
        <v>1031118</v>
      </c>
      <c r="V29" s="105">
        <v>294182</v>
      </c>
      <c r="W29" s="105">
        <v>924129</v>
      </c>
      <c r="X29" s="105">
        <v>1176255</v>
      </c>
      <c r="Y29" s="105">
        <v>252126</v>
      </c>
      <c r="Z29" s="105">
        <v>0</v>
      </c>
      <c r="AA29" s="105">
        <v>1542</v>
      </c>
      <c r="AB29" s="105">
        <v>2207373</v>
      </c>
      <c r="AC29" s="105">
        <v>2208915</v>
      </c>
      <c r="AD29" s="102" t="s">
        <v>132</v>
      </c>
      <c r="AE29" s="105">
        <v>4038</v>
      </c>
      <c r="AF29" s="105">
        <v>22</v>
      </c>
      <c r="AG29" s="108"/>
    </row>
    <row r="30" spans="1:33" ht="14.25" x14ac:dyDescent="0.2">
      <c r="A30" s="102" t="s">
        <v>133</v>
      </c>
      <c r="B30" s="102" t="s">
        <v>134</v>
      </c>
      <c r="C30" s="103">
        <v>2292</v>
      </c>
      <c r="D30" s="103">
        <v>2</v>
      </c>
      <c r="E30" s="103">
        <v>2294</v>
      </c>
      <c r="F30" s="104">
        <v>1.32508833922261E-2</v>
      </c>
      <c r="G30" s="103">
        <v>0</v>
      </c>
      <c r="H30" s="103">
        <v>0</v>
      </c>
      <c r="I30" s="103">
        <v>0</v>
      </c>
      <c r="J30" s="117">
        <v>0</v>
      </c>
      <c r="K30" s="105">
        <v>0</v>
      </c>
      <c r="L30" s="104">
        <v>0</v>
      </c>
      <c r="M30" s="125">
        <v>2294</v>
      </c>
      <c r="N30" s="104">
        <v>1.32508833922261E-2</v>
      </c>
      <c r="O30" s="125">
        <v>0</v>
      </c>
      <c r="P30" s="125">
        <v>2294</v>
      </c>
      <c r="Q30" s="118">
        <v>1.32508833922261E-2</v>
      </c>
      <c r="R30" s="106">
        <v>5</v>
      </c>
      <c r="S30" s="102" t="s">
        <v>58</v>
      </c>
      <c r="T30" s="105">
        <v>2264</v>
      </c>
      <c r="U30" s="105">
        <v>2264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2264</v>
      </c>
      <c r="AC30" s="105">
        <v>2264</v>
      </c>
      <c r="AD30" s="102" t="s">
        <v>135</v>
      </c>
      <c r="AE30" s="105">
        <v>4038</v>
      </c>
      <c r="AF30" s="105">
        <v>22</v>
      </c>
      <c r="AG30" s="108"/>
    </row>
    <row r="31" spans="1:33" ht="14.25" x14ac:dyDescent="0.2">
      <c r="A31" s="102" t="s">
        <v>136</v>
      </c>
      <c r="B31" s="102" t="s">
        <v>137</v>
      </c>
      <c r="C31" s="103">
        <v>3485</v>
      </c>
      <c r="D31" s="103">
        <v>22</v>
      </c>
      <c r="E31" s="103">
        <v>3507</v>
      </c>
      <c r="F31" s="104">
        <v>4.1270783847980996E-2</v>
      </c>
      <c r="G31" s="103">
        <v>0</v>
      </c>
      <c r="H31" s="103">
        <v>0</v>
      </c>
      <c r="I31" s="103">
        <v>0</v>
      </c>
      <c r="J31" s="117">
        <v>0</v>
      </c>
      <c r="K31" s="105">
        <v>0</v>
      </c>
      <c r="L31" s="104">
        <v>0</v>
      </c>
      <c r="M31" s="125">
        <v>3507</v>
      </c>
      <c r="N31" s="104">
        <v>4.1270783847980996E-2</v>
      </c>
      <c r="O31" s="125">
        <v>446</v>
      </c>
      <c r="P31" s="125">
        <v>3953</v>
      </c>
      <c r="Q31" s="118">
        <v>8.0940661744599393E-2</v>
      </c>
      <c r="R31" s="106">
        <v>5</v>
      </c>
      <c r="S31" s="102" t="s">
        <v>58</v>
      </c>
      <c r="T31" s="105">
        <v>3360</v>
      </c>
      <c r="U31" s="105">
        <v>3368</v>
      </c>
      <c r="V31" s="105">
        <v>8</v>
      </c>
      <c r="W31" s="105">
        <v>0</v>
      </c>
      <c r="X31" s="105">
        <v>0</v>
      </c>
      <c r="Y31" s="105">
        <v>0</v>
      </c>
      <c r="Z31" s="105">
        <v>0</v>
      </c>
      <c r="AA31" s="105">
        <v>289</v>
      </c>
      <c r="AB31" s="105">
        <v>3368</v>
      </c>
      <c r="AC31" s="105">
        <v>3657</v>
      </c>
      <c r="AD31" s="102" t="s">
        <v>138</v>
      </c>
      <c r="AE31" s="105">
        <v>4038</v>
      </c>
      <c r="AF31" s="105">
        <v>22</v>
      </c>
      <c r="AG31" s="108"/>
    </row>
    <row r="32" spans="1:33" ht="14.25" x14ac:dyDescent="0.2">
      <c r="A32" s="102" t="s">
        <v>139</v>
      </c>
      <c r="B32" s="102" t="s">
        <v>140</v>
      </c>
      <c r="C32" s="103">
        <v>541</v>
      </c>
      <c r="D32" s="103">
        <v>0</v>
      </c>
      <c r="E32" s="103">
        <v>541</v>
      </c>
      <c r="F32" s="104">
        <v>-0.23587570621468901</v>
      </c>
      <c r="G32" s="103">
        <v>0</v>
      </c>
      <c r="H32" s="103">
        <v>0</v>
      </c>
      <c r="I32" s="103">
        <v>0</v>
      </c>
      <c r="J32" s="117">
        <v>0</v>
      </c>
      <c r="K32" s="105">
        <v>0</v>
      </c>
      <c r="L32" s="104">
        <v>0</v>
      </c>
      <c r="M32" s="125">
        <v>541</v>
      </c>
      <c r="N32" s="104">
        <v>-0.23587570621468901</v>
      </c>
      <c r="O32" s="125">
        <v>346</v>
      </c>
      <c r="P32" s="125">
        <v>887</v>
      </c>
      <c r="Q32" s="118">
        <v>-0.30431372549019603</v>
      </c>
      <c r="R32" s="106">
        <v>5</v>
      </c>
      <c r="S32" s="102" t="s">
        <v>58</v>
      </c>
      <c r="T32" s="105">
        <v>708</v>
      </c>
      <c r="U32" s="105">
        <v>708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  <c r="AA32" s="105">
        <v>567</v>
      </c>
      <c r="AB32" s="105">
        <v>708</v>
      </c>
      <c r="AC32" s="105">
        <v>1275</v>
      </c>
      <c r="AD32" s="102" t="s">
        <v>141</v>
      </c>
      <c r="AE32" s="105">
        <v>4038</v>
      </c>
      <c r="AF32" s="105">
        <v>22</v>
      </c>
      <c r="AG32" s="108"/>
    </row>
    <row r="33" spans="1:33" ht="14.25" x14ac:dyDescent="0.2">
      <c r="A33" s="102" t="s">
        <v>142</v>
      </c>
      <c r="B33" s="102" t="s">
        <v>143</v>
      </c>
      <c r="C33" s="103">
        <v>2708</v>
      </c>
      <c r="D33" s="103">
        <v>12</v>
      </c>
      <c r="E33" s="103">
        <v>2720</v>
      </c>
      <c r="F33" s="104">
        <v>0.163885323063757</v>
      </c>
      <c r="G33" s="103">
        <v>0</v>
      </c>
      <c r="H33" s="103">
        <v>0</v>
      </c>
      <c r="I33" s="103">
        <v>0</v>
      </c>
      <c r="J33" s="117">
        <v>0</v>
      </c>
      <c r="K33" s="105">
        <v>0</v>
      </c>
      <c r="L33" s="104">
        <v>0</v>
      </c>
      <c r="M33" s="125">
        <v>2720</v>
      </c>
      <c r="N33" s="104">
        <v>0.163885323063757</v>
      </c>
      <c r="O33" s="125">
        <v>542</v>
      </c>
      <c r="P33" s="125">
        <v>3262</v>
      </c>
      <c r="Q33" s="118">
        <v>1.8738288569644001E-2</v>
      </c>
      <c r="R33" s="106">
        <v>5</v>
      </c>
      <c r="S33" s="102" t="s">
        <v>58</v>
      </c>
      <c r="T33" s="105">
        <v>2321</v>
      </c>
      <c r="U33" s="105">
        <v>2337</v>
      </c>
      <c r="V33" s="105">
        <v>16</v>
      </c>
      <c r="W33" s="105">
        <v>0</v>
      </c>
      <c r="X33" s="105">
        <v>0</v>
      </c>
      <c r="Y33" s="105">
        <v>0</v>
      </c>
      <c r="Z33" s="105">
        <v>0</v>
      </c>
      <c r="AA33" s="105">
        <v>865</v>
      </c>
      <c r="AB33" s="105">
        <v>2337</v>
      </c>
      <c r="AC33" s="105">
        <v>3202</v>
      </c>
      <c r="AD33" s="102" t="s">
        <v>144</v>
      </c>
      <c r="AE33" s="105">
        <v>4038</v>
      </c>
      <c r="AF33" s="105">
        <v>22</v>
      </c>
      <c r="AG33" s="108"/>
    </row>
    <row r="34" spans="1:33" ht="14.25" x14ac:dyDescent="0.2">
      <c r="A34" s="102" t="s">
        <v>145</v>
      </c>
      <c r="B34" s="102" t="s">
        <v>146</v>
      </c>
      <c r="C34" s="103">
        <v>5224</v>
      </c>
      <c r="D34" s="103">
        <v>54</v>
      </c>
      <c r="E34" s="103">
        <v>5278</v>
      </c>
      <c r="F34" s="104">
        <v>-0.12194310430876701</v>
      </c>
      <c r="G34" s="103">
        <v>0</v>
      </c>
      <c r="H34" s="103">
        <v>0</v>
      </c>
      <c r="I34" s="103">
        <v>0</v>
      </c>
      <c r="J34" s="117">
        <v>0</v>
      </c>
      <c r="K34" s="105">
        <v>0</v>
      </c>
      <c r="L34" s="104">
        <v>-1</v>
      </c>
      <c r="M34" s="125">
        <v>5278</v>
      </c>
      <c r="N34" s="104">
        <v>-0.123837981407703</v>
      </c>
      <c r="O34" s="125">
        <v>508</v>
      </c>
      <c r="P34" s="125">
        <v>5786</v>
      </c>
      <c r="Q34" s="118">
        <v>-0.12558561281547501</v>
      </c>
      <c r="R34" s="106">
        <v>5</v>
      </c>
      <c r="S34" s="102" t="s">
        <v>58</v>
      </c>
      <c r="T34" s="105">
        <v>5999</v>
      </c>
      <c r="U34" s="105">
        <v>6011</v>
      </c>
      <c r="V34" s="105">
        <v>12</v>
      </c>
      <c r="W34" s="105">
        <v>0</v>
      </c>
      <c r="X34" s="105">
        <v>0</v>
      </c>
      <c r="Y34" s="105">
        <v>0</v>
      </c>
      <c r="Z34" s="105">
        <v>13</v>
      </c>
      <c r="AA34" s="105">
        <v>593</v>
      </c>
      <c r="AB34" s="105">
        <v>6024</v>
      </c>
      <c r="AC34" s="105">
        <v>6617</v>
      </c>
      <c r="AD34" s="102" t="s">
        <v>147</v>
      </c>
      <c r="AE34" s="105">
        <v>4038</v>
      </c>
      <c r="AF34" s="105">
        <v>22</v>
      </c>
      <c r="AG34" s="108"/>
    </row>
    <row r="35" spans="1:33" ht="14.25" x14ac:dyDescent="0.2">
      <c r="A35" s="102" t="s">
        <v>148</v>
      </c>
      <c r="B35" s="102" t="s">
        <v>149</v>
      </c>
      <c r="C35" s="103">
        <v>4429</v>
      </c>
      <c r="D35" s="103">
        <v>700</v>
      </c>
      <c r="E35" s="103">
        <v>5129</v>
      </c>
      <c r="F35" s="104">
        <v>-0.16329526916802597</v>
      </c>
      <c r="G35" s="103">
        <v>0</v>
      </c>
      <c r="H35" s="103">
        <v>0</v>
      </c>
      <c r="I35" s="103">
        <v>0</v>
      </c>
      <c r="J35" s="117">
        <v>0</v>
      </c>
      <c r="K35" s="105">
        <v>0</v>
      </c>
      <c r="L35" s="104">
        <v>0</v>
      </c>
      <c r="M35" s="125">
        <v>5129</v>
      </c>
      <c r="N35" s="104">
        <v>-0.16329526916802597</v>
      </c>
      <c r="O35" s="125">
        <v>1732</v>
      </c>
      <c r="P35" s="125">
        <v>6861</v>
      </c>
      <c r="Q35" s="118">
        <v>-0.131518987341772</v>
      </c>
      <c r="R35" s="106">
        <v>5</v>
      </c>
      <c r="S35" s="102" t="s">
        <v>58</v>
      </c>
      <c r="T35" s="105">
        <v>5354</v>
      </c>
      <c r="U35" s="105">
        <v>6130</v>
      </c>
      <c r="V35" s="105">
        <v>776</v>
      </c>
      <c r="W35" s="105">
        <v>0</v>
      </c>
      <c r="X35" s="105">
        <v>0</v>
      </c>
      <c r="Y35" s="105">
        <v>0</v>
      </c>
      <c r="Z35" s="105">
        <v>0</v>
      </c>
      <c r="AA35" s="105">
        <v>1770</v>
      </c>
      <c r="AB35" s="105">
        <v>6130</v>
      </c>
      <c r="AC35" s="105">
        <v>7900</v>
      </c>
      <c r="AD35" s="102" t="s">
        <v>150</v>
      </c>
      <c r="AE35" s="105">
        <v>4038</v>
      </c>
      <c r="AF35" s="105">
        <v>22</v>
      </c>
      <c r="AG35" s="108"/>
    </row>
    <row r="36" spans="1:33" ht="14.25" x14ac:dyDescent="0.2">
      <c r="A36" s="102" t="s">
        <v>151</v>
      </c>
      <c r="B36" s="102" t="s">
        <v>152</v>
      </c>
      <c r="C36" s="103">
        <v>215581</v>
      </c>
      <c r="D36" s="103">
        <v>4344</v>
      </c>
      <c r="E36" s="103">
        <v>219925</v>
      </c>
      <c r="F36" s="104">
        <v>-3.30034164208046E-2</v>
      </c>
      <c r="G36" s="103">
        <v>106656</v>
      </c>
      <c r="H36" s="103">
        <v>2898</v>
      </c>
      <c r="I36" s="103">
        <v>109554</v>
      </c>
      <c r="J36" s="117">
        <v>-4.2536947156023297E-3</v>
      </c>
      <c r="K36" s="105">
        <v>18697</v>
      </c>
      <c r="L36" s="104">
        <v>-2.7312454479242503E-2</v>
      </c>
      <c r="M36" s="125">
        <v>348176</v>
      </c>
      <c r="N36" s="104">
        <v>-2.3828415223943401E-2</v>
      </c>
      <c r="O36" s="125">
        <v>0</v>
      </c>
      <c r="P36" s="125">
        <v>348176</v>
      </c>
      <c r="Q36" s="118">
        <v>-2.5718658969630701E-2</v>
      </c>
      <c r="R36" s="106">
        <v>2</v>
      </c>
      <c r="S36" s="102" t="s">
        <v>58</v>
      </c>
      <c r="T36" s="105">
        <v>222689</v>
      </c>
      <c r="U36" s="105">
        <v>227431</v>
      </c>
      <c r="V36" s="105">
        <v>4742</v>
      </c>
      <c r="W36" s="105">
        <v>105468</v>
      </c>
      <c r="X36" s="105">
        <v>110022</v>
      </c>
      <c r="Y36" s="105">
        <v>4554</v>
      </c>
      <c r="Z36" s="105">
        <v>19222</v>
      </c>
      <c r="AA36" s="105">
        <v>692</v>
      </c>
      <c r="AB36" s="105">
        <v>356675</v>
      </c>
      <c r="AC36" s="105">
        <v>357367</v>
      </c>
      <c r="AD36" s="102" t="s">
        <v>153</v>
      </c>
      <c r="AE36" s="105">
        <v>4038</v>
      </c>
      <c r="AF36" s="105">
        <v>22</v>
      </c>
      <c r="AG36" s="108"/>
    </row>
    <row r="37" spans="1:33" ht="14.25" x14ac:dyDescent="0.2">
      <c r="A37" s="102" t="s">
        <v>154</v>
      </c>
      <c r="B37" s="102" t="s">
        <v>155</v>
      </c>
      <c r="C37" s="103">
        <v>8443</v>
      </c>
      <c r="D37" s="103">
        <v>92</v>
      </c>
      <c r="E37" s="103">
        <v>8535</v>
      </c>
      <c r="F37" s="104">
        <v>-5.2298467688207895E-2</v>
      </c>
      <c r="G37" s="103">
        <v>0</v>
      </c>
      <c r="H37" s="103">
        <v>0</v>
      </c>
      <c r="I37" s="103">
        <v>0</v>
      </c>
      <c r="J37" s="117">
        <v>0</v>
      </c>
      <c r="K37" s="105">
        <v>0</v>
      </c>
      <c r="L37" s="104">
        <v>0</v>
      </c>
      <c r="M37" s="125">
        <v>8535</v>
      </c>
      <c r="N37" s="104">
        <v>-5.2298467688207895E-2</v>
      </c>
      <c r="O37" s="125">
        <v>460</v>
      </c>
      <c r="P37" s="125">
        <v>8995</v>
      </c>
      <c r="Q37" s="118">
        <v>-6.9803516028955501E-2</v>
      </c>
      <c r="R37" s="106">
        <v>5</v>
      </c>
      <c r="S37" s="102" t="s">
        <v>58</v>
      </c>
      <c r="T37" s="105">
        <v>8960</v>
      </c>
      <c r="U37" s="105">
        <v>9006</v>
      </c>
      <c r="V37" s="105">
        <v>46</v>
      </c>
      <c r="W37" s="105">
        <v>0</v>
      </c>
      <c r="X37" s="105">
        <v>0</v>
      </c>
      <c r="Y37" s="105">
        <v>0</v>
      </c>
      <c r="Z37" s="105">
        <v>0</v>
      </c>
      <c r="AA37" s="105">
        <v>664</v>
      </c>
      <c r="AB37" s="105">
        <v>9006</v>
      </c>
      <c r="AC37" s="105">
        <v>9670</v>
      </c>
      <c r="AD37" s="102" t="s">
        <v>156</v>
      </c>
      <c r="AE37" s="105">
        <v>4038</v>
      </c>
      <c r="AF37" s="105">
        <v>22</v>
      </c>
      <c r="AG37" s="108"/>
    </row>
    <row r="38" spans="1:33" ht="14.25" x14ac:dyDescent="0.2">
      <c r="A38" s="102" t="s">
        <v>157</v>
      </c>
      <c r="B38" s="102" t="s">
        <v>158</v>
      </c>
      <c r="C38" s="103">
        <v>6974</v>
      </c>
      <c r="D38" s="103">
        <v>16</v>
      </c>
      <c r="E38" s="103">
        <v>6990</v>
      </c>
      <c r="F38" s="104">
        <v>-0.100270305058566</v>
      </c>
      <c r="G38" s="103">
        <v>0</v>
      </c>
      <c r="H38" s="103">
        <v>0</v>
      </c>
      <c r="I38" s="103">
        <v>0</v>
      </c>
      <c r="J38" s="117">
        <v>-1</v>
      </c>
      <c r="K38" s="105">
        <v>0</v>
      </c>
      <c r="L38" s="104">
        <v>0</v>
      </c>
      <c r="M38" s="125">
        <v>6990</v>
      </c>
      <c r="N38" s="104">
        <v>-0.11159125571937001</v>
      </c>
      <c r="O38" s="125">
        <v>0</v>
      </c>
      <c r="P38" s="125">
        <v>6990</v>
      </c>
      <c r="Q38" s="118">
        <v>-0.11159125571937001</v>
      </c>
      <c r="R38" s="106">
        <v>4</v>
      </c>
      <c r="S38" s="102" t="s">
        <v>58</v>
      </c>
      <c r="T38" s="105">
        <v>7765</v>
      </c>
      <c r="U38" s="105">
        <v>7769</v>
      </c>
      <c r="V38" s="105">
        <v>4</v>
      </c>
      <c r="W38" s="105">
        <v>99</v>
      </c>
      <c r="X38" s="105">
        <v>99</v>
      </c>
      <c r="Y38" s="105">
        <v>0</v>
      </c>
      <c r="Z38" s="105">
        <v>0</v>
      </c>
      <c r="AA38" s="105">
        <v>0</v>
      </c>
      <c r="AB38" s="105">
        <v>7868</v>
      </c>
      <c r="AC38" s="105">
        <v>7868</v>
      </c>
      <c r="AD38" s="102" t="s">
        <v>159</v>
      </c>
      <c r="AE38" s="105">
        <v>4038</v>
      </c>
      <c r="AF38" s="105">
        <v>22</v>
      </c>
      <c r="AG38" s="108"/>
    </row>
    <row r="39" spans="1:33" ht="14.25" x14ac:dyDescent="0.2">
      <c r="A39" s="102" t="s">
        <v>160</v>
      </c>
      <c r="B39" s="102" t="s">
        <v>161</v>
      </c>
      <c r="C39" s="103">
        <v>6051</v>
      </c>
      <c r="D39" s="103">
        <v>48</v>
      </c>
      <c r="E39" s="103">
        <v>6099</v>
      </c>
      <c r="F39" s="104">
        <v>-0.12871428571428603</v>
      </c>
      <c r="G39" s="103">
        <v>0</v>
      </c>
      <c r="H39" s="103">
        <v>0</v>
      </c>
      <c r="I39" s="103">
        <v>0</v>
      </c>
      <c r="J39" s="117">
        <v>0</v>
      </c>
      <c r="K39" s="105">
        <v>0</v>
      </c>
      <c r="L39" s="104">
        <v>0</v>
      </c>
      <c r="M39" s="125">
        <v>6099</v>
      </c>
      <c r="N39" s="104">
        <v>-0.12871428571428603</v>
      </c>
      <c r="O39" s="125">
        <v>257</v>
      </c>
      <c r="P39" s="125">
        <v>6356</v>
      </c>
      <c r="Q39" s="118">
        <v>-0.133941953944679</v>
      </c>
      <c r="R39" s="106">
        <v>5</v>
      </c>
      <c r="S39" s="102" t="s">
        <v>58</v>
      </c>
      <c r="T39" s="105">
        <v>6978</v>
      </c>
      <c r="U39" s="105">
        <v>7000</v>
      </c>
      <c r="V39" s="105">
        <v>22</v>
      </c>
      <c r="W39" s="105">
        <v>0</v>
      </c>
      <c r="X39" s="105">
        <v>0</v>
      </c>
      <c r="Y39" s="105">
        <v>0</v>
      </c>
      <c r="Z39" s="105">
        <v>0</v>
      </c>
      <c r="AA39" s="105">
        <v>339</v>
      </c>
      <c r="AB39" s="105">
        <v>7000</v>
      </c>
      <c r="AC39" s="105">
        <v>7339</v>
      </c>
      <c r="AD39" s="102" t="s">
        <v>162</v>
      </c>
      <c r="AE39" s="105">
        <v>4038</v>
      </c>
      <c r="AF39" s="105">
        <v>22</v>
      </c>
      <c r="AG39" s="108"/>
    </row>
    <row r="40" spans="1:33" ht="14.25" x14ac:dyDescent="0.2">
      <c r="A40" s="102" t="s">
        <v>163</v>
      </c>
      <c r="B40" s="102" t="s">
        <v>164</v>
      </c>
      <c r="C40" s="103">
        <v>1482</v>
      </c>
      <c r="D40" s="103">
        <v>2</v>
      </c>
      <c r="E40" s="103">
        <v>1484</v>
      </c>
      <c r="F40" s="104">
        <v>0.18530351437699699</v>
      </c>
      <c r="G40" s="103">
        <v>0</v>
      </c>
      <c r="H40" s="103">
        <v>0</v>
      </c>
      <c r="I40" s="103">
        <v>0</v>
      </c>
      <c r="J40" s="117">
        <v>0</v>
      </c>
      <c r="K40" s="105">
        <v>0</v>
      </c>
      <c r="L40" s="104">
        <v>0</v>
      </c>
      <c r="M40" s="125">
        <v>1484</v>
      </c>
      <c r="N40" s="104">
        <v>0.18530351437699699</v>
      </c>
      <c r="O40" s="125">
        <v>637</v>
      </c>
      <c r="P40" s="125">
        <v>2121</v>
      </c>
      <c r="Q40" s="118">
        <v>0.14339622641509397</v>
      </c>
      <c r="R40" s="106">
        <v>5</v>
      </c>
      <c r="S40" s="102" t="s">
        <v>58</v>
      </c>
      <c r="T40" s="105">
        <v>1250</v>
      </c>
      <c r="U40" s="105">
        <v>1252</v>
      </c>
      <c r="V40" s="105">
        <v>2</v>
      </c>
      <c r="W40" s="105">
        <v>0</v>
      </c>
      <c r="X40" s="105">
        <v>0</v>
      </c>
      <c r="Y40" s="105">
        <v>0</v>
      </c>
      <c r="Z40" s="105">
        <v>0</v>
      </c>
      <c r="AA40" s="105">
        <v>603</v>
      </c>
      <c r="AB40" s="105">
        <v>1252</v>
      </c>
      <c r="AC40" s="105">
        <v>1855</v>
      </c>
      <c r="AD40" s="102" t="s">
        <v>165</v>
      </c>
      <c r="AE40" s="105">
        <v>4038</v>
      </c>
      <c r="AF40" s="105">
        <v>22</v>
      </c>
      <c r="AG40" s="108"/>
    </row>
    <row r="41" spans="1:33" ht="14.25" x14ac:dyDescent="0.2">
      <c r="A41" s="102" t="s">
        <v>166</v>
      </c>
      <c r="B41" s="102" t="s">
        <v>167</v>
      </c>
      <c r="C41" s="103">
        <v>137878</v>
      </c>
      <c r="D41" s="103">
        <v>32218</v>
      </c>
      <c r="E41" s="103">
        <v>170096</v>
      </c>
      <c r="F41" s="104">
        <v>-3.6790812772873202E-2</v>
      </c>
      <c r="G41" s="103">
        <v>17655</v>
      </c>
      <c r="H41" s="103">
        <v>204</v>
      </c>
      <c r="I41" s="103">
        <v>17859</v>
      </c>
      <c r="J41" s="117">
        <v>0.29375543320776598</v>
      </c>
      <c r="K41" s="105">
        <v>0</v>
      </c>
      <c r="L41" s="104">
        <v>0</v>
      </c>
      <c r="M41" s="125">
        <v>187955</v>
      </c>
      <c r="N41" s="104">
        <v>-1.28258323397953E-2</v>
      </c>
      <c r="O41" s="125">
        <v>6837</v>
      </c>
      <c r="P41" s="125">
        <v>194792</v>
      </c>
      <c r="Q41" s="118">
        <v>-5.8893776856889105E-3</v>
      </c>
      <c r="R41" s="106">
        <v>3</v>
      </c>
      <c r="S41" s="102" t="s">
        <v>58</v>
      </c>
      <c r="T41" s="105">
        <v>141157</v>
      </c>
      <c r="U41" s="105">
        <v>176593</v>
      </c>
      <c r="V41" s="105">
        <v>35436</v>
      </c>
      <c r="W41" s="105">
        <v>13544</v>
      </c>
      <c r="X41" s="105">
        <v>13804</v>
      </c>
      <c r="Y41" s="105">
        <v>260</v>
      </c>
      <c r="Z41" s="105">
        <v>0</v>
      </c>
      <c r="AA41" s="105">
        <v>5549</v>
      </c>
      <c r="AB41" s="105">
        <v>190397</v>
      </c>
      <c r="AC41" s="105">
        <v>195946</v>
      </c>
      <c r="AD41" s="102" t="s">
        <v>168</v>
      </c>
      <c r="AE41" s="105">
        <v>4038</v>
      </c>
      <c r="AF41" s="105">
        <v>22</v>
      </c>
      <c r="AG41" s="108"/>
    </row>
    <row r="42" spans="1:33" ht="14.25" x14ac:dyDescent="0.2">
      <c r="A42" s="102" t="s">
        <v>169</v>
      </c>
      <c r="B42" s="102" t="s">
        <v>170</v>
      </c>
      <c r="C42" s="103">
        <v>270709</v>
      </c>
      <c r="D42" s="103">
        <v>37132</v>
      </c>
      <c r="E42" s="103">
        <v>307841</v>
      </c>
      <c r="F42" s="104">
        <v>-5.6258277333594897E-2</v>
      </c>
      <c r="G42" s="103">
        <v>55643</v>
      </c>
      <c r="H42" s="103">
        <v>1014</v>
      </c>
      <c r="I42" s="103">
        <v>56657</v>
      </c>
      <c r="J42" s="117">
        <v>-2.5473872510234301E-2</v>
      </c>
      <c r="K42" s="105">
        <v>0</v>
      </c>
      <c r="L42" s="104">
        <v>0</v>
      </c>
      <c r="M42" s="125">
        <v>364498</v>
      </c>
      <c r="N42" s="104">
        <v>-5.1601488304321798E-2</v>
      </c>
      <c r="O42" s="125">
        <v>34</v>
      </c>
      <c r="P42" s="125">
        <v>364532</v>
      </c>
      <c r="Q42" s="118">
        <v>-5.2065509655341E-2</v>
      </c>
      <c r="R42" s="106">
        <v>2</v>
      </c>
      <c r="S42" s="102" t="s">
        <v>58</v>
      </c>
      <c r="T42" s="105">
        <v>287910</v>
      </c>
      <c r="U42" s="105">
        <v>326192</v>
      </c>
      <c r="V42" s="105">
        <v>38282</v>
      </c>
      <c r="W42" s="105">
        <v>57174</v>
      </c>
      <c r="X42" s="105">
        <v>58138</v>
      </c>
      <c r="Y42" s="105">
        <v>964</v>
      </c>
      <c r="Z42" s="105">
        <v>0</v>
      </c>
      <c r="AA42" s="105">
        <v>224</v>
      </c>
      <c r="AB42" s="105">
        <v>384330</v>
      </c>
      <c r="AC42" s="105">
        <v>384554</v>
      </c>
      <c r="AD42" s="102" t="s">
        <v>171</v>
      </c>
      <c r="AE42" s="105">
        <v>4038</v>
      </c>
      <c r="AF42" s="105">
        <v>22</v>
      </c>
      <c r="AG42" s="108"/>
    </row>
    <row r="43" spans="1:33" ht="14.25" x14ac:dyDescent="0.2">
      <c r="A43" s="102" t="s">
        <v>172</v>
      </c>
      <c r="B43" s="102" t="s">
        <v>173</v>
      </c>
      <c r="C43" s="103">
        <v>5344</v>
      </c>
      <c r="D43" s="103">
        <v>1196</v>
      </c>
      <c r="E43" s="103">
        <v>6540</v>
      </c>
      <c r="F43" s="104">
        <v>-5.8044073167218803E-2</v>
      </c>
      <c r="G43" s="103">
        <v>0</v>
      </c>
      <c r="H43" s="103">
        <v>0</v>
      </c>
      <c r="I43" s="103">
        <v>0</v>
      </c>
      <c r="J43" s="117">
        <v>0</v>
      </c>
      <c r="K43" s="105">
        <v>0</v>
      </c>
      <c r="L43" s="104">
        <v>0</v>
      </c>
      <c r="M43" s="125">
        <v>6540</v>
      </c>
      <c r="N43" s="104">
        <v>-5.8044073167218803E-2</v>
      </c>
      <c r="O43" s="125">
        <v>2242</v>
      </c>
      <c r="P43" s="125">
        <v>8782</v>
      </c>
      <c r="Q43" s="118">
        <v>-3.8747810858143598E-2</v>
      </c>
      <c r="R43" s="106">
        <v>5</v>
      </c>
      <c r="S43" s="102" t="s">
        <v>58</v>
      </c>
      <c r="T43" s="105">
        <v>5725</v>
      </c>
      <c r="U43" s="105">
        <v>6943</v>
      </c>
      <c r="V43" s="105">
        <v>1218</v>
      </c>
      <c r="W43" s="105">
        <v>0</v>
      </c>
      <c r="X43" s="105">
        <v>0</v>
      </c>
      <c r="Y43" s="105">
        <v>0</v>
      </c>
      <c r="Z43" s="105">
        <v>0</v>
      </c>
      <c r="AA43" s="105">
        <v>2193</v>
      </c>
      <c r="AB43" s="105">
        <v>6943</v>
      </c>
      <c r="AC43" s="105">
        <v>9136</v>
      </c>
      <c r="AD43" s="102" t="s">
        <v>174</v>
      </c>
      <c r="AE43" s="105">
        <v>4038</v>
      </c>
      <c r="AF43" s="105">
        <v>22</v>
      </c>
      <c r="AG43" s="108"/>
    </row>
    <row r="44" spans="1:33" ht="14.25" x14ac:dyDescent="0.2">
      <c r="A44" s="102" t="s">
        <v>175</v>
      </c>
      <c r="B44" s="102" t="s">
        <v>176</v>
      </c>
      <c r="C44" s="103">
        <v>858</v>
      </c>
      <c r="D44" s="103">
        <v>30</v>
      </c>
      <c r="E44" s="103">
        <v>888</v>
      </c>
      <c r="F44" s="104">
        <v>-0.197106690777577</v>
      </c>
      <c r="G44" s="103">
        <v>0</v>
      </c>
      <c r="H44" s="103">
        <v>0</v>
      </c>
      <c r="I44" s="103">
        <v>0</v>
      </c>
      <c r="J44" s="117">
        <v>0</v>
      </c>
      <c r="K44" s="105">
        <v>0</v>
      </c>
      <c r="L44" s="104">
        <v>0</v>
      </c>
      <c r="M44" s="125">
        <v>888</v>
      </c>
      <c r="N44" s="104">
        <v>-0.197106690777577</v>
      </c>
      <c r="O44" s="125">
        <v>1252</v>
      </c>
      <c r="P44" s="125">
        <v>2140</v>
      </c>
      <c r="Q44" s="118">
        <v>-0.15913555992141501</v>
      </c>
      <c r="R44" s="106">
        <v>5</v>
      </c>
      <c r="S44" s="102" t="s">
        <v>58</v>
      </c>
      <c r="T44" s="105">
        <v>1068</v>
      </c>
      <c r="U44" s="105">
        <v>1106</v>
      </c>
      <c r="V44" s="105">
        <v>38</v>
      </c>
      <c r="W44" s="105">
        <v>0</v>
      </c>
      <c r="X44" s="105">
        <v>0</v>
      </c>
      <c r="Y44" s="105">
        <v>0</v>
      </c>
      <c r="Z44" s="105">
        <v>0</v>
      </c>
      <c r="AA44" s="105">
        <v>1439</v>
      </c>
      <c r="AB44" s="105">
        <v>1106</v>
      </c>
      <c r="AC44" s="105">
        <v>2545</v>
      </c>
      <c r="AD44" s="102" t="s">
        <v>177</v>
      </c>
      <c r="AE44" s="105">
        <v>4038</v>
      </c>
      <c r="AF44" s="105">
        <v>22</v>
      </c>
      <c r="AG44" s="108"/>
    </row>
    <row r="45" spans="1:33" ht="14.25" x14ac:dyDescent="0.2">
      <c r="A45" s="102" t="s">
        <v>178</v>
      </c>
      <c r="B45" s="102" t="s">
        <v>179</v>
      </c>
      <c r="C45" s="103">
        <v>601</v>
      </c>
      <c r="D45" s="103">
        <v>0</v>
      </c>
      <c r="E45" s="103">
        <v>601</v>
      </c>
      <c r="F45" s="104">
        <v>-0.14751773049645403</v>
      </c>
      <c r="G45" s="103">
        <v>0</v>
      </c>
      <c r="H45" s="103">
        <v>0</v>
      </c>
      <c r="I45" s="103">
        <v>0</v>
      </c>
      <c r="J45" s="117">
        <v>0</v>
      </c>
      <c r="K45" s="105">
        <v>0</v>
      </c>
      <c r="L45" s="104">
        <v>0</v>
      </c>
      <c r="M45" s="125">
        <v>601</v>
      </c>
      <c r="N45" s="104">
        <v>-0.14751773049645403</v>
      </c>
      <c r="O45" s="125">
        <v>0</v>
      </c>
      <c r="P45" s="125">
        <v>601</v>
      </c>
      <c r="Q45" s="118">
        <v>-0.14751773049645403</v>
      </c>
      <c r="R45" s="106">
        <v>5</v>
      </c>
      <c r="S45" s="102" t="s">
        <v>58</v>
      </c>
      <c r="T45" s="105">
        <v>705</v>
      </c>
      <c r="U45" s="105">
        <v>705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705</v>
      </c>
      <c r="AC45" s="105">
        <v>705</v>
      </c>
      <c r="AD45" s="102" t="s">
        <v>180</v>
      </c>
      <c r="AE45" s="105">
        <v>4038</v>
      </c>
      <c r="AF45" s="105">
        <v>22</v>
      </c>
      <c r="AG45" s="108"/>
    </row>
    <row r="46" spans="1:33" ht="14.25" x14ac:dyDescent="0.2">
      <c r="A46" s="102" t="s">
        <v>181</v>
      </c>
      <c r="B46" s="102" t="s">
        <v>182</v>
      </c>
      <c r="C46" s="103">
        <v>8963</v>
      </c>
      <c r="D46" s="103">
        <v>84</v>
      </c>
      <c r="E46" s="103">
        <v>9047</v>
      </c>
      <c r="F46" s="104">
        <v>-4.5473728634733097E-2</v>
      </c>
      <c r="G46" s="103">
        <v>0</v>
      </c>
      <c r="H46" s="103">
        <v>0</v>
      </c>
      <c r="I46" s="103">
        <v>0</v>
      </c>
      <c r="J46" s="117">
        <v>0</v>
      </c>
      <c r="K46" s="105">
        <v>0</v>
      </c>
      <c r="L46" s="104">
        <v>0</v>
      </c>
      <c r="M46" s="125">
        <v>9047</v>
      </c>
      <c r="N46" s="104">
        <v>-4.5473728634733097E-2</v>
      </c>
      <c r="O46" s="125">
        <v>39</v>
      </c>
      <c r="P46" s="125">
        <v>9086</v>
      </c>
      <c r="Q46" s="118">
        <v>-8.9487924641747693E-2</v>
      </c>
      <c r="R46" s="106">
        <v>5</v>
      </c>
      <c r="S46" s="102" t="s">
        <v>58</v>
      </c>
      <c r="T46" s="105">
        <v>9396</v>
      </c>
      <c r="U46" s="105">
        <v>9478</v>
      </c>
      <c r="V46" s="105">
        <v>82</v>
      </c>
      <c r="W46" s="105">
        <v>0</v>
      </c>
      <c r="X46" s="105">
        <v>0</v>
      </c>
      <c r="Y46" s="105">
        <v>0</v>
      </c>
      <c r="Z46" s="105">
        <v>0</v>
      </c>
      <c r="AA46" s="105">
        <v>501</v>
      </c>
      <c r="AB46" s="105">
        <v>9478</v>
      </c>
      <c r="AC46" s="105">
        <v>9979</v>
      </c>
      <c r="AD46" s="102" t="s">
        <v>183</v>
      </c>
      <c r="AE46" s="105">
        <v>4038</v>
      </c>
      <c r="AF46" s="105">
        <v>22</v>
      </c>
      <c r="AG46" s="108"/>
    </row>
    <row r="47" spans="1:33" ht="14.25" x14ac:dyDescent="0.2">
      <c r="A47" s="102" t="s">
        <v>184</v>
      </c>
      <c r="B47" s="102" t="s">
        <v>185</v>
      </c>
      <c r="C47" s="103">
        <v>70802</v>
      </c>
      <c r="D47" s="103">
        <v>650</v>
      </c>
      <c r="E47" s="103">
        <v>71452</v>
      </c>
      <c r="F47" s="104">
        <v>-2.5915777132496303E-2</v>
      </c>
      <c r="G47" s="103">
        <v>20365</v>
      </c>
      <c r="H47" s="103">
        <v>20</v>
      </c>
      <c r="I47" s="103">
        <v>20385</v>
      </c>
      <c r="J47" s="117">
        <v>0.15843609706199901</v>
      </c>
      <c r="K47" s="105">
        <v>0</v>
      </c>
      <c r="L47" s="104">
        <v>0</v>
      </c>
      <c r="M47" s="125">
        <v>91837</v>
      </c>
      <c r="N47" s="104">
        <v>9.7526113249037892E-3</v>
      </c>
      <c r="O47" s="125">
        <v>1037</v>
      </c>
      <c r="P47" s="125">
        <v>92874</v>
      </c>
      <c r="Q47" s="118">
        <v>1.0005002501250601E-2</v>
      </c>
      <c r="R47" s="106">
        <v>3</v>
      </c>
      <c r="S47" s="102" t="s">
        <v>58</v>
      </c>
      <c r="T47" s="105">
        <v>72677</v>
      </c>
      <c r="U47" s="105">
        <v>73353</v>
      </c>
      <c r="V47" s="105">
        <v>676</v>
      </c>
      <c r="W47" s="105">
        <v>17579</v>
      </c>
      <c r="X47" s="105">
        <v>17597</v>
      </c>
      <c r="Y47" s="105">
        <v>18</v>
      </c>
      <c r="Z47" s="105">
        <v>0</v>
      </c>
      <c r="AA47" s="105">
        <v>1004</v>
      </c>
      <c r="AB47" s="105">
        <v>90950</v>
      </c>
      <c r="AC47" s="105">
        <v>91954</v>
      </c>
      <c r="AD47" s="102" t="s">
        <v>186</v>
      </c>
      <c r="AE47" s="105">
        <v>4038</v>
      </c>
      <c r="AF47" s="105">
        <v>22</v>
      </c>
      <c r="AG47" s="109"/>
    </row>
    <row r="48" spans="1:33" ht="14.25" x14ac:dyDescent="0.2">
      <c r="A48" s="110" t="s">
        <v>187</v>
      </c>
      <c r="B48" s="111"/>
      <c r="C48" s="112">
        <v>2142571</v>
      </c>
      <c r="D48" s="112">
        <v>429070</v>
      </c>
      <c r="E48" s="112">
        <v>2571641</v>
      </c>
      <c r="F48" s="113">
        <v>-3.8814586791423904E-2</v>
      </c>
      <c r="G48" s="112">
        <v>1293822</v>
      </c>
      <c r="H48" s="112">
        <v>246398</v>
      </c>
      <c r="I48" s="112">
        <v>1540220</v>
      </c>
      <c r="J48" s="119">
        <v>-9.0976291865274509E-3</v>
      </c>
      <c r="K48" s="120">
        <v>49330</v>
      </c>
      <c r="L48" s="113">
        <v>2.3656360240713801E-2</v>
      </c>
      <c r="M48" s="126">
        <v>4161191</v>
      </c>
      <c r="N48" s="113">
        <v>-2.7313676356462303E-2</v>
      </c>
      <c r="O48" s="126">
        <v>48456</v>
      </c>
      <c r="P48" s="126">
        <v>4209647</v>
      </c>
      <c r="Q48" s="121">
        <v>-2.7523620336486601E-2</v>
      </c>
      <c r="R48" s="114">
        <v>0</v>
      </c>
      <c r="S48" s="115">
        <v>0</v>
      </c>
      <c r="T48" s="116">
        <v>2233131</v>
      </c>
      <c r="U48" s="116">
        <v>2675489</v>
      </c>
      <c r="V48" s="116">
        <v>442358</v>
      </c>
      <c r="W48" s="116">
        <v>1290009</v>
      </c>
      <c r="X48" s="116">
        <v>1554361</v>
      </c>
      <c r="Y48" s="116">
        <v>264352</v>
      </c>
      <c r="Z48" s="116">
        <v>48190</v>
      </c>
      <c r="AA48" s="116">
        <v>50751</v>
      </c>
      <c r="AB48" s="116">
        <v>4278040</v>
      </c>
      <c r="AC48" s="116">
        <v>4328791</v>
      </c>
      <c r="AD48" s="115">
        <v>0</v>
      </c>
      <c r="AE48" s="116">
        <v>173634</v>
      </c>
      <c r="AF48" s="116">
        <v>946</v>
      </c>
      <c r="AG48" s="115" t="s">
        <v>248</v>
      </c>
    </row>
    <row r="49" spans="1:33" ht="14.25" x14ac:dyDescent="0.2">
      <c r="A49" s="128" t="s">
        <v>188</v>
      </c>
      <c r="B49" s="128" t="s">
        <v>189</v>
      </c>
      <c r="C49" s="129">
        <v>43289</v>
      </c>
      <c r="D49" s="129">
        <v>0</v>
      </c>
      <c r="E49" s="129">
        <v>43289</v>
      </c>
      <c r="F49" s="130">
        <v>-3.4955525336067904E-2</v>
      </c>
      <c r="G49" s="129">
        <v>9501</v>
      </c>
      <c r="H49" s="129">
        <v>0</v>
      </c>
      <c r="I49" s="129">
        <v>9501</v>
      </c>
      <c r="J49" s="131">
        <v>0.49199120603015101</v>
      </c>
      <c r="K49" s="132">
        <v>0</v>
      </c>
      <c r="L49" s="130">
        <v>-1</v>
      </c>
      <c r="M49" s="132">
        <v>52790</v>
      </c>
      <c r="N49" s="130">
        <v>3.03905685788457E-2</v>
      </c>
      <c r="O49" s="132">
        <v>0</v>
      </c>
      <c r="P49" s="132">
        <v>52790</v>
      </c>
      <c r="Q49" s="133">
        <v>3.03905685788457E-2</v>
      </c>
      <c r="R49" s="106">
        <v>6</v>
      </c>
      <c r="S49" s="102" t="s">
        <v>131</v>
      </c>
      <c r="T49" s="105">
        <v>3250</v>
      </c>
      <c r="U49" s="105">
        <v>3250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3250</v>
      </c>
      <c r="AC49" s="105">
        <v>3250</v>
      </c>
      <c r="AD49" s="102" t="s">
        <v>196</v>
      </c>
      <c r="AE49" s="105">
        <v>4038</v>
      </c>
      <c r="AF49" s="105">
        <v>22</v>
      </c>
      <c r="AG49" s="108"/>
    </row>
    <row r="50" spans="1:33" ht="14.25" x14ac:dyDescent="0.2">
      <c r="A50" s="102" t="s">
        <v>194</v>
      </c>
      <c r="B50" s="102" t="s">
        <v>195</v>
      </c>
      <c r="C50" s="103">
        <v>3446</v>
      </c>
      <c r="D50" s="103">
        <v>0</v>
      </c>
      <c r="E50" s="103">
        <v>3446</v>
      </c>
      <c r="F50" s="104">
        <v>6.0307692307692305E-2</v>
      </c>
      <c r="G50" s="103">
        <v>0</v>
      </c>
      <c r="H50" s="103">
        <v>0</v>
      </c>
      <c r="I50" s="103">
        <v>0</v>
      </c>
      <c r="J50" s="117">
        <v>0</v>
      </c>
      <c r="K50" s="105">
        <v>0</v>
      </c>
      <c r="L50" s="104">
        <v>0</v>
      </c>
      <c r="M50" s="125">
        <v>3446</v>
      </c>
      <c r="N50" s="104">
        <v>6.0307692307692305E-2</v>
      </c>
      <c r="O50" s="125">
        <v>0</v>
      </c>
      <c r="P50" s="125">
        <v>3446</v>
      </c>
      <c r="Q50" s="118">
        <v>6.0307692307692305E-2</v>
      </c>
    </row>
    <row r="52" spans="1:33" x14ac:dyDescent="0.2">
      <c r="M52" s="124"/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B1E0C-256D-4ABE-9CB1-3ADD16F89A85}">
  <sheetPr>
    <pageSetUpPr fitToPage="1"/>
  </sheetPr>
  <dimension ref="A1:AG50"/>
  <sheetViews>
    <sheetView zoomScaleNormal="16704" zoomScaleSheetLayoutView="39665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15.28515625" style="99" hidden="1" customWidth="1"/>
    <col min="20" max="20" width="6.7109375" style="99" hidden="1" customWidth="1"/>
    <col min="21" max="21" width="30.140625" style="99" hidden="1" customWidth="1"/>
    <col min="22" max="22" width="22.85546875" style="99" hidden="1" customWidth="1"/>
    <col min="23" max="23" width="25.85546875" style="99" hidden="1" customWidth="1"/>
    <col min="24" max="24" width="29" style="99" hidden="1" customWidth="1"/>
    <col min="25" max="25" width="22.140625" style="99" hidden="1" customWidth="1"/>
    <col min="26" max="26" width="24.7109375" style="99" hidden="1" customWidth="1"/>
    <col min="27" max="27" width="19.28515625" style="99" hidden="1" customWidth="1"/>
    <col min="28" max="28" width="18.140625" style="99" hidden="1" customWidth="1"/>
    <col min="29" max="29" width="20.28515625" style="99" hidden="1" customWidth="1"/>
    <col min="30" max="30" width="15.5703125" style="99" hidden="1" customWidth="1"/>
    <col min="31" max="31" width="32.42578125" style="99" hidden="1" customWidth="1"/>
    <col min="32" max="32" width="9.85546875" style="99" hidden="1" customWidth="1"/>
    <col min="33" max="33" width="0" style="99" hidden="1" customWidth="1"/>
    <col min="34" max="256" width="9.140625" style="99"/>
    <col min="257" max="257" width="33.85546875" style="99" bestFit="1" customWidth="1"/>
    <col min="258" max="258" width="5.85546875" style="99" bestFit="1" customWidth="1"/>
    <col min="259" max="273" width="15.7109375" style="99" customWidth="1"/>
    <col min="274" max="289" width="0" style="99" hidden="1" customWidth="1"/>
    <col min="290" max="512" width="9.140625" style="99"/>
    <col min="513" max="513" width="33.85546875" style="99" bestFit="1" customWidth="1"/>
    <col min="514" max="514" width="5.85546875" style="99" bestFit="1" customWidth="1"/>
    <col min="515" max="529" width="15.7109375" style="99" customWidth="1"/>
    <col min="530" max="545" width="0" style="99" hidden="1" customWidth="1"/>
    <col min="546" max="768" width="9.140625" style="99"/>
    <col min="769" max="769" width="33.85546875" style="99" bestFit="1" customWidth="1"/>
    <col min="770" max="770" width="5.85546875" style="99" bestFit="1" customWidth="1"/>
    <col min="771" max="785" width="15.7109375" style="99" customWidth="1"/>
    <col min="786" max="801" width="0" style="99" hidden="1" customWidth="1"/>
    <col min="802" max="1024" width="9.140625" style="99"/>
    <col min="1025" max="1025" width="33.85546875" style="99" bestFit="1" customWidth="1"/>
    <col min="1026" max="1026" width="5.85546875" style="99" bestFit="1" customWidth="1"/>
    <col min="1027" max="1041" width="15.7109375" style="99" customWidth="1"/>
    <col min="1042" max="1057" width="0" style="99" hidden="1" customWidth="1"/>
    <col min="1058" max="1280" width="9.140625" style="99"/>
    <col min="1281" max="1281" width="33.85546875" style="99" bestFit="1" customWidth="1"/>
    <col min="1282" max="1282" width="5.85546875" style="99" bestFit="1" customWidth="1"/>
    <col min="1283" max="1297" width="15.7109375" style="99" customWidth="1"/>
    <col min="1298" max="1313" width="0" style="99" hidden="1" customWidth="1"/>
    <col min="1314" max="1536" width="9.140625" style="99"/>
    <col min="1537" max="1537" width="33.85546875" style="99" bestFit="1" customWidth="1"/>
    <col min="1538" max="1538" width="5.85546875" style="99" bestFit="1" customWidth="1"/>
    <col min="1539" max="1553" width="15.7109375" style="99" customWidth="1"/>
    <col min="1554" max="1569" width="0" style="99" hidden="1" customWidth="1"/>
    <col min="1570" max="1792" width="9.140625" style="99"/>
    <col min="1793" max="1793" width="33.85546875" style="99" bestFit="1" customWidth="1"/>
    <col min="1794" max="1794" width="5.85546875" style="99" bestFit="1" customWidth="1"/>
    <col min="1795" max="1809" width="15.7109375" style="99" customWidth="1"/>
    <col min="1810" max="1825" width="0" style="99" hidden="1" customWidth="1"/>
    <col min="1826" max="2048" width="9.140625" style="99"/>
    <col min="2049" max="2049" width="33.85546875" style="99" bestFit="1" customWidth="1"/>
    <col min="2050" max="2050" width="5.85546875" style="99" bestFit="1" customWidth="1"/>
    <col min="2051" max="2065" width="15.7109375" style="99" customWidth="1"/>
    <col min="2066" max="2081" width="0" style="99" hidden="1" customWidth="1"/>
    <col min="2082" max="2304" width="9.140625" style="99"/>
    <col min="2305" max="2305" width="33.85546875" style="99" bestFit="1" customWidth="1"/>
    <col min="2306" max="2306" width="5.85546875" style="99" bestFit="1" customWidth="1"/>
    <col min="2307" max="2321" width="15.7109375" style="99" customWidth="1"/>
    <col min="2322" max="2337" width="0" style="99" hidden="1" customWidth="1"/>
    <col min="2338" max="2560" width="9.140625" style="99"/>
    <col min="2561" max="2561" width="33.85546875" style="99" bestFit="1" customWidth="1"/>
    <col min="2562" max="2562" width="5.85546875" style="99" bestFit="1" customWidth="1"/>
    <col min="2563" max="2577" width="15.7109375" style="99" customWidth="1"/>
    <col min="2578" max="2593" width="0" style="99" hidden="1" customWidth="1"/>
    <col min="2594" max="2816" width="9.140625" style="99"/>
    <col min="2817" max="2817" width="33.85546875" style="99" bestFit="1" customWidth="1"/>
    <col min="2818" max="2818" width="5.85546875" style="99" bestFit="1" customWidth="1"/>
    <col min="2819" max="2833" width="15.7109375" style="99" customWidth="1"/>
    <col min="2834" max="2849" width="0" style="99" hidden="1" customWidth="1"/>
    <col min="2850" max="3072" width="9.140625" style="99"/>
    <col min="3073" max="3073" width="33.85546875" style="99" bestFit="1" customWidth="1"/>
    <col min="3074" max="3074" width="5.85546875" style="99" bestFit="1" customWidth="1"/>
    <col min="3075" max="3089" width="15.7109375" style="99" customWidth="1"/>
    <col min="3090" max="3105" width="0" style="99" hidden="1" customWidth="1"/>
    <col min="3106" max="3328" width="9.140625" style="99"/>
    <col min="3329" max="3329" width="33.85546875" style="99" bestFit="1" customWidth="1"/>
    <col min="3330" max="3330" width="5.85546875" style="99" bestFit="1" customWidth="1"/>
    <col min="3331" max="3345" width="15.7109375" style="99" customWidth="1"/>
    <col min="3346" max="3361" width="0" style="99" hidden="1" customWidth="1"/>
    <col min="3362" max="3584" width="9.140625" style="99"/>
    <col min="3585" max="3585" width="33.85546875" style="99" bestFit="1" customWidth="1"/>
    <col min="3586" max="3586" width="5.85546875" style="99" bestFit="1" customWidth="1"/>
    <col min="3587" max="3601" width="15.7109375" style="99" customWidth="1"/>
    <col min="3602" max="3617" width="0" style="99" hidden="1" customWidth="1"/>
    <col min="3618" max="3840" width="9.140625" style="99"/>
    <col min="3841" max="3841" width="33.85546875" style="99" bestFit="1" customWidth="1"/>
    <col min="3842" max="3842" width="5.85546875" style="99" bestFit="1" customWidth="1"/>
    <col min="3843" max="3857" width="15.7109375" style="99" customWidth="1"/>
    <col min="3858" max="3873" width="0" style="99" hidden="1" customWidth="1"/>
    <col min="3874" max="4096" width="9.140625" style="99"/>
    <col min="4097" max="4097" width="33.85546875" style="99" bestFit="1" customWidth="1"/>
    <col min="4098" max="4098" width="5.85546875" style="99" bestFit="1" customWidth="1"/>
    <col min="4099" max="4113" width="15.7109375" style="99" customWidth="1"/>
    <col min="4114" max="4129" width="0" style="99" hidden="1" customWidth="1"/>
    <col min="4130" max="4352" width="9.140625" style="99"/>
    <col min="4353" max="4353" width="33.85546875" style="99" bestFit="1" customWidth="1"/>
    <col min="4354" max="4354" width="5.85546875" style="99" bestFit="1" customWidth="1"/>
    <col min="4355" max="4369" width="15.7109375" style="99" customWidth="1"/>
    <col min="4370" max="4385" width="0" style="99" hidden="1" customWidth="1"/>
    <col min="4386" max="4608" width="9.140625" style="99"/>
    <col min="4609" max="4609" width="33.85546875" style="99" bestFit="1" customWidth="1"/>
    <col min="4610" max="4610" width="5.85546875" style="99" bestFit="1" customWidth="1"/>
    <col min="4611" max="4625" width="15.7109375" style="99" customWidth="1"/>
    <col min="4626" max="4641" width="0" style="99" hidden="1" customWidth="1"/>
    <col min="4642" max="4864" width="9.140625" style="99"/>
    <col min="4865" max="4865" width="33.85546875" style="99" bestFit="1" customWidth="1"/>
    <col min="4866" max="4866" width="5.85546875" style="99" bestFit="1" customWidth="1"/>
    <col min="4867" max="4881" width="15.7109375" style="99" customWidth="1"/>
    <col min="4882" max="4897" width="0" style="99" hidden="1" customWidth="1"/>
    <col min="4898" max="5120" width="9.140625" style="99"/>
    <col min="5121" max="5121" width="33.85546875" style="99" bestFit="1" customWidth="1"/>
    <col min="5122" max="5122" width="5.85546875" style="99" bestFit="1" customWidth="1"/>
    <col min="5123" max="5137" width="15.7109375" style="99" customWidth="1"/>
    <col min="5138" max="5153" width="0" style="99" hidden="1" customWidth="1"/>
    <col min="5154" max="5376" width="9.140625" style="99"/>
    <col min="5377" max="5377" width="33.85546875" style="99" bestFit="1" customWidth="1"/>
    <col min="5378" max="5378" width="5.85546875" style="99" bestFit="1" customWidth="1"/>
    <col min="5379" max="5393" width="15.7109375" style="99" customWidth="1"/>
    <col min="5394" max="5409" width="0" style="99" hidden="1" customWidth="1"/>
    <col min="5410" max="5632" width="9.140625" style="99"/>
    <col min="5633" max="5633" width="33.85546875" style="99" bestFit="1" customWidth="1"/>
    <col min="5634" max="5634" width="5.85546875" style="99" bestFit="1" customWidth="1"/>
    <col min="5635" max="5649" width="15.7109375" style="99" customWidth="1"/>
    <col min="5650" max="5665" width="0" style="99" hidden="1" customWidth="1"/>
    <col min="5666" max="5888" width="9.140625" style="99"/>
    <col min="5889" max="5889" width="33.85546875" style="99" bestFit="1" customWidth="1"/>
    <col min="5890" max="5890" width="5.85546875" style="99" bestFit="1" customWidth="1"/>
    <col min="5891" max="5905" width="15.7109375" style="99" customWidth="1"/>
    <col min="5906" max="5921" width="0" style="99" hidden="1" customWidth="1"/>
    <col min="5922" max="6144" width="9.140625" style="99"/>
    <col min="6145" max="6145" width="33.85546875" style="99" bestFit="1" customWidth="1"/>
    <col min="6146" max="6146" width="5.85546875" style="99" bestFit="1" customWidth="1"/>
    <col min="6147" max="6161" width="15.7109375" style="99" customWidth="1"/>
    <col min="6162" max="6177" width="0" style="99" hidden="1" customWidth="1"/>
    <col min="6178" max="6400" width="9.140625" style="99"/>
    <col min="6401" max="6401" width="33.85546875" style="99" bestFit="1" customWidth="1"/>
    <col min="6402" max="6402" width="5.85546875" style="99" bestFit="1" customWidth="1"/>
    <col min="6403" max="6417" width="15.7109375" style="99" customWidth="1"/>
    <col min="6418" max="6433" width="0" style="99" hidden="1" customWidth="1"/>
    <col min="6434" max="6656" width="9.140625" style="99"/>
    <col min="6657" max="6657" width="33.85546875" style="99" bestFit="1" customWidth="1"/>
    <col min="6658" max="6658" width="5.85546875" style="99" bestFit="1" customWidth="1"/>
    <col min="6659" max="6673" width="15.7109375" style="99" customWidth="1"/>
    <col min="6674" max="6689" width="0" style="99" hidden="1" customWidth="1"/>
    <col min="6690" max="6912" width="9.140625" style="99"/>
    <col min="6913" max="6913" width="33.85546875" style="99" bestFit="1" customWidth="1"/>
    <col min="6914" max="6914" width="5.85546875" style="99" bestFit="1" customWidth="1"/>
    <col min="6915" max="6929" width="15.7109375" style="99" customWidth="1"/>
    <col min="6930" max="6945" width="0" style="99" hidden="1" customWidth="1"/>
    <col min="6946" max="7168" width="9.140625" style="99"/>
    <col min="7169" max="7169" width="33.85546875" style="99" bestFit="1" customWidth="1"/>
    <col min="7170" max="7170" width="5.85546875" style="99" bestFit="1" customWidth="1"/>
    <col min="7171" max="7185" width="15.7109375" style="99" customWidth="1"/>
    <col min="7186" max="7201" width="0" style="99" hidden="1" customWidth="1"/>
    <col min="7202" max="7424" width="9.140625" style="99"/>
    <col min="7425" max="7425" width="33.85546875" style="99" bestFit="1" customWidth="1"/>
    <col min="7426" max="7426" width="5.85546875" style="99" bestFit="1" customWidth="1"/>
    <col min="7427" max="7441" width="15.7109375" style="99" customWidth="1"/>
    <col min="7442" max="7457" width="0" style="99" hidden="1" customWidth="1"/>
    <col min="7458" max="7680" width="9.140625" style="99"/>
    <col min="7681" max="7681" width="33.85546875" style="99" bestFit="1" customWidth="1"/>
    <col min="7682" max="7682" width="5.85546875" style="99" bestFit="1" customWidth="1"/>
    <col min="7683" max="7697" width="15.7109375" style="99" customWidth="1"/>
    <col min="7698" max="7713" width="0" style="99" hidden="1" customWidth="1"/>
    <col min="7714" max="7936" width="9.140625" style="99"/>
    <col min="7937" max="7937" width="33.85546875" style="99" bestFit="1" customWidth="1"/>
    <col min="7938" max="7938" width="5.85546875" style="99" bestFit="1" customWidth="1"/>
    <col min="7939" max="7953" width="15.7109375" style="99" customWidth="1"/>
    <col min="7954" max="7969" width="0" style="99" hidden="1" customWidth="1"/>
    <col min="7970" max="8192" width="9.140625" style="99"/>
    <col min="8193" max="8193" width="33.85546875" style="99" bestFit="1" customWidth="1"/>
    <col min="8194" max="8194" width="5.85546875" style="99" bestFit="1" customWidth="1"/>
    <col min="8195" max="8209" width="15.7109375" style="99" customWidth="1"/>
    <col min="8210" max="8225" width="0" style="99" hidden="1" customWidth="1"/>
    <col min="8226" max="8448" width="9.140625" style="99"/>
    <col min="8449" max="8449" width="33.85546875" style="99" bestFit="1" customWidth="1"/>
    <col min="8450" max="8450" width="5.85546875" style="99" bestFit="1" customWidth="1"/>
    <col min="8451" max="8465" width="15.7109375" style="99" customWidth="1"/>
    <col min="8466" max="8481" width="0" style="99" hidden="1" customWidth="1"/>
    <col min="8482" max="8704" width="9.140625" style="99"/>
    <col min="8705" max="8705" width="33.85546875" style="99" bestFit="1" customWidth="1"/>
    <col min="8706" max="8706" width="5.85546875" style="99" bestFit="1" customWidth="1"/>
    <col min="8707" max="8721" width="15.7109375" style="99" customWidth="1"/>
    <col min="8722" max="8737" width="0" style="99" hidden="1" customWidth="1"/>
    <col min="8738" max="8960" width="9.140625" style="99"/>
    <col min="8961" max="8961" width="33.85546875" style="99" bestFit="1" customWidth="1"/>
    <col min="8962" max="8962" width="5.85546875" style="99" bestFit="1" customWidth="1"/>
    <col min="8963" max="8977" width="15.7109375" style="99" customWidth="1"/>
    <col min="8978" max="8993" width="0" style="99" hidden="1" customWidth="1"/>
    <col min="8994" max="9216" width="9.140625" style="99"/>
    <col min="9217" max="9217" width="33.85546875" style="99" bestFit="1" customWidth="1"/>
    <col min="9218" max="9218" width="5.85546875" style="99" bestFit="1" customWidth="1"/>
    <col min="9219" max="9233" width="15.7109375" style="99" customWidth="1"/>
    <col min="9234" max="9249" width="0" style="99" hidden="1" customWidth="1"/>
    <col min="9250" max="9472" width="9.140625" style="99"/>
    <col min="9473" max="9473" width="33.85546875" style="99" bestFit="1" customWidth="1"/>
    <col min="9474" max="9474" width="5.85546875" style="99" bestFit="1" customWidth="1"/>
    <col min="9475" max="9489" width="15.7109375" style="99" customWidth="1"/>
    <col min="9490" max="9505" width="0" style="99" hidden="1" customWidth="1"/>
    <col min="9506" max="9728" width="9.140625" style="99"/>
    <col min="9729" max="9729" width="33.85546875" style="99" bestFit="1" customWidth="1"/>
    <col min="9730" max="9730" width="5.85546875" style="99" bestFit="1" customWidth="1"/>
    <col min="9731" max="9745" width="15.7109375" style="99" customWidth="1"/>
    <col min="9746" max="9761" width="0" style="99" hidden="1" customWidth="1"/>
    <col min="9762" max="9984" width="9.140625" style="99"/>
    <col min="9985" max="9985" width="33.85546875" style="99" bestFit="1" customWidth="1"/>
    <col min="9986" max="9986" width="5.85546875" style="99" bestFit="1" customWidth="1"/>
    <col min="9987" max="10001" width="15.7109375" style="99" customWidth="1"/>
    <col min="10002" max="10017" width="0" style="99" hidden="1" customWidth="1"/>
    <col min="10018" max="10240" width="9.140625" style="99"/>
    <col min="10241" max="10241" width="33.85546875" style="99" bestFit="1" customWidth="1"/>
    <col min="10242" max="10242" width="5.85546875" style="99" bestFit="1" customWidth="1"/>
    <col min="10243" max="10257" width="15.7109375" style="99" customWidth="1"/>
    <col min="10258" max="10273" width="0" style="99" hidden="1" customWidth="1"/>
    <col min="10274" max="10496" width="9.140625" style="99"/>
    <col min="10497" max="10497" width="33.85546875" style="99" bestFit="1" customWidth="1"/>
    <col min="10498" max="10498" width="5.85546875" style="99" bestFit="1" customWidth="1"/>
    <col min="10499" max="10513" width="15.7109375" style="99" customWidth="1"/>
    <col min="10514" max="10529" width="0" style="99" hidden="1" customWidth="1"/>
    <col min="10530" max="10752" width="9.140625" style="99"/>
    <col min="10753" max="10753" width="33.85546875" style="99" bestFit="1" customWidth="1"/>
    <col min="10754" max="10754" width="5.85546875" style="99" bestFit="1" customWidth="1"/>
    <col min="10755" max="10769" width="15.7109375" style="99" customWidth="1"/>
    <col min="10770" max="10785" width="0" style="99" hidden="1" customWidth="1"/>
    <col min="10786" max="11008" width="9.140625" style="99"/>
    <col min="11009" max="11009" width="33.85546875" style="99" bestFit="1" customWidth="1"/>
    <col min="11010" max="11010" width="5.85546875" style="99" bestFit="1" customWidth="1"/>
    <col min="11011" max="11025" width="15.7109375" style="99" customWidth="1"/>
    <col min="11026" max="11041" width="0" style="99" hidden="1" customWidth="1"/>
    <col min="11042" max="11264" width="9.140625" style="99"/>
    <col min="11265" max="11265" width="33.85546875" style="99" bestFit="1" customWidth="1"/>
    <col min="11266" max="11266" width="5.85546875" style="99" bestFit="1" customWidth="1"/>
    <col min="11267" max="11281" width="15.7109375" style="99" customWidth="1"/>
    <col min="11282" max="11297" width="0" style="99" hidden="1" customWidth="1"/>
    <col min="11298" max="11520" width="9.140625" style="99"/>
    <col min="11521" max="11521" width="33.85546875" style="99" bestFit="1" customWidth="1"/>
    <col min="11522" max="11522" width="5.85546875" style="99" bestFit="1" customWidth="1"/>
    <col min="11523" max="11537" width="15.7109375" style="99" customWidth="1"/>
    <col min="11538" max="11553" width="0" style="99" hidden="1" customWidth="1"/>
    <col min="11554" max="11776" width="9.140625" style="99"/>
    <col min="11777" max="11777" width="33.85546875" style="99" bestFit="1" customWidth="1"/>
    <col min="11778" max="11778" width="5.85546875" style="99" bestFit="1" customWidth="1"/>
    <col min="11779" max="11793" width="15.7109375" style="99" customWidth="1"/>
    <col min="11794" max="11809" width="0" style="99" hidden="1" customWidth="1"/>
    <col min="11810" max="12032" width="9.140625" style="99"/>
    <col min="12033" max="12033" width="33.85546875" style="99" bestFit="1" customWidth="1"/>
    <col min="12034" max="12034" width="5.85546875" style="99" bestFit="1" customWidth="1"/>
    <col min="12035" max="12049" width="15.7109375" style="99" customWidth="1"/>
    <col min="12050" max="12065" width="0" style="99" hidden="1" customWidth="1"/>
    <col min="12066" max="12288" width="9.140625" style="99"/>
    <col min="12289" max="12289" width="33.85546875" style="99" bestFit="1" customWidth="1"/>
    <col min="12290" max="12290" width="5.85546875" style="99" bestFit="1" customWidth="1"/>
    <col min="12291" max="12305" width="15.7109375" style="99" customWidth="1"/>
    <col min="12306" max="12321" width="0" style="99" hidden="1" customWidth="1"/>
    <col min="12322" max="12544" width="9.140625" style="99"/>
    <col min="12545" max="12545" width="33.85546875" style="99" bestFit="1" customWidth="1"/>
    <col min="12546" max="12546" width="5.85546875" style="99" bestFit="1" customWidth="1"/>
    <col min="12547" max="12561" width="15.7109375" style="99" customWidth="1"/>
    <col min="12562" max="12577" width="0" style="99" hidden="1" customWidth="1"/>
    <col min="12578" max="12800" width="9.140625" style="99"/>
    <col min="12801" max="12801" width="33.85546875" style="99" bestFit="1" customWidth="1"/>
    <col min="12802" max="12802" width="5.85546875" style="99" bestFit="1" customWidth="1"/>
    <col min="12803" max="12817" width="15.7109375" style="99" customWidth="1"/>
    <col min="12818" max="12833" width="0" style="99" hidden="1" customWidth="1"/>
    <col min="12834" max="13056" width="9.140625" style="99"/>
    <col min="13057" max="13057" width="33.85546875" style="99" bestFit="1" customWidth="1"/>
    <col min="13058" max="13058" width="5.85546875" style="99" bestFit="1" customWidth="1"/>
    <col min="13059" max="13073" width="15.7109375" style="99" customWidth="1"/>
    <col min="13074" max="13089" width="0" style="99" hidden="1" customWidth="1"/>
    <col min="13090" max="13312" width="9.140625" style="99"/>
    <col min="13313" max="13313" width="33.85546875" style="99" bestFit="1" customWidth="1"/>
    <col min="13314" max="13314" width="5.85546875" style="99" bestFit="1" customWidth="1"/>
    <col min="13315" max="13329" width="15.7109375" style="99" customWidth="1"/>
    <col min="13330" max="13345" width="0" style="99" hidden="1" customWidth="1"/>
    <col min="13346" max="13568" width="9.140625" style="99"/>
    <col min="13569" max="13569" width="33.85546875" style="99" bestFit="1" customWidth="1"/>
    <col min="13570" max="13570" width="5.85546875" style="99" bestFit="1" customWidth="1"/>
    <col min="13571" max="13585" width="15.7109375" style="99" customWidth="1"/>
    <col min="13586" max="13601" width="0" style="99" hidden="1" customWidth="1"/>
    <col min="13602" max="13824" width="9.140625" style="99"/>
    <col min="13825" max="13825" width="33.85546875" style="99" bestFit="1" customWidth="1"/>
    <col min="13826" max="13826" width="5.85546875" style="99" bestFit="1" customWidth="1"/>
    <col min="13827" max="13841" width="15.7109375" style="99" customWidth="1"/>
    <col min="13842" max="13857" width="0" style="99" hidden="1" customWidth="1"/>
    <col min="13858" max="14080" width="9.140625" style="99"/>
    <col min="14081" max="14081" width="33.85546875" style="99" bestFit="1" customWidth="1"/>
    <col min="14082" max="14082" width="5.85546875" style="99" bestFit="1" customWidth="1"/>
    <col min="14083" max="14097" width="15.7109375" style="99" customWidth="1"/>
    <col min="14098" max="14113" width="0" style="99" hidden="1" customWidth="1"/>
    <col min="14114" max="14336" width="9.140625" style="99"/>
    <col min="14337" max="14337" width="33.85546875" style="99" bestFit="1" customWidth="1"/>
    <col min="14338" max="14338" width="5.85546875" style="99" bestFit="1" customWidth="1"/>
    <col min="14339" max="14353" width="15.7109375" style="99" customWidth="1"/>
    <col min="14354" max="14369" width="0" style="99" hidden="1" customWidth="1"/>
    <col min="14370" max="14592" width="9.140625" style="99"/>
    <col min="14593" max="14593" width="33.85546875" style="99" bestFit="1" customWidth="1"/>
    <col min="14594" max="14594" width="5.85546875" style="99" bestFit="1" customWidth="1"/>
    <col min="14595" max="14609" width="15.7109375" style="99" customWidth="1"/>
    <col min="14610" max="14625" width="0" style="99" hidden="1" customWidth="1"/>
    <col min="14626" max="14848" width="9.140625" style="99"/>
    <col min="14849" max="14849" width="33.85546875" style="99" bestFit="1" customWidth="1"/>
    <col min="14850" max="14850" width="5.85546875" style="99" bestFit="1" customWidth="1"/>
    <col min="14851" max="14865" width="15.7109375" style="99" customWidth="1"/>
    <col min="14866" max="14881" width="0" style="99" hidden="1" customWidth="1"/>
    <col min="14882" max="15104" width="9.140625" style="99"/>
    <col min="15105" max="15105" width="33.85546875" style="99" bestFit="1" customWidth="1"/>
    <col min="15106" max="15106" width="5.85546875" style="99" bestFit="1" customWidth="1"/>
    <col min="15107" max="15121" width="15.7109375" style="99" customWidth="1"/>
    <col min="15122" max="15137" width="0" style="99" hidden="1" customWidth="1"/>
    <col min="15138" max="15360" width="9.140625" style="99"/>
    <col min="15361" max="15361" width="33.85546875" style="99" bestFit="1" customWidth="1"/>
    <col min="15362" max="15362" width="5.85546875" style="99" bestFit="1" customWidth="1"/>
    <col min="15363" max="15377" width="15.7109375" style="99" customWidth="1"/>
    <col min="15378" max="15393" width="0" style="99" hidden="1" customWidth="1"/>
    <col min="15394" max="15616" width="9.140625" style="99"/>
    <col min="15617" max="15617" width="33.85546875" style="99" bestFit="1" customWidth="1"/>
    <col min="15618" max="15618" width="5.85546875" style="99" bestFit="1" customWidth="1"/>
    <col min="15619" max="15633" width="15.7109375" style="99" customWidth="1"/>
    <col min="15634" max="15649" width="0" style="99" hidden="1" customWidth="1"/>
    <col min="15650" max="15872" width="9.140625" style="99"/>
    <col min="15873" max="15873" width="33.85546875" style="99" bestFit="1" customWidth="1"/>
    <col min="15874" max="15874" width="5.85546875" style="99" bestFit="1" customWidth="1"/>
    <col min="15875" max="15889" width="15.7109375" style="99" customWidth="1"/>
    <col min="15890" max="15905" width="0" style="99" hidden="1" customWidth="1"/>
    <col min="15906" max="16128" width="9.140625" style="99"/>
    <col min="16129" max="16129" width="33.85546875" style="99" bestFit="1" customWidth="1"/>
    <col min="16130" max="16130" width="5.85546875" style="99" bestFit="1" customWidth="1"/>
    <col min="16131" max="16145" width="15.7109375" style="99" customWidth="1"/>
    <col min="16146" max="16161" width="0" style="99" hidden="1" customWidth="1"/>
    <col min="16162" max="16384" width="9.140625" style="99"/>
  </cols>
  <sheetData>
    <row r="1" spans="1:33" ht="15.75" x14ac:dyDescent="0.25">
      <c r="A1" s="98" t="s">
        <v>249</v>
      </c>
    </row>
    <row r="4" spans="1:33" ht="57" x14ac:dyDescent="0.2">
      <c r="A4" s="100" t="s">
        <v>46</v>
      </c>
      <c r="B4" s="100" t="s">
        <v>47</v>
      </c>
      <c r="C4" s="100" t="s">
        <v>225</v>
      </c>
      <c r="D4" s="100" t="s">
        <v>226</v>
      </c>
      <c r="E4" s="100" t="s">
        <v>227</v>
      </c>
      <c r="F4" s="100" t="s">
        <v>228</v>
      </c>
      <c r="G4" s="100" t="s">
        <v>229</v>
      </c>
      <c r="H4" s="100" t="s">
        <v>230</v>
      </c>
      <c r="I4" s="100" t="s">
        <v>231</v>
      </c>
      <c r="J4" s="100" t="s">
        <v>232</v>
      </c>
      <c r="K4" s="100" t="s">
        <v>233</v>
      </c>
      <c r="L4" s="100" t="s">
        <v>234</v>
      </c>
      <c r="M4" s="100" t="s">
        <v>235</v>
      </c>
      <c r="N4" s="100" t="s">
        <v>236</v>
      </c>
      <c r="O4" s="100" t="s">
        <v>237</v>
      </c>
      <c r="P4" s="100" t="s">
        <v>48</v>
      </c>
      <c r="Q4" s="100" t="s">
        <v>49</v>
      </c>
      <c r="R4" s="101" t="s">
        <v>50</v>
      </c>
      <c r="S4" s="101" t="s">
        <v>55</v>
      </c>
      <c r="T4" s="101" t="s">
        <v>51</v>
      </c>
      <c r="U4" s="101" t="s">
        <v>238</v>
      </c>
      <c r="V4" s="101" t="s">
        <v>239</v>
      </c>
      <c r="W4" s="101" t="s">
        <v>240</v>
      </c>
      <c r="X4" s="101" t="s">
        <v>241</v>
      </c>
      <c r="Y4" s="101" t="s">
        <v>242</v>
      </c>
      <c r="Z4" s="101" t="s">
        <v>243</v>
      </c>
      <c r="AA4" s="101" t="s">
        <v>52</v>
      </c>
      <c r="AB4" s="101" t="s">
        <v>244</v>
      </c>
      <c r="AC4" s="101" t="s">
        <v>245</v>
      </c>
      <c r="AD4" s="101" t="s">
        <v>53</v>
      </c>
      <c r="AE4" s="101" t="s">
        <v>54</v>
      </c>
      <c r="AF4" s="101" t="s">
        <v>247</v>
      </c>
      <c r="AG4" s="101" t="s">
        <v>246</v>
      </c>
    </row>
    <row r="5" spans="1:33" ht="14.25" x14ac:dyDescent="0.2">
      <c r="A5" s="102" t="s">
        <v>56</v>
      </c>
      <c r="B5" s="102" t="s">
        <v>57</v>
      </c>
      <c r="C5" s="103">
        <v>322327</v>
      </c>
      <c r="D5" s="103">
        <v>17612</v>
      </c>
      <c r="E5" s="103">
        <v>339939</v>
      </c>
      <c r="F5" s="104">
        <v>-3.7706045705841899E-2</v>
      </c>
      <c r="G5" s="103">
        <v>2472</v>
      </c>
      <c r="H5" s="103">
        <v>0</v>
      </c>
      <c r="I5" s="103">
        <v>2472</v>
      </c>
      <c r="J5" s="104">
        <v>-0.20997123681687402</v>
      </c>
      <c r="K5" s="103">
        <v>81</v>
      </c>
      <c r="L5" s="122">
        <v>0.88372093023255804</v>
      </c>
      <c r="M5" s="103">
        <v>342492</v>
      </c>
      <c r="N5" s="104">
        <v>-3.9107148368127398E-2</v>
      </c>
      <c r="O5" s="103">
        <v>5606</v>
      </c>
      <c r="P5" s="103">
        <v>348098</v>
      </c>
      <c r="Q5" s="104">
        <v>-4.2110506025024697E-2</v>
      </c>
      <c r="R5" s="106">
        <v>4</v>
      </c>
      <c r="S5" s="107" t="s">
        <v>58</v>
      </c>
      <c r="T5" s="102" t="s">
        <v>58</v>
      </c>
      <c r="U5" s="105">
        <v>336629</v>
      </c>
      <c r="V5" s="105">
        <v>353259</v>
      </c>
      <c r="W5" s="105">
        <v>16630</v>
      </c>
      <c r="X5" s="105">
        <v>3129</v>
      </c>
      <c r="Y5" s="105">
        <v>3129</v>
      </c>
      <c r="Z5" s="105">
        <v>0</v>
      </c>
      <c r="AA5" s="105">
        <v>43</v>
      </c>
      <c r="AB5" s="105">
        <v>6970</v>
      </c>
      <c r="AC5" s="105">
        <v>356431</v>
      </c>
      <c r="AD5" s="105">
        <v>363401</v>
      </c>
      <c r="AE5" s="102" t="s">
        <v>59</v>
      </c>
      <c r="AF5" s="105">
        <v>132</v>
      </c>
      <c r="AG5" s="105">
        <v>44418</v>
      </c>
    </row>
    <row r="6" spans="1:33" ht="14.25" x14ac:dyDescent="0.2">
      <c r="A6" s="102" t="s">
        <v>60</v>
      </c>
      <c r="B6" s="102" t="s">
        <v>61</v>
      </c>
      <c r="C6" s="103">
        <v>41249</v>
      </c>
      <c r="D6" s="103">
        <v>202</v>
      </c>
      <c r="E6" s="103">
        <v>41451</v>
      </c>
      <c r="F6" s="104">
        <v>-7.4944928646681411E-3</v>
      </c>
      <c r="G6" s="103">
        <v>38</v>
      </c>
      <c r="H6" s="103">
        <v>0</v>
      </c>
      <c r="I6" s="103">
        <v>38</v>
      </c>
      <c r="J6" s="104">
        <v>0</v>
      </c>
      <c r="K6" s="103">
        <v>0</v>
      </c>
      <c r="L6" s="122">
        <v>0</v>
      </c>
      <c r="M6" s="103">
        <v>41489</v>
      </c>
      <c r="N6" s="104">
        <v>-6.5846183315774404E-3</v>
      </c>
      <c r="O6" s="103">
        <v>8941</v>
      </c>
      <c r="P6" s="103">
        <v>50430</v>
      </c>
      <c r="Q6" s="104">
        <v>-9.2430623042867907E-2</v>
      </c>
      <c r="R6" s="106">
        <v>5</v>
      </c>
      <c r="S6" s="108"/>
      <c r="T6" s="102" t="s">
        <v>58</v>
      </c>
      <c r="U6" s="105">
        <v>41314</v>
      </c>
      <c r="V6" s="105">
        <v>41764</v>
      </c>
      <c r="W6" s="105">
        <v>450</v>
      </c>
      <c r="X6" s="105">
        <v>0</v>
      </c>
      <c r="Y6" s="105">
        <v>0</v>
      </c>
      <c r="Z6" s="105">
        <v>0</v>
      </c>
      <c r="AA6" s="105">
        <v>0</v>
      </c>
      <c r="AB6" s="105">
        <v>13802</v>
      </c>
      <c r="AC6" s="105">
        <v>41764</v>
      </c>
      <c r="AD6" s="105">
        <v>55566</v>
      </c>
      <c r="AE6" s="102" t="s">
        <v>62</v>
      </c>
      <c r="AF6" s="105">
        <v>132</v>
      </c>
      <c r="AG6" s="105">
        <v>44418</v>
      </c>
    </row>
    <row r="7" spans="1:33" ht="14.25" x14ac:dyDescent="0.2">
      <c r="A7" s="102" t="s">
        <v>63</v>
      </c>
      <c r="B7" s="102" t="s">
        <v>64</v>
      </c>
      <c r="C7" s="103">
        <v>226684</v>
      </c>
      <c r="D7" s="103">
        <v>10</v>
      </c>
      <c r="E7" s="103">
        <v>226694</v>
      </c>
      <c r="F7" s="104">
        <v>2.4814086480866204E-2</v>
      </c>
      <c r="G7" s="103">
        <v>411</v>
      </c>
      <c r="H7" s="103">
        <v>0</v>
      </c>
      <c r="I7" s="103">
        <v>411</v>
      </c>
      <c r="J7" s="104">
        <v>-2.1428571428571401E-2</v>
      </c>
      <c r="K7" s="103">
        <v>0</v>
      </c>
      <c r="L7" s="122">
        <v>0</v>
      </c>
      <c r="M7" s="103">
        <v>227105</v>
      </c>
      <c r="N7" s="104">
        <v>2.4726452340665502E-2</v>
      </c>
      <c r="O7" s="103">
        <v>0</v>
      </c>
      <c r="P7" s="103">
        <v>227105</v>
      </c>
      <c r="Q7" s="104">
        <v>2.2884913342701704E-2</v>
      </c>
      <c r="R7" s="106">
        <v>4</v>
      </c>
      <c r="S7" s="108"/>
      <c r="T7" s="102" t="s">
        <v>58</v>
      </c>
      <c r="U7" s="105">
        <v>221203</v>
      </c>
      <c r="V7" s="105">
        <v>221205</v>
      </c>
      <c r="W7" s="105">
        <v>2</v>
      </c>
      <c r="X7" s="105">
        <v>420</v>
      </c>
      <c r="Y7" s="105">
        <v>420</v>
      </c>
      <c r="Z7" s="105">
        <v>0</v>
      </c>
      <c r="AA7" s="105">
        <v>0</v>
      </c>
      <c r="AB7" s="105">
        <v>399</v>
      </c>
      <c r="AC7" s="105">
        <v>221625</v>
      </c>
      <c r="AD7" s="105">
        <v>222024</v>
      </c>
      <c r="AE7" s="102" t="s">
        <v>65</v>
      </c>
      <c r="AF7" s="105">
        <v>132</v>
      </c>
      <c r="AG7" s="105">
        <v>44418</v>
      </c>
    </row>
    <row r="8" spans="1:33" ht="14.25" x14ac:dyDescent="0.2">
      <c r="A8" s="102" t="s">
        <v>66</v>
      </c>
      <c r="B8" s="102" t="s">
        <v>67</v>
      </c>
      <c r="C8" s="103">
        <v>3098459</v>
      </c>
      <c r="D8" s="103">
        <v>326870</v>
      </c>
      <c r="E8" s="103">
        <v>3425329</v>
      </c>
      <c r="F8" s="104">
        <v>1.53735015045352E-2</v>
      </c>
      <c r="G8" s="103">
        <v>2264534</v>
      </c>
      <c r="H8" s="103">
        <v>91848</v>
      </c>
      <c r="I8" s="103">
        <v>2356382</v>
      </c>
      <c r="J8" s="104">
        <v>4.1536698271621098E-2</v>
      </c>
      <c r="K8" s="103">
        <v>197183</v>
      </c>
      <c r="L8" s="122">
        <v>0.18164221678891601</v>
      </c>
      <c r="M8" s="103">
        <v>5978894</v>
      </c>
      <c r="N8" s="104">
        <v>3.0355617717674501E-2</v>
      </c>
      <c r="O8" s="103">
        <v>64534</v>
      </c>
      <c r="P8" s="103">
        <v>6043428</v>
      </c>
      <c r="Q8" s="104">
        <v>2.9336657135942003E-2</v>
      </c>
      <c r="R8" s="106">
        <v>2</v>
      </c>
      <c r="S8" s="108"/>
      <c r="T8" s="102" t="s">
        <v>58</v>
      </c>
      <c r="U8" s="105">
        <v>3101297</v>
      </c>
      <c r="V8" s="105">
        <v>3373467</v>
      </c>
      <c r="W8" s="105">
        <v>272170</v>
      </c>
      <c r="X8" s="105">
        <v>2176169</v>
      </c>
      <c r="Y8" s="105">
        <v>2262409</v>
      </c>
      <c r="Z8" s="105">
        <v>86240</v>
      </c>
      <c r="AA8" s="105">
        <v>166872</v>
      </c>
      <c r="AB8" s="105">
        <v>68439</v>
      </c>
      <c r="AC8" s="105">
        <v>5802748</v>
      </c>
      <c r="AD8" s="105">
        <v>5871187</v>
      </c>
      <c r="AE8" s="102" t="s">
        <v>68</v>
      </c>
      <c r="AF8" s="105">
        <v>132</v>
      </c>
      <c r="AG8" s="105">
        <v>44418</v>
      </c>
    </row>
    <row r="9" spans="1:33" ht="14.25" x14ac:dyDescent="0.2">
      <c r="A9" s="102" t="s">
        <v>69</v>
      </c>
      <c r="B9" s="102" t="s">
        <v>70</v>
      </c>
      <c r="C9" s="103">
        <v>5009</v>
      </c>
      <c r="D9" s="103">
        <v>108</v>
      </c>
      <c r="E9" s="103">
        <v>5117</v>
      </c>
      <c r="F9" s="104">
        <v>4.1098677517802606E-2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22">
        <v>0</v>
      </c>
      <c r="M9" s="103">
        <v>5117</v>
      </c>
      <c r="N9" s="104">
        <v>4.1098677517802606E-2</v>
      </c>
      <c r="O9" s="103">
        <v>7722</v>
      </c>
      <c r="P9" s="103">
        <v>12839</v>
      </c>
      <c r="Q9" s="104">
        <v>4.7739513628203001E-2</v>
      </c>
      <c r="R9" s="106">
        <v>5</v>
      </c>
      <c r="S9" s="108"/>
      <c r="T9" s="102" t="s">
        <v>58</v>
      </c>
      <c r="U9" s="105">
        <v>4843</v>
      </c>
      <c r="V9" s="105">
        <v>4915</v>
      </c>
      <c r="W9" s="105">
        <v>72</v>
      </c>
      <c r="X9" s="105">
        <v>0</v>
      </c>
      <c r="Y9" s="105">
        <v>0</v>
      </c>
      <c r="Z9" s="105">
        <v>0</v>
      </c>
      <c r="AA9" s="105">
        <v>0</v>
      </c>
      <c r="AB9" s="105">
        <v>7339</v>
      </c>
      <c r="AC9" s="105">
        <v>4915</v>
      </c>
      <c r="AD9" s="105">
        <v>12254</v>
      </c>
      <c r="AE9" s="102" t="s">
        <v>71</v>
      </c>
      <c r="AF9" s="105">
        <v>132</v>
      </c>
      <c r="AG9" s="105">
        <v>44418</v>
      </c>
    </row>
    <row r="10" spans="1:33" ht="14.25" x14ac:dyDescent="0.2">
      <c r="A10" s="102" t="s">
        <v>72</v>
      </c>
      <c r="B10" s="102" t="s">
        <v>73</v>
      </c>
      <c r="C10" s="103">
        <v>1105081</v>
      </c>
      <c r="D10" s="103">
        <v>428636</v>
      </c>
      <c r="E10" s="103">
        <v>1533717</v>
      </c>
      <c r="F10" s="104">
        <v>8.8026709920320106E-3</v>
      </c>
      <c r="G10" s="103">
        <v>78242</v>
      </c>
      <c r="H10" s="103">
        <v>1064</v>
      </c>
      <c r="I10" s="103">
        <v>79306</v>
      </c>
      <c r="J10" s="104">
        <v>0.177642813655465</v>
      </c>
      <c r="K10" s="103">
        <v>0</v>
      </c>
      <c r="L10" s="122">
        <v>-1</v>
      </c>
      <c r="M10" s="103">
        <v>1613023</v>
      </c>
      <c r="N10" s="104">
        <v>1.5962924495442701E-2</v>
      </c>
      <c r="O10" s="103">
        <v>125984</v>
      </c>
      <c r="P10" s="103">
        <v>1739007</v>
      </c>
      <c r="Q10" s="104">
        <v>2.0994593858322502E-2</v>
      </c>
      <c r="R10" s="106">
        <v>3</v>
      </c>
      <c r="S10" s="108"/>
      <c r="T10" s="102" t="s">
        <v>58</v>
      </c>
      <c r="U10" s="105">
        <v>1114906</v>
      </c>
      <c r="V10" s="105">
        <v>1520334</v>
      </c>
      <c r="W10" s="105">
        <v>405428</v>
      </c>
      <c r="X10" s="105">
        <v>66123</v>
      </c>
      <c r="Y10" s="105">
        <v>67343</v>
      </c>
      <c r="Z10" s="105">
        <v>1220</v>
      </c>
      <c r="AA10" s="105">
        <v>2</v>
      </c>
      <c r="AB10" s="105">
        <v>115569</v>
      </c>
      <c r="AC10" s="105">
        <v>1587679</v>
      </c>
      <c r="AD10" s="105">
        <v>1703248</v>
      </c>
      <c r="AE10" s="102" t="s">
        <v>74</v>
      </c>
      <c r="AF10" s="105">
        <v>132</v>
      </c>
      <c r="AG10" s="105">
        <v>44418</v>
      </c>
    </row>
    <row r="11" spans="1:33" ht="14.25" x14ac:dyDescent="0.2">
      <c r="A11" s="102" t="s">
        <v>75</v>
      </c>
      <c r="B11" s="102" t="s">
        <v>76</v>
      </c>
      <c r="C11" s="103">
        <v>87402</v>
      </c>
      <c r="D11" s="103">
        <v>1396</v>
      </c>
      <c r="E11" s="103">
        <v>88798</v>
      </c>
      <c r="F11" s="104">
        <v>-7.4332405575489304E-3</v>
      </c>
      <c r="G11" s="103">
        <v>0</v>
      </c>
      <c r="H11" s="103">
        <v>0</v>
      </c>
      <c r="I11" s="103">
        <v>0</v>
      </c>
      <c r="J11" s="104">
        <v>0</v>
      </c>
      <c r="K11" s="103">
        <v>20764</v>
      </c>
      <c r="L11" s="122">
        <v>-9.6549623634860499E-2</v>
      </c>
      <c r="M11" s="103">
        <v>109562</v>
      </c>
      <c r="N11" s="104">
        <v>-2.56478665314907E-2</v>
      </c>
      <c r="O11" s="103">
        <v>10803</v>
      </c>
      <c r="P11" s="103">
        <v>120365</v>
      </c>
      <c r="Q11" s="104">
        <v>-1.8302082228873903E-2</v>
      </c>
      <c r="R11" s="106">
        <v>5</v>
      </c>
      <c r="S11" s="108"/>
      <c r="T11" s="102" t="s">
        <v>58</v>
      </c>
      <c r="U11" s="105">
        <v>88475</v>
      </c>
      <c r="V11" s="105">
        <v>89463</v>
      </c>
      <c r="W11" s="105">
        <v>988</v>
      </c>
      <c r="X11" s="105">
        <v>0</v>
      </c>
      <c r="Y11" s="105">
        <v>0</v>
      </c>
      <c r="Z11" s="105">
        <v>0</v>
      </c>
      <c r="AA11" s="105">
        <v>22983</v>
      </c>
      <c r="AB11" s="105">
        <v>10163</v>
      </c>
      <c r="AC11" s="105">
        <v>112446</v>
      </c>
      <c r="AD11" s="105">
        <v>122609</v>
      </c>
      <c r="AE11" s="102" t="s">
        <v>77</v>
      </c>
      <c r="AF11" s="105">
        <v>132</v>
      </c>
      <c r="AG11" s="105">
        <v>44418</v>
      </c>
    </row>
    <row r="12" spans="1:33" ht="14.25" x14ac:dyDescent="0.2">
      <c r="A12" s="102" t="s">
        <v>78</v>
      </c>
      <c r="B12" s="102" t="s">
        <v>79</v>
      </c>
      <c r="C12" s="103">
        <v>12065</v>
      </c>
      <c r="D12" s="103">
        <v>334</v>
      </c>
      <c r="E12" s="103">
        <v>12399</v>
      </c>
      <c r="F12" s="104">
        <v>-4.9666590020694401E-2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22">
        <v>0</v>
      </c>
      <c r="M12" s="103">
        <v>12399</v>
      </c>
      <c r="N12" s="104">
        <v>-4.9666590020694401E-2</v>
      </c>
      <c r="O12" s="103">
        <v>12026</v>
      </c>
      <c r="P12" s="103">
        <v>24425</v>
      </c>
      <c r="Q12" s="104">
        <v>-3.2136630210809994E-2</v>
      </c>
      <c r="R12" s="106">
        <v>5</v>
      </c>
      <c r="S12" s="108"/>
      <c r="T12" s="102" t="s">
        <v>58</v>
      </c>
      <c r="U12" s="105">
        <v>12685</v>
      </c>
      <c r="V12" s="105">
        <v>13047</v>
      </c>
      <c r="W12" s="105">
        <v>362</v>
      </c>
      <c r="X12" s="105">
        <v>0</v>
      </c>
      <c r="Y12" s="105">
        <v>0</v>
      </c>
      <c r="Z12" s="105">
        <v>0</v>
      </c>
      <c r="AA12" s="105">
        <v>0</v>
      </c>
      <c r="AB12" s="105">
        <v>12189</v>
      </c>
      <c r="AC12" s="105">
        <v>13047</v>
      </c>
      <c r="AD12" s="105">
        <v>25236</v>
      </c>
      <c r="AE12" s="102" t="s">
        <v>80</v>
      </c>
      <c r="AF12" s="105">
        <v>132</v>
      </c>
      <c r="AG12" s="105">
        <v>44418</v>
      </c>
    </row>
    <row r="13" spans="1:33" ht="14.25" x14ac:dyDescent="0.2">
      <c r="A13" s="102" t="s">
        <v>81</v>
      </c>
      <c r="B13" s="102" t="s">
        <v>82</v>
      </c>
      <c r="C13" s="103">
        <v>98170</v>
      </c>
      <c r="D13" s="103">
        <v>3628</v>
      </c>
      <c r="E13" s="103">
        <v>101798</v>
      </c>
      <c r="F13" s="104">
        <v>6.7960553923625697E-2</v>
      </c>
      <c r="G13" s="103">
        <v>0</v>
      </c>
      <c r="H13" s="103">
        <v>0</v>
      </c>
      <c r="I13" s="103">
        <v>0</v>
      </c>
      <c r="J13" s="104">
        <v>0</v>
      </c>
      <c r="K13" s="103">
        <v>35892</v>
      </c>
      <c r="L13" s="122">
        <v>0.19695858067097999</v>
      </c>
      <c r="M13" s="103">
        <v>137690</v>
      </c>
      <c r="N13" s="104">
        <v>9.8830064003319895E-2</v>
      </c>
      <c r="O13" s="103">
        <v>2960</v>
      </c>
      <c r="P13" s="103">
        <v>140650</v>
      </c>
      <c r="Q13" s="104">
        <v>6.6451329178229712E-2</v>
      </c>
      <c r="R13" s="106">
        <v>5</v>
      </c>
      <c r="S13" s="108"/>
      <c r="T13" s="102" t="s">
        <v>58</v>
      </c>
      <c r="U13" s="105">
        <v>89258</v>
      </c>
      <c r="V13" s="105">
        <v>95320</v>
      </c>
      <c r="W13" s="105">
        <v>6062</v>
      </c>
      <c r="X13" s="105">
        <v>0</v>
      </c>
      <c r="Y13" s="105">
        <v>0</v>
      </c>
      <c r="Z13" s="105">
        <v>0</v>
      </c>
      <c r="AA13" s="105">
        <v>29986</v>
      </c>
      <c r="AB13" s="105">
        <v>6580</v>
      </c>
      <c r="AC13" s="105">
        <v>125306</v>
      </c>
      <c r="AD13" s="105">
        <v>131886</v>
      </c>
      <c r="AE13" s="102" t="s">
        <v>83</v>
      </c>
      <c r="AF13" s="105">
        <v>132</v>
      </c>
      <c r="AG13" s="105">
        <v>44418</v>
      </c>
    </row>
    <row r="14" spans="1:33" ht="14.25" x14ac:dyDescent="0.2">
      <c r="A14" s="102" t="s">
        <v>84</v>
      </c>
      <c r="B14" s="102" t="s">
        <v>85</v>
      </c>
      <c r="C14" s="103">
        <v>72909</v>
      </c>
      <c r="D14" s="103">
        <v>1670</v>
      </c>
      <c r="E14" s="103">
        <v>74579</v>
      </c>
      <c r="F14" s="104">
        <v>-1.9381220990625003E-2</v>
      </c>
      <c r="G14" s="103">
        <v>0</v>
      </c>
      <c r="H14" s="103">
        <v>0</v>
      </c>
      <c r="I14" s="103">
        <v>0</v>
      </c>
      <c r="J14" s="104">
        <v>0</v>
      </c>
      <c r="K14" s="103">
        <v>0</v>
      </c>
      <c r="L14" s="122">
        <v>0</v>
      </c>
      <c r="M14" s="103">
        <v>74579</v>
      </c>
      <c r="N14" s="104">
        <v>-1.9381220990625003E-2</v>
      </c>
      <c r="O14" s="103">
        <v>2250</v>
      </c>
      <c r="P14" s="103">
        <v>76829</v>
      </c>
      <c r="Q14" s="104">
        <v>-2.9115539661076901E-2</v>
      </c>
      <c r="R14" s="106">
        <v>5</v>
      </c>
      <c r="S14" s="108"/>
      <c r="T14" s="102" t="s">
        <v>58</v>
      </c>
      <c r="U14" s="105">
        <v>74993</v>
      </c>
      <c r="V14" s="105">
        <v>76053</v>
      </c>
      <c r="W14" s="105">
        <v>1060</v>
      </c>
      <c r="X14" s="105">
        <v>0</v>
      </c>
      <c r="Y14" s="105">
        <v>0</v>
      </c>
      <c r="Z14" s="105">
        <v>0</v>
      </c>
      <c r="AA14" s="105">
        <v>0</v>
      </c>
      <c r="AB14" s="105">
        <v>3080</v>
      </c>
      <c r="AC14" s="105">
        <v>76053</v>
      </c>
      <c r="AD14" s="105">
        <v>79133</v>
      </c>
      <c r="AE14" s="102" t="s">
        <v>86</v>
      </c>
      <c r="AF14" s="105">
        <v>132</v>
      </c>
      <c r="AG14" s="105">
        <v>44418</v>
      </c>
    </row>
    <row r="15" spans="1:33" ht="14.25" x14ac:dyDescent="0.2">
      <c r="A15" s="102" t="s">
        <v>87</v>
      </c>
      <c r="B15" s="102" t="s">
        <v>88</v>
      </c>
      <c r="C15" s="103">
        <v>88245</v>
      </c>
      <c r="D15" s="103">
        <v>6152</v>
      </c>
      <c r="E15" s="103">
        <v>94397</v>
      </c>
      <c r="F15" s="104">
        <v>-0.13409958171277597</v>
      </c>
      <c r="G15" s="103">
        <v>0</v>
      </c>
      <c r="H15" s="103">
        <v>0</v>
      </c>
      <c r="I15" s="103">
        <v>0</v>
      </c>
      <c r="J15" s="104">
        <v>0</v>
      </c>
      <c r="K15" s="103">
        <v>10797</v>
      </c>
      <c r="L15" s="122">
        <v>-0.50308357879234211</v>
      </c>
      <c r="M15" s="103">
        <v>105194</v>
      </c>
      <c r="N15" s="104">
        <v>-0.19542005751698002</v>
      </c>
      <c r="O15" s="103">
        <v>31853</v>
      </c>
      <c r="P15" s="103">
        <v>137047</v>
      </c>
      <c r="Q15" s="104">
        <v>-0.151012241054614</v>
      </c>
      <c r="R15" s="106">
        <v>5</v>
      </c>
      <c r="S15" s="108"/>
      <c r="T15" s="102" t="s">
        <v>58</v>
      </c>
      <c r="U15" s="105">
        <v>100294</v>
      </c>
      <c r="V15" s="105">
        <v>109016</v>
      </c>
      <c r="W15" s="105">
        <v>8722</v>
      </c>
      <c r="X15" s="105">
        <v>0</v>
      </c>
      <c r="Y15" s="105">
        <v>0</v>
      </c>
      <c r="Z15" s="105">
        <v>0</v>
      </c>
      <c r="AA15" s="105">
        <v>21728</v>
      </c>
      <c r="AB15" s="105">
        <v>30680</v>
      </c>
      <c r="AC15" s="105">
        <v>130744</v>
      </c>
      <c r="AD15" s="105">
        <v>161424</v>
      </c>
      <c r="AE15" s="102" t="s">
        <v>89</v>
      </c>
      <c r="AF15" s="105">
        <v>132</v>
      </c>
      <c r="AG15" s="105">
        <v>44418</v>
      </c>
    </row>
    <row r="16" spans="1:33" ht="14.25" x14ac:dyDescent="0.2">
      <c r="A16" s="102" t="s">
        <v>90</v>
      </c>
      <c r="B16" s="102" t="s">
        <v>91</v>
      </c>
      <c r="C16" s="103">
        <v>654074</v>
      </c>
      <c r="D16" s="103">
        <v>7554</v>
      </c>
      <c r="E16" s="103">
        <v>661628</v>
      </c>
      <c r="F16" s="104">
        <v>3.2921024418574702E-3</v>
      </c>
      <c r="G16" s="103">
        <v>41434</v>
      </c>
      <c r="H16" s="103">
        <v>0</v>
      </c>
      <c r="I16" s="103">
        <v>41434</v>
      </c>
      <c r="J16" s="104">
        <v>-2.1236387688091999E-2</v>
      </c>
      <c r="K16" s="103">
        <v>0</v>
      </c>
      <c r="L16" s="122">
        <v>0</v>
      </c>
      <c r="M16" s="103">
        <v>703062</v>
      </c>
      <c r="N16" s="104">
        <v>1.8125080152182301E-3</v>
      </c>
      <c r="O16" s="103">
        <v>10549</v>
      </c>
      <c r="P16" s="103">
        <v>713611</v>
      </c>
      <c r="Q16" s="104">
        <v>3.0008039624667602E-3</v>
      </c>
      <c r="R16" s="106">
        <v>4</v>
      </c>
      <c r="S16" s="108"/>
      <c r="T16" s="102" t="s">
        <v>58</v>
      </c>
      <c r="U16" s="105">
        <v>652199</v>
      </c>
      <c r="V16" s="105">
        <v>659457</v>
      </c>
      <c r="W16" s="105">
        <v>7258</v>
      </c>
      <c r="X16" s="105">
        <v>42333</v>
      </c>
      <c r="Y16" s="105">
        <v>42333</v>
      </c>
      <c r="Z16" s="105">
        <v>0</v>
      </c>
      <c r="AA16" s="105">
        <v>0</v>
      </c>
      <c r="AB16" s="105">
        <v>9686</v>
      </c>
      <c r="AC16" s="105">
        <v>701790</v>
      </c>
      <c r="AD16" s="105">
        <v>711476</v>
      </c>
      <c r="AE16" s="102" t="s">
        <v>92</v>
      </c>
      <c r="AF16" s="105">
        <v>132</v>
      </c>
      <c r="AG16" s="105">
        <v>44418</v>
      </c>
    </row>
    <row r="17" spans="1:33" ht="14.25" x14ac:dyDescent="0.2">
      <c r="A17" s="102" t="s">
        <v>93</v>
      </c>
      <c r="B17" s="102" t="s">
        <v>94</v>
      </c>
      <c r="C17" s="103">
        <v>10329</v>
      </c>
      <c r="D17" s="103">
        <v>82</v>
      </c>
      <c r="E17" s="103">
        <v>10411</v>
      </c>
      <c r="F17" s="104">
        <v>-1.6438356164383602E-2</v>
      </c>
      <c r="G17" s="103">
        <v>0</v>
      </c>
      <c r="H17" s="103">
        <v>0</v>
      </c>
      <c r="I17" s="103">
        <v>0</v>
      </c>
      <c r="J17" s="104">
        <v>-1</v>
      </c>
      <c r="K17" s="103">
        <v>0</v>
      </c>
      <c r="L17" s="122">
        <v>0</v>
      </c>
      <c r="M17" s="103">
        <v>10411</v>
      </c>
      <c r="N17" s="104">
        <v>-1.65312677120725E-2</v>
      </c>
      <c r="O17" s="103">
        <v>14296</v>
      </c>
      <c r="P17" s="103">
        <v>24707</v>
      </c>
      <c r="Q17" s="104">
        <v>1.8761339270988001E-2</v>
      </c>
      <c r="R17" s="106">
        <v>5</v>
      </c>
      <c r="S17" s="108"/>
      <c r="T17" s="102" t="s">
        <v>58</v>
      </c>
      <c r="U17" s="105">
        <v>10505</v>
      </c>
      <c r="V17" s="105">
        <v>10585</v>
      </c>
      <c r="W17" s="105">
        <v>80</v>
      </c>
      <c r="X17" s="105">
        <v>1</v>
      </c>
      <c r="Y17" s="105">
        <v>1</v>
      </c>
      <c r="Z17" s="105">
        <v>0</v>
      </c>
      <c r="AA17" s="105">
        <v>0</v>
      </c>
      <c r="AB17" s="105">
        <v>13666</v>
      </c>
      <c r="AC17" s="105">
        <v>10586</v>
      </c>
      <c r="AD17" s="105">
        <v>24252</v>
      </c>
      <c r="AE17" s="102" t="s">
        <v>95</v>
      </c>
      <c r="AF17" s="105">
        <v>132</v>
      </c>
      <c r="AG17" s="105">
        <v>44418</v>
      </c>
    </row>
    <row r="18" spans="1:33" ht="14.25" x14ac:dyDescent="0.2">
      <c r="A18" s="102" t="s">
        <v>96</v>
      </c>
      <c r="B18" s="102" t="s">
        <v>97</v>
      </c>
      <c r="C18" s="103">
        <v>13847</v>
      </c>
      <c r="D18" s="103">
        <v>204</v>
      </c>
      <c r="E18" s="103">
        <v>14051</v>
      </c>
      <c r="F18" s="104">
        <v>0.126061868889245</v>
      </c>
      <c r="G18" s="103">
        <v>0</v>
      </c>
      <c r="H18" s="103">
        <v>0</v>
      </c>
      <c r="I18" s="103">
        <v>0</v>
      </c>
      <c r="J18" s="104">
        <v>0</v>
      </c>
      <c r="K18" s="103">
        <v>0</v>
      </c>
      <c r="L18" s="122">
        <v>0</v>
      </c>
      <c r="M18" s="103">
        <v>14051</v>
      </c>
      <c r="N18" s="104">
        <v>0.126061868889245</v>
      </c>
      <c r="O18" s="103">
        <v>10272</v>
      </c>
      <c r="P18" s="103">
        <v>24323</v>
      </c>
      <c r="Q18" s="104">
        <v>4.1491821529502398E-2</v>
      </c>
      <c r="R18" s="106">
        <v>5</v>
      </c>
      <c r="S18" s="108"/>
      <c r="T18" s="102" t="s">
        <v>58</v>
      </c>
      <c r="U18" s="105">
        <v>12318</v>
      </c>
      <c r="V18" s="105">
        <v>12478</v>
      </c>
      <c r="W18" s="105">
        <v>160</v>
      </c>
      <c r="X18" s="105">
        <v>0</v>
      </c>
      <c r="Y18" s="105">
        <v>0</v>
      </c>
      <c r="Z18" s="105">
        <v>0</v>
      </c>
      <c r="AA18" s="105">
        <v>0</v>
      </c>
      <c r="AB18" s="105">
        <v>10876</v>
      </c>
      <c r="AC18" s="105">
        <v>12478</v>
      </c>
      <c r="AD18" s="105">
        <v>23354</v>
      </c>
      <c r="AE18" s="102" t="s">
        <v>98</v>
      </c>
      <c r="AF18" s="105">
        <v>132</v>
      </c>
      <c r="AG18" s="105">
        <v>44418</v>
      </c>
    </row>
    <row r="19" spans="1:33" ht="14.25" x14ac:dyDescent="0.2">
      <c r="A19" s="102" t="s">
        <v>99</v>
      </c>
      <c r="B19" s="102" t="s">
        <v>100</v>
      </c>
      <c r="C19" s="103">
        <v>240634</v>
      </c>
      <c r="D19" s="103">
        <v>50084</v>
      </c>
      <c r="E19" s="103">
        <v>290718</v>
      </c>
      <c r="F19" s="104">
        <v>1.82340495071646E-4</v>
      </c>
      <c r="G19" s="103">
        <v>6</v>
      </c>
      <c r="H19" s="103">
        <v>0</v>
      </c>
      <c r="I19" s="103">
        <v>6</v>
      </c>
      <c r="J19" s="104">
        <v>-0.95714285714285696</v>
      </c>
      <c r="K19" s="103">
        <v>1118</v>
      </c>
      <c r="L19" s="122">
        <v>0</v>
      </c>
      <c r="M19" s="103">
        <v>291842</v>
      </c>
      <c r="N19" s="104">
        <v>3.5659634462956303E-3</v>
      </c>
      <c r="O19" s="103">
        <v>1294</v>
      </c>
      <c r="P19" s="103">
        <v>293136</v>
      </c>
      <c r="Q19" s="104">
        <v>3.3818475567178301E-3</v>
      </c>
      <c r="R19" s="106">
        <v>4</v>
      </c>
      <c r="S19" s="108"/>
      <c r="T19" s="102" t="s">
        <v>58</v>
      </c>
      <c r="U19" s="105">
        <v>239093</v>
      </c>
      <c r="V19" s="105">
        <v>290665</v>
      </c>
      <c r="W19" s="105">
        <v>51572</v>
      </c>
      <c r="X19" s="105">
        <v>140</v>
      </c>
      <c r="Y19" s="105">
        <v>140</v>
      </c>
      <c r="Z19" s="105">
        <v>0</v>
      </c>
      <c r="AA19" s="105">
        <v>0</v>
      </c>
      <c r="AB19" s="105">
        <v>1343</v>
      </c>
      <c r="AC19" s="105">
        <v>290805</v>
      </c>
      <c r="AD19" s="105">
        <v>292148</v>
      </c>
      <c r="AE19" s="102" t="s">
        <v>101</v>
      </c>
      <c r="AF19" s="105">
        <v>132</v>
      </c>
      <c r="AG19" s="105">
        <v>44418</v>
      </c>
    </row>
    <row r="20" spans="1:33" ht="14.25" x14ac:dyDescent="0.2">
      <c r="A20" s="102" t="s">
        <v>102</v>
      </c>
      <c r="B20" s="102" t="s">
        <v>103</v>
      </c>
      <c r="C20" s="103">
        <v>674877</v>
      </c>
      <c r="D20" s="103">
        <v>4964</v>
      </c>
      <c r="E20" s="103">
        <v>679841</v>
      </c>
      <c r="F20" s="104">
        <v>-4.1552765696481801E-2</v>
      </c>
      <c r="G20" s="103">
        <v>306511</v>
      </c>
      <c r="H20" s="103">
        <v>2604</v>
      </c>
      <c r="I20" s="103">
        <v>309115</v>
      </c>
      <c r="J20" s="104">
        <v>0.12164810043905801</v>
      </c>
      <c r="K20" s="103">
        <v>117</v>
      </c>
      <c r="L20" s="122">
        <v>0.88709677419354793</v>
      </c>
      <c r="M20" s="103">
        <v>989073</v>
      </c>
      <c r="N20" s="104">
        <v>4.1686675797260198E-3</v>
      </c>
      <c r="O20" s="103">
        <v>871</v>
      </c>
      <c r="P20" s="103">
        <v>989944</v>
      </c>
      <c r="Q20" s="104">
        <v>3.7811227774876702E-3</v>
      </c>
      <c r="R20" s="106">
        <v>3</v>
      </c>
      <c r="S20" s="108"/>
      <c r="T20" s="102" t="s">
        <v>58</v>
      </c>
      <c r="U20" s="105">
        <v>705445</v>
      </c>
      <c r="V20" s="105">
        <v>709315</v>
      </c>
      <c r="W20" s="105">
        <v>3870</v>
      </c>
      <c r="X20" s="105">
        <v>273898</v>
      </c>
      <c r="Y20" s="105">
        <v>275590</v>
      </c>
      <c r="Z20" s="105">
        <v>1692</v>
      </c>
      <c r="AA20" s="105">
        <v>62</v>
      </c>
      <c r="AB20" s="105">
        <v>1248</v>
      </c>
      <c r="AC20" s="105">
        <v>984967</v>
      </c>
      <c r="AD20" s="105">
        <v>986215</v>
      </c>
      <c r="AE20" s="102" t="s">
        <v>104</v>
      </c>
      <c r="AF20" s="105">
        <v>132</v>
      </c>
      <c r="AG20" s="105">
        <v>44418</v>
      </c>
    </row>
    <row r="21" spans="1:33" ht="14.25" x14ac:dyDescent="0.2">
      <c r="A21" s="102" t="s">
        <v>105</v>
      </c>
      <c r="B21" s="102" t="s">
        <v>106</v>
      </c>
      <c r="C21" s="103">
        <v>233810</v>
      </c>
      <c r="D21" s="103">
        <v>1530</v>
      </c>
      <c r="E21" s="103">
        <v>235340</v>
      </c>
      <c r="F21" s="104">
        <v>3.6219695835571594E-2</v>
      </c>
      <c r="G21" s="103">
        <v>6933</v>
      </c>
      <c r="H21" s="103">
        <v>0</v>
      </c>
      <c r="I21" s="103">
        <v>6933</v>
      </c>
      <c r="J21" s="104">
        <v>0.61457848160223605</v>
      </c>
      <c r="K21" s="103">
        <v>53470</v>
      </c>
      <c r="L21" s="122">
        <v>6.0744326297413102E-2</v>
      </c>
      <c r="M21" s="103">
        <v>295743</v>
      </c>
      <c r="N21" s="104">
        <v>4.9418769693700897E-2</v>
      </c>
      <c r="O21" s="103">
        <v>4503</v>
      </c>
      <c r="P21" s="103">
        <v>300246</v>
      </c>
      <c r="Q21" s="104">
        <v>4.0418321309021399E-2</v>
      </c>
      <c r="R21" s="106">
        <v>4</v>
      </c>
      <c r="S21" s="108"/>
      <c r="T21" s="102" t="s">
        <v>58</v>
      </c>
      <c r="U21" s="105">
        <v>224746</v>
      </c>
      <c r="V21" s="105">
        <v>227114</v>
      </c>
      <c r="W21" s="105">
        <v>2368</v>
      </c>
      <c r="X21" s="105">
        <v>4294</v>
      </c>
      <c r="Y21" s="105">
        <v>4294</v>
      </c>
      <c r="Z21" s="105">
        <v>0</v>
      </c>
      <c r="AA21" s="105">
        <v>50408</v>
      </c>
      <c r="AB21" s="105">
        <v>6766</v>
      </c>
      <c r="AC21" s="105">
        <v>281816</v>
      </c>
      <c r="AD21" s="105">
        <v>288582</v>
      </c>
      <c r="AE21" s="102" t="s">
        <v>107</v>
      </c>
      <c r="AF21" s="105">
        <v>132</v>
      </c>
      <c r="AG21" s="105">
        <v>44418</v>
      </c>
    </row>
    <row r="22" spans="1:33" ht="14.25" x14ac:dyDescent="0.2">
      <c r="A22" s="102" t="s">
        <v>108</v>
      </c>
      <c r="B22" s="102" t="s">
        <v>109</v>
      </c>
      <c r="C22" s="103">
        <v>53939</v>
      </c>
      <c r="D22" s="103">
        <v>76</v>
      </c>
      <c r="E22" s="103">
        <v>54015</v>
      </c>
      <c r="F22" s="104">
        <v>1.8247968782400502E-2</v>
      </c>
      <c r="G22" s="103">
        <v>227</v>
      </c>
      <c r="H22" s="103">
        <v>0</v>
      </c>
      <c r="I22" s="103">
        <v>227</v>
      </c>
      <c r="J22" s="104">
        <v>-0.5617760617760621</v>
      </c>
      <c r="K22" s="103">
        <v>0</v>
      </c>
      <c r="L22" s="122">
        <v>0</v>
      </c>
      <c r="M22" s="103">
        <v>54242</v>
      </c>
      <c r="N22" s="104">
        <v>1.2638849995332801E-2</v>
      </c>
      <c r="O22" s="103">
        <v>212</v>
      </c>
      <c r="P22" s="103">
        <v>54454</v>
      </c>
      <c r="Q22" s="104">
        <v>-2.1262828693135904E-2</v>
      </c>
      <c r="R22" s="106">
        <v>4</v>
      </c>
      <c r="S22" s="108"/>
      <c r="T22" s="102" t="s">
        <v>58</v>
      </c>
      <c r="U22" s="105">
        <v>53015</v>
      </c>
      <c r="V22" s="105">
        <v>53047</v>
      </c>
      <c r="W22" s="105">
        <v>32</v>
      </c>
      <c r="X22" s="105">
        <v>518</v>
      </c>
      <c r="Y22" s="105">
        <v>518</v>
      </c>
      <c r="Z22" s="105">
        <v>0</v>
      </c>
      <c r="AA22" s="105">
        <v>0</v>
      </c>
      <c r="AB22" s="105">
        <v>2072</v>
      </c>
      <c r="AC22" s="105">
        <v>53565</v>
      </c>
      <c r="AD22" s="105">
        <v>55637</v>
      </c>
      <c r="AE22" s="102" t="s">
        <v>110</v>
      </c>
      <c r="AF22" s="105">
        <v>132</v>
      </c>
      <c r="AG22" s="105">
        <v>44418</v>
      </c>
    </row>
    <row r="23" spans="1:33" ht="14.25" x14ac:dyDescent="0.2">
      <c r="A23" s="102" t="s">
        <v>111</v>
      </c>
      <c r="B23" s="102" t="s">
        <v>112</v>
      </c>
      <c r="C23" s="103">
        <v>118797</v>
      </c>
      <c r="D23" s="103">
        <v>646</v>
      </c>
      <c r="E23" s="103">
        <v>119443</v>
      </c>
      <c r="F23" s="104">
        <v>1.5412734846552801E-2</v>
      </c>
      <c r="G23" s="103">
        <v>0</v>
      </c>
      <c r="H23" s="103">
        <v>0</v>
      </c>
      <c r="I23" s="103">
        <v>0</v>
      </c>
      <c r="J23" s="104">
        <v>0</v>
      </c>
      <c r="K23" s="103">
        <v>0</v>
      </c>
      <c r="L23" s="122">
        <v>0</v>
      </c>
      <c r="M23" s="103">
        <v>119443</v>
      </c>
      <c r="N23" s="104">
        <v>1.5412734846552801E-2</v>
      </c>
      <c r="O23" s="103">
        <v>2497</v>
      </c>
      <c r="P23" s="103">
        <v>121940</v>
      </c>
      <c r="Q23" s="104">
        <v>-2.9572801935442799E-2</v>
      </c>
      <c r="R23" s="106">
        <v>5</v>
      </c>
      <c r="S23" s="108"/>
      <c r="T23" s="102" t="s">
        <v>58</v>
      </c>
      <c r="U23" s="105">
        <v>116734</v>
      </c>
      <c r="V23" s="105">
        <v>117630</v>
      </c>
      <c r="W23" s="105">
        <v>896</v>
      </c>
      <c r="X23" s="105">
        <v>0</v>
      </c>
      <c r="Y23" s="105">
        <v>0</v>
      </c>
      <c r="Z23" s="105">
        <v>0</v>
      </c>
      <c r="AA23" s="105">
        <v>0</v>
      </c>
      <c r="AB23" s="105">
        <v>8026</v>
      </c>
      <c r="AC23" s="105">
        <v>117630</v>
      </c>
      <c r="AD23" s="105">
        <v>125656</v>
      </c>
      <c r="AE23" s="102" t="s">
        <v>113</v>
      </c>
      <c r="AF23" s="105">
        <v>132</v>
      </c>
      <c r="AG23" s="105">
        <v>44418</v>
      </c>
    </row>
    <row r="24" spans="1:33" ht="14.25" x14ac:dyDescent="0.2">
      <c r="A24" s="102" t="s">
        <v>114</v>
      </c>
      <c r="B24" s="102" t="s">
        <v>115</v>
      </c>
      <c r="C24" s="103">
        <v>13258</v>
      </c>
      <c r="D24" s="103">
        <v>86</v>
      </c>
      <c r="E24" s="103">
        <v>13344</v>
      </c>
      <c r="F24" s="104">
        <v>-7.6539792387543298E-2</v>
      </c>
      <c r="G24" s="103">
        <v>0</v>
      </c>
      <c r="H24" s="103">
        <v>0</v>
      </c>
      <c r="I24" s="103">
        <v>0</v>
      </c>
      <c r="J24" s="104">
        <v>0</v>
      </c>
      <c r="K24" s="103">
        <v>0</v>
      </c>
      <c r="L24" s="122">
        <v>0</v>
      </c>
      <c r="M24" s="103">
        <v>13344</v>
      </c>
      <c r="N24" s="104">
        <v>-7.6539792387543298E-2</v>
      </c>
      <c r="O24" s="103">
        <v>8121</v>
      </c>
      <c r="P24" s="103">
        <v>21465</v>
      </c>
      <c r="Q24" s="104">
        <v>-2.59121437647486E-2</v>
      </c>
      <c r="R24" s="106">
        <v>5</v>
      </c>
      <c r="S24" s="108"/>
      <c r="T24" s="102" t="s">
        <v>58</v>
      </c>
      <c r="U24" s="105">
        <v>14388</v>
      </c>
      <c r="V24" s="105">
        <v>14450</v>
      </c>
      <c r="W24" s="105">
        <v>62</v>
      </c>
      <c r="X24" s="105">
        <v>0</v>
      </c>
      <c r="Y24" s="105">
        <v>0</v>
      </c>
      <c r="Z24" s="105">
        <v>0</v>
      </c>
      <c r="AA24" s="105">
        <v>0</v>
      </c>
      <c r="AB24" s="105">
        <v>7586</v>
      </c>
      <c r="AC24" s="105">
        <v>14450</v>
      </c>
      <c r="AD24" s="105">
        <v>22036</v>
      </c>
      <c r="AE24" s="102" t="s">
        <v>116</v>
      </c>
      <c r="AF24" s="105">
        <v>132</v>
      </c>
      <c r="AG24" s="105">
        <v>44418</v>
      </c>
    </row>
    <row r="25" spans="1:33" ht="14.25" x14ac:dyDescent="0.2">
      <c r="A25" s="102" t="s">
        <v>117</v>
      </c>
      <c r="B25" s="102" t="s">
        <v>118</v>
      </c>
      <c r="C25" s="103">
        <v>94995</v>
      </c>
      <c r="D25" s="103">
        <v>1094</v>
      </c>
      <c r="E25" s="103">
        <v>96089</v>
      </c>
      <c r="F25" s="104">
        <v>-3.9282929072766898E-2</v>
      </c>
      <c r="G25" s="103">
        <v>0</v>
      </c>
      <c r="H25" s="103">
        <v>0</v>
      </c>
      <c r="I25" s="103">
        <v>0</v>
      </c>
      <c r="J25" s="104">
        <v>0</v>
      </c>
      <c r="K25" s="103">
        <v>0</v>
      </c>
      <c r="L25" s="122">
        <v>0</v>
      </c>
      <c r="M25" s="103">
        <v>96089</v>
      </c>
      <c r="N25" s="104">
        <v>-3.9282929072766898E-2</v>
      </c>
      <c r="O25" s="103">
        <v>2593</v>
      </c>
      <c r="P25" s="103">
        <v>98682</v>
      </c>
      <c r="Q25" s="104">
        <v>-3.4337661829319598E-2</v>
      </c>
      <c r="R25" s="106">
        <v>5</v>
      </c>
      <c r="S25" s="108"/>
      <c r="T25" s="102" t="s">
        <v>58</v>
      </c>
      <c r="U25" s="105">
        <v>99266</v>
      </c>
      <c r="V25" s="105">
        <v>100018</v>
      </c>
      <c r="W25" s="105">
        <v>752</v>
      </c>
      <c r="X25" s="105">
        <v>0</v>
      </c>
      <c r="Y25" s="105">
        <v>0</v>
      </c>
      <c r="Z25" s="105">
        <v>0</v>
      </c>
      <c r="AA25" s="105">
        <v>0</v>
      </c>
      <c r="AB25" s="105">
        <v>2173</v>
      </c>
      <c r="AC25" s="105">
        <v>100018</v>
      </c>
      <c r="AD25" s="105">
        <v>102191</v>
      </c>
      <c r="AE25" s="102" t="s">
        <v>119</v>
      </c>
      <c r="AF25" s="105">
        <v>132</v>
      </c>
      <c r="AG25" s="105">
        <v>44418</v>
      </c>
    </row>
    <row r="26" spans="1:33" ht="14.25" x14ac:dyDescent="0.2">
      <c r="A26" s="102" t="s">
        <v>120</v>
      </c>
      <c r="B26" s="102" t="s">
        <v>121</v>
      </c>
      <c r="C26" s="103">
        <v>374434</v>
      </c>
      <c r="D26" s="103">
        <v>974</v>
      </c>
      <c r="E26" s="103">
        <v>375408</v>
      </c>
      <c r="F26" s="104">
        <v>5.2026294297993101E-3</v>
      </c>
      <c r="G26" s="103">
        <v>19445</v>
      </c>
      <c r="H26" s="103">
        <v>0</v>
      </c>
      <c r="I26" s="103">
        <v>19445</v>
      </c>
      <c r="J26" s="104">
        <v>-0.24185121646912</v>
      </c>
      <c r="K26" s="103">
        <v>3</v>
      </c>
      <c r="L26" s="122">
        <v>-0.83333333333333293</v>
      </c>
      <c r="M26" s="103">
        <v>394856</v>
      </c>
      <c r="N26" s="104">
        <v>-1.0710769145969599E-2</v>
      </c>
      <c r="O26" s="103">
        <v>1965</v>
      </c>
      <c r="P26" s="103">
        <v>396821</v>
      </c>
      <c r="Q26" s="104">
        <v>-1.53202893336146E-2</v>
      </c>
      <c r="R26" s="106">
        <v>4</v>
      </c>
      <c r="S26" s="108"/>
      <c r="T26" s="102" t="s">
        <v>58</v>
      </c>
      <c r="U26" s="105">
        <v>372475</v>
      </c>
      <c r="V26" s="105">
        <v>373465</v>
      </c>
      <c r="W26" s="105">
        <v>990</v>
      </c>
      <c r="X26" s="105">
        <v>25648</v>
      </c>
      <c r="Y26" s="105">
        <v>25648</v>
      </c>
      <c r="Z26" s="105">
        <v>0</v>
      </c>
      <c r="AA26" s="105">
        <v>18</v>
      </c>
      <c r="AB26" s="105">
        <v>3864</v>
      </c>
      <c r="AC26" s="105">
        <v>399131</v>
      </c>
      <c r="AD26" s="105">
        <v>402995</v>
      </c>
      <c r="AE26" s="102" t="s">
        <v>122</v>
      </c>
      <c r="AF26" s="105">
        <v>132</v>
      </c>
      <c r="AG26" s="105">
        <v>44418</v>
      </c>
    </row>
    <row r="27" spans="1:33" ht="14.25" x14ac:dyDescent="0.2">
      <c r="A27" s="102" t="s">
        <v>123</v>
      </c>
      <c r="B27" s="102" t="s">
        <v>124</v>
      </c>
      <c r="C27" s="103">
        <v>56522</v>
      </c>
      <c r="D27" s="103">
        <v>896</v>
      </c>
      <c r="E27" s="103">
        <v>57418</v>
      </c>
      <c r="F27" s="104">
        <v>-6.0984185650972196E-2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22">
        <v>0</v>
      </c>
      <c r="M27" s="103">
        <v>57418</v>
      </c>
      <c r="N27" s="104">
        <v>-6.0984185650972196E-2</v>
      </c>
      <c r="O27" s="103">
        <v>5916</v>
      </c>
      <c r="P27" s="103">
        <v>63334</v>
      </c>
      <c r="Q27" s="104">
        <v>-2.5240865577000001E-2</v>
      </c>
      <c r="R27" s="106">
        <v>5</v>
      </c>
      <c r="S27" s="108"/>
      <c r="T27" s="102" t="s">
        <v>58</v>
      </c>
      <c r="U27" s="105">
        <v>60715</v>
      </c>
      <c r="V27" s="105">
        <v>61147</v>
      </c>
      <c r="W27" s="105">
        <v>432</v>
      </c>
      <c r="X27" s="105">
        <v>0</v>
      </c>
      <c r="Y27" s="105">
        <v>0</v>
      </c>
      <c r="Z27" s="105">
        <v>0</v>
      </c>
      <c r="AA27" s="105">
        <v>0</v>
      </c>
      <c r="AB27" s="105">
        <v>3827</v>
      </c>
      <c r="AC27" s="105">
        <v>61147</v>
      </c>
      <c r="AD27" s="105">
        <v>64974</v>
      </c>
      <c r="AE27" s="102" t="s">
        <v>125</v>
      </c>
      <c r="AF27" s="105">
        <v>132</v>
      </c>
      <c r="AG27" s="105">
        <v>44418</v>
      </c>
    </row>
    <row r="28" spans="1:33" ht="14.25" x14ac:dyDescent="0.2">
      <c r="A28" s="102" t="s">
        <v>126</v>
      </c>
      <c r="B28" s="102" t="s">
        <v>127</v>
      </c>
      <c r="C28" s="103">
        <v>27902</v>
      </c>
      <c r="D28" s="103">
        <v>2212</v>
      </c>
      <c r="E28" s="103">
        <v>30114</v>
      </c>
      <c r="F28" s="104">
        <v>0.12909152262757301</v>
      </c>
      <c r="G28" s="103">
        <v>0</v>
      </c>
      <c r="H28" s="103">
        <v>0</v>
      </c>
      <c r="I28" s="103">
        <v>0</v>
      </c>
      <c r="J28" s="104">
        <v>0</v>
      </c>
      <c r="K28" s="103">
        <v>0</v>
      </c>
      <c r="L28" s="122">
        <v>0</v>
      </c>
      <c r="M28" s="103">
        <v>30114</v>
      </c>
      <c r="N28" s="104">
        <v>0.12909152262757301</v>
      </c>
      <c r="O28" s="103">
        <v>10616</v>
      </c>
      <c r="P28" s="103">
        <v>40730</v>
      </c>
      <c r="Q28" s="104">
        <v>2.6565177941324698E-2</v>
      </c>
      <c r="R28" s="106">
        <v>5</v>
      </c>
      <c r="S28" s="108"/>
      <c r="T28" s="102" t="s">
        <v>58</v>
      </c>
      <c r="U28" s="105">
        <v>26481</v>
      </c>
      <c r="V28" s="105">
        <v>26671</v>
      </c>
      <c r="W28" s="105">
        <v>190</v>
      </c>
      <c r="X28" s="105">
        <v>0</v>
      </c>
      <c r="Y28" s="105">
        <v>0</v>
      </c>
      <c r="Z28" s="105">
        <v>0</v>
      </c>
      <c r="AA28" s="105">
        <v>0</v>
      </c>
      <c r="AB28" s="105">
        <v>13005</v>
      </c>
      <c r="AC28" s="105">
        <v>26671</v>
      </c>
      <c r="AD28" s="105">
        <v>39676</v>
      </c>
      <c r="AE28" s="102" t="s">
        <v>128</v>
      </c>
      <c r="AF28" s="105">
        <v>132</v>
      </c>
      <c r="AG28" s="105">
        <v>44418</v>
      </c>
    </row>
    <row r="29" spans="1:33" ht="14.25" x14ac:dyDescent="0.2">
      <c r="A29" s="102" t="s">
        <v>129</v>
      </c>
      <c r="B29" s="102" t="s">
        <v>130</v>
      </c>
      <c r="C29" s="103">
        <v>7422233</v>
      </c>
      <c r="D29" s="103">
        <v>3575370</v>
      </c>
      <c r="E29" s="103">
        <v>10997603</v>
      </c>
      <c r="F29" s="104">
        <v>-1.3865207777708301E-2</v>
      </c>
      <c r="G29" s="103">
        <v>12402879</v>
      </c>
      <c r="H29" s="103">
        <v>3169586</v>
      </c>
      <c r="I29" s="103">
        <v>15572465</v>
      </c>
      <c r="J29" s="104">
        <v>1.3223433234883401E-2</v>
      </c>
      <c r="K29" s="103">
        <v>0</v>
      </c>
      <c r="L29" s="122">
        <v>0</v>
      </c>
      <c r="M29" s="103">
        <v>26570068</v>
      </c>
      <c r="N29" s="104">
        <v>1.83270439616036E-3</v>
      </c>
      <c r="O29" s="103">
        <v>18522</v>
      </c>
      <c r="P29" s="103">
        <v>26588590</v>
      </c>
      <c r="Q29" s="104">
        <v>1.8311233854177503E-3</v>
      </c>
      <c r="R29" s="106">
        <v>1</v>
      </c>
      <c r="S29" s="108"/>
      <c r="T29" s="102" t="s">
        <v>131</v>
      </c>
      <c r="U29" s="105">
        <v>7478559</v>
      </c>
      <c r="V29" s="105">
        <v>11152231</v>
      </c>
      <c r="W29" s="105">
        <v>3673672</v>
      </c>
      <c r="X29" s="105">
        <v>12169045</v>
      </c>
      <c r="Y29" s="105">
        <v>15369231</v>
      </c>
      <c r="Z29" s="105">
        <v>3200186</v>
      </c>
      <c r="AA29" s="105">
        <v>0</v>
      </c>
      <c r="AB29" s="105">
        <v>18530</v>
      </c>
      <c r="AC29" s="105">
        <v>26521462</v>
      </c>
      <c r="AD29" s="105">
        <v>26539992</v>
      </c>
      <c r="AE29" s="102" t="s">
        <v>132</v>
      </c>
      <c r="AF29" s="105">
        <v>132</v>
      </c>
      <c r="AG29" s="105">
        <v>44418</v>
      </c>
    </row>
    <row r="30" spans="1:33" ht="14.25" x14ac:dyDescent="0.2">
      <c r="A30" s="102" t="s">
        <v>133</v>
      </c>
      <c r="B30" s="102" t="s">
        <v>134</v>
      </c>
      <c r="C30" s="103">
        <v>23684</v>
      </c>
      <c r="D30" s="103">
        <v>8</v>
      </c>
      <c r="E30" s="103">
        <v>23692</v>
      </c>
      <c r="F30" s="104">
        <v>7.81833075452808E-2</v>
      </c>
      <c r="G30" s="103">
        <v>72</v>
      </c>
      <c r="H30" s="103">
        <v>0</v>
      </c>
      <c r="I30" s="103">
        <v>72</v>
      </c>
      <c r="J30" s="104">
        <v>0.94594594594594594</v>
      </c>
      <c r="K30" s="103">
        <v>0</v>
      </c>
      <c r="L30" s="122">
        <v>0</v>
      </c>
      <c r="M30" s="103">
        <v>23764</v>
      </c>
      <c r="N30" s="104">
        <v>7.9641997183226593E-2</v>
      </c>
      <c r="O30" s="103">
        <v>26</v>
      </c>
      <c r="P30" s="103">
        <v>23790</v>
      </c>
      <c r="Q30" s="104">
        <v>8.0823224751260705E-2</v>
      </c>
      <c r="R30" s="106">
        <v>5</v>
      </c>
      <c r="S30" s="108"/>
      <c r="T30" s="102" t="s">
        <v>58</v>
      </c>
      <c r="U30" s="105">
        <v>21974</v>
      </c>
      <c r="V30" s="105">
        <v>21974</v>
      </c>
      <c r="W30" s="105">
        <v>0</v>
      </c>
      <c r="X30" s="105">
        <v>37</v>
      </c>
      <c r="Y30" s="105">
        <v>37</v>
      </c>
      <c r="Z30" s="105">
        <v>0</v>
      </c>
      <c r="AA30" s="105">
        <v>0</v>
      </c>
      <c r="AB30" s="105">
        <v>0</v>
      </c>
      <c r="AC30" s="105">
        <v>22011</v>
      </c>
      <c r="AD30" s="105">
        <v>22011</v>
      </c>
      <c r="AE30" s="102" t="s">
        <v>135</v>
      </c>
      <c r="AF30" s="105">
        <v>132</v>
      </c>
      <c r="AG30" s="105">
        <v>44418</v>
      </c>
    </row>
    <row r="31" spans="1:33" ht="14.25" x14ac:dyDescent="0.2">
      <c r="A31" s="102" t="s">
        <v>136</v>
      </c>
      <c r="B31" s="102" t="s">
        <v>137</v>
      </c>
      <c r="C31" s="103">
        <v>35364</v>
      </c>
      <c r="D31" s="103">
        <v>140</v>
      </c>
      <c r="E31" s="103">
        <v>35504</v>
      </c>
      <c r="F31" s="104">
        <v>2.0699172033118701E-2</v>
      </c>
      <c r="G31" s="103">
        <v>0</v>
      </c>
      <c r="H31" s="103">
        <v>0</v>
      </c>
      <c r="I31" s="103">
        <v>0</v>
      </c>
      <c r="J31" s="104">
        <v>0</v>
      </c>
      <c r="K31" s="103">
        <v>0</v>
      </c>
      <c r="L31" s="122">
        <v>0</v>
      </c>
      <c r="M31" s="103">
        <v>35504</v>
      </c>
      <c r="N31" s="104">
        <v>2.0699172033118701E-2</v>
      </c>
      <c r="O31" s="103">
        <v>3492</v>
      </c>
      <c r="P31" s="103">
        <v>38996</v>
      </c>
      <c r="Q31" s="104">
        <v>3.83427415060177E-2</v>
      </c>
      <c r="R31" s="106">
        <v>5</v>
      </c>
      <c r="S31" s="108"/>
      <c r="T31" s="102" t="s">
        <v>58</v>
      </c>
      <c r="U31" s="105">
        <v>34666</v>
      </c>
      <c r="V31" s="105">
        <v>34784</v>
      </c>
      <c r="W31" s="105">
        <v>118</v>
      </c>
      <c r="X31" s="105">
        <v>0</v>
      </c>
      <c r="Y31" s="105">
        <v>0</v>
      </c>
      <c r="Z31" s="105">
        <v>0</v>
      </c>
      <c r="AA31" s="105">
        <v>0</v>
      </c>
      <c r="AB31" s="105">
        <v>2772</v>
      </c>
      <c r="AC31" s="105">
        <v>34784</v>
      </c>
      <c r="AD31" s="105">
        <v>37556</v>
      </c>
      <c r="AE31" s="102" t="s">
        <v>138</v>
      </c>
      <c r="AF31" s="105">
        <v>132</v>
      </c>
      <c r="AG31" s="105">
        <v>44418</v>
      </c>
    </row>
    <row r="32" spans="1:33" ht="14.25" x14ac:dyDescent="0.2">
      <c r="A32" s="102" t="s">
        <v>139</v>
      </c>
      <c r="B32" s="102" t="s">
        <v>140</v>
      </c>
      <c r="C32" s="103">
        <v>7250</v>
      </c>
      <c r="D32" s="103">
        <v>18</v>
      </c>
      <c r="E32" s="103">
        <v>7268</v>
      </c>
      <c r="F32" s="104">
        <v>-7.0112589559877203E-2</v>
      </c>
      <c r="G32" s="103">
        <v>0</v>
      </c>
      <c r="H32" s="103">
        <v>0</v>
      </c>
      <c r="I32" s="103">
        <v>0</v>
      </c>
      <c r="J32" s="104">
        <v>0</v>
      </c>
      <c r="K32" s="103">
        <v>0</v>
      </c>
      <c r="L32" s="122">
        <v>0</v>
      </c>
      <c r="M32" s="103">
        <v>7268</v>
      </c>
      <c r="N32" s="104">
        <v>-7.0112589559877203E-2</v>
      </c>
      <c r="O32" s="103">
        <v>6290</v>
      </c>
      <c r="P32" s="103">
        <v>13558</v>
      </c>
      <c r="Q32" s="104">
        <v>-6.3932615299641005E-2</v>
      </c>
      <c r="R32" s="106">
        <v>5</v>
      </c>
      <c r="S32" s="108"/>
      <c r="T32" s="102" t="s">
        <v>58</v>
      </c>
      <c r="U32" s="105">
        <v>7804</v>
      </c>
      <c r="V32" s="105">
        <v>7816</v>
      </c>
      <c r="W32" s="105">
        <v>12</v>
      </c>
      <c r="X32" s="105">
        <v>0</v>
      </c>
      <c r="Y32" s="105">
        <v>0</v>
      </c>
      <c r="Z32" s="105">
        <v>0</v>
      </c>
      <c r="AA32" s="105">
        <v>0</v>
      </c>
      <c r="AB32" s="105">
        <v>6668</v>
      </c>
      <c r="AC32" s="105">
        <v>7816</v>
      </c>
      <c r="AD32" s="105">
        <v>14484</v>
      </c>
      <c r="AE32" s="102" t="s">
        <v>141</v>
      </c>
      <c r="AF32" s="105">
        <v>132</v>
      </c>
      <c r="AG32" s="105">
        <v>44418</v>
      </c>
    </row>
    <row r="33" spans="1:33" ht="14.25" x14ac:dyDescent="0.2">
      <c r="A33" s="102" t="s">
        <v>142</v>
      </c>
      <c r="B33" s="102" t="s">
        <v>143</v>
      </c>
      <c r="C33" s="103">
        <v>31524</v>
      </c>
      <c r="D33" s="103">
        <v>192</v>
      </c>
      <c r="E33" s="103">
        <v>31716</v>
      </c>
      <c r="F33" s="104">
        <v>3.9187418086500697E-2</v>
      </c>
      <c r="G33" s="103">
        <v>0</v>
      </c>
      <c r="H33" s="103">
        <v>0</v>
      </c>
      <c r="I33" s="103">
        <v>0</v>
      </c>
      <c r="J33" s="104">
        <v>0</v>
      </c>
      <c r="K33" s="103">
        <v>0</v>
      </c>
      <c r="L33" s="122">
        <v>0</v>
      </c>
      <c r="M33" s="103">
        <v>31716</v>
      </c>
      <c r="N33" s="104">
        <v>3.9187418086500697E-2</v>
      </c>
      <c r="O33" s="103">
        <v>6662</v>
      </c>
      <c r="P33" s="103">
        <v>38378</v>
      </c>
      <c r="Q33" s="104">
        <v>-2.01194913955982E-2</v>
      </c>
      <c r="R33" s="106">
        <v>5</v>
      </c>
      <c r="S33" s="108"/>
      <c r="T33" s="102" t="s">
        <v>58</v>
      </c>
      <c r="U33" s="105">
        <v>30406</v>
      </c>
      <c r="V33" s="105">
        <v>30520</v>
      </c>
      <c r="W33" s="105">
        <v>114</v>
      </c>
      <c r="X33" s="105">
        <v>0</v>
      </c>
      <c r="Y33" s="105">
        <v>0</v>
      </c>
      <c r="Z33" s="105">
        <v>0</v>
      </c>
      <c r="AA33" s="105">
        <v>0</v>
      </c>
      <c r="AB33" s="105">
        <v>8646</v>
      </c>
      <c r="AC33" s="105">
        <v>30520</v>
      </c>
      <c r="AD33" s="105">
        <v>39166</v>
      </c>
      <c r="AE33" s="102" t="s">
        <v>144</v>
      </c>
      <c r="AF33" s="105">
        <v>132</v>
      </c>
      <c r="AG33" s="105">
        <v>44418</v>
      </c>
    </row>
    <row r="34" spans="1:33" ht="14.25" x14ac:dyDescent="0.2">
      <c r="A34" s="102" t="s">
        <v>145</v>
      </c>
      <c r="B34" s="102" t="s">
        <v>146</v>
      </c>
      <c r="C34" s="103">
        <v>59879</v>
      </c>
      <c r="D34" s="103">
        <v>566</v>
      </c>
      <c r="E34" s="103">
        <v>60445</v>
      </c>
      <c r="F34" s="104">
        <v>1.7489815843517501E-2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22">
        <v>-1</v>
      </c>
      <c r="M34" s="103">
        <v>60445</v>
      </c>
      <c r="N34" s="104">
        <v>1.7267204092966899E-2</v>
      </c>
      <c r="O34" s="103">
        <v>7442</v>
      </c>
      <c r="P34" s="103">
        <v>67887</v>
      </c>
      <c r="Q34" s="104">
        <v>-9.9173071594207095E-3</v>
      </c>
      <c r="R34" s="106">
        <v>5</v>
      </c>
      <c r="S34" s="108"/>
      <c r="T34" s="102" t="s">
        <v>58</v>
      </c>
      <c r="U34" s="105">
        <v>59120</v>
      </c>
      <c r="V34" s="105">
        <v>59406</v>
      </c>
      <c r="W34" s="105">
        <v>286</v>
      </c>
      <c r="X34" s="105">
        <v>0</v>
      </c>
      <c r="Y34" s="105">
        <v>0</v>
      </c>
      <c r="Z34" s="105">
        <v>0</v>
      </c>
      <c r="AA34" s="105">
        <v>13</v>
      </c>
      <c r="AB34" s="105">
        <v>9148</v>
      </c>
      <c r="AC34" s="105">
        <v>59419</v>
      </c>
      <c r="AD34" s="105">
        <v>68567</v>
      </c>
      <c r="AE34" s="102" t="s">
        <v>147</v>
      </c>
      <c r="AF34" s="105">
        <v>132</v>
      </c>
      <c r="AG34" s="105">
        <v>44418</v>
      </c>
    </row>
    <row r="35" spans="1:33" ht="14.25" x14ac:dyDescent="0.2">
      <c r="A35" s="102" t="s">
        <v>148</v>
      </c>
      <c r="B35" s="102" t="s">
        <v>149</v>
      </c>
      <c r="C35" s="103">
        <v>46766</v>
      </c>
      <c r="D35" s="103">
        <v>8482</v>
      </c>
      <c r="E35" s="103">
        <v>55248</v>
      </c>
      <c r="F35" s="104">
        <v>-6.0184397645698003E-2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22">
        <v>0</v>
      </c>
      <c r="M35" s="103">
        <v>55248</v>
      </c>
      <c r="N35" s="104">
        <v>-6.0184397645698003E-2</v>
      </c>
      <c r="O35" s="103">
        <v>20847</v>
      </c>
      <c r="P35" s="103">
        <v>76095</v>
      </c>
      <c r="Q35" s="104">
        <v>-5.4344584182532199E-2</v>
      </c>
      <c r="R35" s="106">
        <v>5</v>
      </c>
      <c r="S35" s="108"/>
      <c r="T35" s="102" t="s">
        <v>58</v>
      </c>
      <c r="U35" s="105">
        <v>48716</v>
      </c>
      <c r="V35" s="105">
        <v>58786</v>
      </c>
      <c r="W35" s="105">
        <v>10070</v>
      </c>
      <c r="X35" s="105">
        <v>0</v>
      </c>
      <c r="Y35" s="105">
        <v>0</v>
      </c>
      <c r="Z35" s="105">
        <v>0</v>
      </c>
      <c r="AA35" s="105">
        <v>0</v>
      </c>
      <c r="AB35" s="105">
        <v>21682</v>
      </c>
      <c r="AC35" s="105">
        <v>58786</v>
      </c>
      <c r="AD35" s="105">
        <v>80468</v>
      </c>
      <c r="AE35" s="102" t="s">
        <v>150</v>
      </c>
      <c r="AF35" s="105">
        <v>132</v>
      </c>
      <c r="AG35" s="105">
        <v>44418</v>
      </c>
    </row>
    <row r="36" spans="1:33" ht="14.25" x14ac:dyDescent="0.2">
      <c r="A36" s="102" t="s">
        <v>151</v>
      </c>
      <c r="B36" s="102" t="s">
        <v>152</v>
      </c>
      <c r="C36" s="103">
        <v>2241942</v>
      </c>
      <c r="D36" s="103">
        <v>53676</v>
      </c>
      <c r="E36" s="103">
        <v>2295618</v>
      </c>
      <c r="F36" s="104">
        <v>8.73296820732033E-3</v>
      </c>
      <c r="G36" s="103">
        <v>1425080</v>
      </c>
      <c r="H36" s="103">
        <v>45312</v>
      </c>
      <c r="I36" s="103">
        <v>1470392</v>
      </c>
      <c r="J36" s="104">
        <v>-7.0621602458047703E-3</v>
      </c>
      <c r="K36" s="103">
        <v>224415</v>
      </c>
      <c r="L36" s="122">
        <v>0.15183259509426</v>
      </c>
      <c r="M36" s="103">
        <v>3990425</v>
      </c>
      <c r="N36" s="104">
        <v>9.8693459350254996E-3</v>
      </c>
      <c r="O36" s="103">
        <v>7598</v>
      </c>
      <c r="P36" s="103">
        <v>3998023</v>
      </c>
      <c r="Q36" s="104">
        <v>8.6860539484987717E-3</v>
      </c>
      <c r="R36" s="106">
        <v>2</v>
      </c>
      <c r="S36" s="108"/>
      <c r="T36" s="102" t="s">
        <v>58</v>
      </c>
      <c r="U36" s="105">
        <v>2219920</v>
      </c>
      <c r="V36" s="105">
        <v>2275744</v>
      </c>
      <c r="W36" s="105">
        <v>55824</v>
      </c>
      <c r="X36" s="105">
        <v>1422746</v>
      </c>
      <c r="Y36" s="105">
        <v>1480850</v>
      </c>
      <c r="Z36" s="105">
        <v>58104</v>
      </c>
      <c r="AA36" s="105">
        <v>194833</v>
      </c>
      <c r="AB36" s="105">
        <v>12168</v>
      </c>
      <c r="AC36" s="105">
        <v>3951427</v>
      </c>
      <c r="AD36" s="105">
        <v>3963595</v>
      </c>
      <c r="AE36" s="102" t="s">
        <v>153</v>
      </c>
      <c r="AF36" s="105">
        <v>132</v>
      </c>
      <c r="AG36" s="105">
        <v>44418</v>
      </c>
    </row>
    <row r="37" spans="1:33" ht="14.25" x14ac:dyDescent="0.2">
      <c r="A37" s="102" t="s">
        <v>154</v>
      </c>
      <c r="B37" s="102" t="s">
        <v>155</v>
      </c>
      <c r="C37" s="103">
        <v>87108</v>
      </c>
      <c r="D37" s="103">
        <v>702</v>
      </c>
      <c r="E37" s="103">
        <v>87810</v>
      </c>
      <c r="F37" s="104">
        <v>-4.4421712445044198E-2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22">
        <v>0</v>
      </c>
      <c r="M37" s="103">
        <v>87810</v>
      </c>
      <c r="N37" s="104">
        <v>-4.4421712445044198E-2</v>
      </c>
      <c r="O37" s="103">
        <v>6908</v>
      </c>
      <c r="P37" s="103">
        <v>94718</v>
      </c>
      <c r="Q37" s="104">
        <v>-8.9635154357771696E-2</v>
      </c>
      <c r="R37" s="106">
        <v>5</v>
      </c>
      <c r="S37" s="108"/>
      <c r="T37" s="102" t="s">
        <v>58</v>
      </c>
      <c r="U37" s="105">
        <v>91240</v>
      </c>
      <c r="V37" s="105">
        <v>91892</v>
      </c>
      <c r="W37" s="105">
        <v>652</v>
      </c>
      <c r="X37" s="105">
        <v>0</v>
      </c>
      <c r="Y37" s="105">
        <v>0</v>
      </c>
      <c r="Z37" s="105">
        <v>0</v>
      </c>
      <c r="AA37" s="105">
        <v>0</v>
      </c>
      <c r="AB37" s="105">
        <v>12152</v>
      </c>
      <c r="AC37" s="105">
        <v>91892</v>
      </c>
      <c r="AD37" s="105">
        <v>104044</v>
      </c>
      <c r="AE37" s="102" t="s">
        <v>156</v>
      </c>
      <c r="AF37" s="105">
        <v>132</v>
      </c>
      <c r="AG37" s="105">
        <v>44418</v>
      </c>
    </row>
    <row r="38" spans="1:33" ht="14.25" x14ac:dyDescent="0.2">
      <c r="A38" s="102" t="s">
        <v>157</v>
      </c>
      <c r="B38" s="102" t="s">
        <v>158</v>
      </c>
      <c r="C38" s="103">
        <v>170327</v>
      </c>
      <c r="D38" s="103">
        <v>158</v>
      </c>
      <c r="E38" s="103">
        <v>170485</v>
      </c>
      <c r="F38" s="104">
        <v>1.1834460000830899E-2</v>
      </c>
      <c r="G38" s="103">
        <v>7449</v>
      </c>
      <c r="H38" s="103">
        <v>350</v>
      </c>
      <c r="I38" s="103">
        <v>7799</v>
      </c>
      <c r="J38" s="104">
        <v>0.39044392939918005</v>
      </c>
      <c r="K38" s="103">
        <v>0</v>
      </c>
      <c r="L38" s="122">
        <v>0</v>
      </c>
      <c r="M38" s="103">
        <v>178284</v>
      </c>
      <c r="N38" s="104">
        <v>2.4032165422171202E-2</v>
      </c>
      <c r="O38" s="103">
        <v>0</v>
      </c>
      <c r="P38" s="103">
        <v>178284</v>
      </c>
      <c r="Q38" s="104">
        <v>2.4032165422171202E-2</v>
      </c>
      <c r="R38" s="106">
        <v>4</v>
      </c>
      <c r="S38" s="108"/>
      <c r="T38" s="102" t="s">
        <v>58</v>
      </c>
      <c r="U38" s="105">
        <v>168289</v>
      </c>
      <c r="V38" s="105">
        <v>168491</v>
      </c>
      <c r="W38" s="105">
        <v>202</v>
      </c>
      <c r="X38" s="105">
        <v>5609</v>
      </c>
      <c r="Y38" s="105">
        <v>5609</v>
      </c>
      <c r="Z38" s="105">
        <v>0</v>
      </c>
      <c r="AA38" s="105">
        <v>0</v>
      </c>
      <c r="AB38" s="105">
        <v>0</v>
      </c>
      <c r="AC38" s="105">
        <v>174100</v>
      </c>
      <c r="AD38" s="105">
        <v>174100</v>
      </c>
      <c r="AE38" s="102" t="s">
        <v>159</v>
      </c>
      <c r="AF38" s="105">
        <v>132</v>
      </c>
      <c r="AG38" s="105">
        <v>44418</v>
      </c>
    </row>
    <row r="39" spans="1:33" ht="14.25" x14ac:dyDescent="0.2">
      <c r="A39" s="102" t="s">
        <v>160</v>
      </c>
      <c r="B39" s="102" t="s">
        <v>161</v>
      </c>
      <c r="C39" s="103">
        <v>84614</v>
      </c>
      <c r="D39" s="103">
        <v>418</v>
      </c>
      <c r="E39" s="103">
        <v>85032</v>
      </c>
      <c r="F39" s="104">
        <v>-5.86620318606016E-2</v>
      </c>
      <c r="G39" s="103">
        <v>0</v>
      </c>
      <c r="H39" s="103">
        <v>0</v>
      </c>
      <c r="I39" s="103">
        <v>0</v>
      </c>
      <c r="J39" s="104">
        <v>0</v>
      </c>
      <c r="K39" s="103">
        <v>0</v>
      </c>
      <c r="L39" s="122">
        <v>0</v>
      </c>
      <c r="M39" s="103">
        <v>85032</v>
      </c>
      <c r="N39" s="104">
        <v>-5.86620318606016E-2</v>
      </c>
      <c r="O39" s="103">
        <v>3226</v>
      </c>
      <c r="P39" s="103">
        <v>88258</v>
      </c>
      <c r="Q39" s="104">
        <v>-9.6994004379054199E-2</v>
      </c>
      <c r="R39" s="106">
        <v>5</v>
      </c>
      <c r="S39" s="108"/>
      <c r="T39" s="102" t="s">
        <v>58</v>
      </c>
      <c r="U39" s="105">
        <v>89397</v>
      </c>
      <c r="V39" s="105">
        <v>90331</v>
      </c>
      <c r="W39" s="105">
        <v>934</v>
      </c>
      <c r="X39" s="105">
        <v>0</v>
      </c>
      <c r="Y39" s="105">
        <v>0</v>
      </c>
      <c r="Z39" s="105">
        <v>0</v>
      </c>
      <c r="AA39" s="105">
        <v>0</v>
      </c>
      <c r="AB39" s="105">
        <v>7407</v>
      </c>
      <c r="AC39" s="105">
        <v>90331</v>
      </c>
      <c r="AD39" s="105">
        <v>97738</v>
      </c>
      <c r="AE39" s="102" t="s">
        <v>162</v>
      </c>
      <c r="AF39" s="105">
        <v>132</v>
      </c>
      <c r="AG39" s="105">
        <v>44418</v>
      </c>
    </row>
    <row r="40" spans="1:33" ht="14.25" x14ac:dyDescent="0.2">
      <c r="A40" s="102" t="s">
        <v>163</v>
      </c>
      <c r="B40" s="102" t="s">
        <v>164</v>
      </c>
      <c r="C40" s="103">
        <v>12377</v>
      </c>
      <c r="D40" s="103">
        <v>82</v>
      </c>
      <c r="E40" s="103">
        <v>12459</v>
      </c>
      <c r="F40" s="104">
        <v>9.3662219101123587E-2</v>
      </c>
      <c r="G40" s="103">
        <v>0</v>
      </c>
      <c r="H40" s="103">
        <v>0</v>
      </c>
      <c r="I40" s="103">
        <v>0</v>
      </c>
      <c r="J40" s="104">
        <v>0</v>
      </c>
      <c r="K40" s="103">
        <v>0</v>
      </c>
      <c r="L40" s="122">
        <v>0</v>
      </c>
      <c r="M40" s="103">
        <v>12459</v>
      </c>
      <c r="N40" s="104">
        <v>9.3662219101123587E-2</v>
      </c>
      <c r="O40" s="103">
        <v>7140</v>
      </c>
      <c r="P40" s="103">
        <v>19599</v>
      </c>
      <c r="Q40" s="104">
        <v>6.5742251223491005E-2</v>
      </c>
      <c r="R40" s="106">
        <v>5</v>
      </c>
      <c r="S40" s="108"/>
      <c r="T40" s="102" t="s">
        <v>58</v>
      </c>
      <c r="U40" s="105">
        <v>11370</v>
      </c>
      <c r="V40" s="105">
        <v>11392</v>
      </c>
      <c r="W40" s="105">
        <v>22</v>
      </c>
      <c r="X40" s="105">
        <v>0</v>
      </c>
      <c r="Y40" s="105">
        <v>0</v>
      </c>
      <c r="Z40" s="105">
        <v>0</v>
      </c>
      <c r="AA40" s="105">
        <v>0</v>
      </c>
      <c r="AB40" s="105">
        <v>6998</v>
      </c>
      <c r="AC40" s="105">
        <v>11392</v>
      </c>
      <c r="AD40" s="105">
        <v>18390</v>
      </c>
      <c r="AE40" s="102" t="s">
        <v>165</v>
      </c>
      <c r="AF40" s="105">
        <v>132</v>
      </c>
      <c r="AG40" s="105">
        <v>44418</v>
      </c>
    </row>
    <row r="41" spans="1:33" ht="14.25" x14ac:dyDescent="0.2">
      <c r="A41" s="102" t="s">
        <v>166</v>
      </c>
      <c r="B41" s="102" t="s">
        <v>167</v>
      </c>
      <c r="C41" s="103">
        <v>1493351</v>
      </c>
      <c r="D41" s="103">
        <v>379688</v>
      </c>
      <c r="E41" s="103">
        <v>1873039</v>
      </c>
      <c r="F41" s="104">
        <v>-2.4377552296024702E-2</v>
      </c>
      <c r="G41" s="103">
        <v>204084</v>
      </c>
      <c r="H41" s="103">
        <v>3510</v>
      </c>
      <c r="I41" s="103">
        <v>207594</v>
      </c>
      <c r="J41" s="104">
        <v>0.25358695652173896</v>
      </c>
      <c r="K41" s="103">
        <v>0</v>
      </c>
      <c r="L41" s="122">
        <v>-1</v>
      </c>
      <c r="M41" s="103">
        <v>2080633</v>
      </c>
      <c r="N41" s="104">
        <v>-2.3141188582465502E-3</v>
      </c>
      <c r="O41" s="103">
        <v>95767</v>
      </c>
      <c r="P41" s="103">
        <v>2176400</v>
      </c>
      <c r="Q41" s="104">
        <v>1.0314360770984399E-2</v>
      </c>
      <c r="R41" s="106">
        <v>3</v>
      </c>
      <c r="S41" s="108"/>
      <c r="T41" s="102" t="s">
        <v>58</v>
      </c>
      <c r="U41" s="105">
        <v>1507384</v>
      </c>
      <c r="V41" s="105">
        <v>1919840</v>
      </c>
      <c r="W41" s="105">
        <v>412456</v>
      </c>
      <c r="X41" s="105">
        <v>161896</v>
      </c>
      <c r="Y41" s="105">
        <v>165600</v>
      </c>
      <c r="Z41" s="105">
        <v>3704</v>
      </c>
      <c r="AA41" s="105">
        <v>19</v>
      </c>
      <c r="AB41" s="105">
        <v>68722</v>
      </c>
      <c r="AC41" s="105">
        <v>2085459</v>
      </c>
      <c r="AD41" s="105">
        <v>2154181</v>
      </c>
      <c r="AE41" s="102" t="s">
        <v>168</v>
      </c>
      <c r="AF41" s="105">
        <v>132</v>
      </c>
      <c r="AG41" s="105">
        <v>44418</v>
      </c>
    </row>
    <row r="42" spans="1:33" ht="14.25" x14ac:dyDescent="0.2">
      <c r="A42" s="102" t="s">
        <v>169</v>
      </c>
      <c r="B42" s="102" t="s">
        <v>170</v>
      </c>
      <c r="C42" s="103">
        <v>2816023</v>
      </c>
      <c r="D42" s="103">
        <v>383142</v>
      </c>
      <c r="E42" s="103">
        <v>3199165</v>
      </c>
      <c r="F42" s="104">
        <v>-1.408682923071E-2</v>
      </c>
      <c r="G42" s="103">
        <v>859650</v>
      </c>
      <c r="H42" s="103">
        <v>15544</v>
      </c>
      <c r="I42" s="103">
        <v>875194</v>
      </c>
      <c r="J42" s="104">
        <v>-4.8473091919218302E-3</v>
      </c>
      <c r="K42" s="103">
        <v>0</v>
      </c>
      <c r="L42" s="122">
        <v>0</v>
      </c>
      <c r="M42" s="103">
        <v>4074359</v>
      </c>
      <c r="N42" s="104">
        <v>-1.2116628826195401E-2</v>
      </c>
      <c r="O42" s="103">
        <v>7397</v>
      </c>
      <c r="P42" s="103">
        <v>4081756</v>
      </c>
      <c r="Q42" s="104">
        <v>-1.3516501868316202E-2</v>
      </c>
      <c r="R42" s="106">
        <v>2</v>
      </c>
      <c r="S42" s="108"/>
      <c r="T42" s="102" t="s">
        <v>58</v>
      </c>
      <c r="U42" s="105">
        <v>2853523</v>
      </c>
      <c r="V42" s="105">
        <v>3244875</v>
      </c>
      <c r="W42" s="105">
        <v>391352</v>
      </c>
      <c r="X42" s="105">
        <v>863969</v>
      </c>
      <c r="Y42" s="105">
        <v>879457</v>
      </c>
      <c r="Z42" s="105">
        <v>15488</v>
      </c>
      <c r="AA42" s="105">
        <v>0</v>
      </c>
      <c r="AB42" s="105">
        <v>13351</v>
      </c>
      <c r="AC42" s="105">
        <v>4124332</v>
      </c>
      <c r="AD42" s="105">
        <v>4137683</v>
      </c>
      <c r="AE42" s="102" t="s">
        <v>171</v>
      </c>
      <c r="AF42" s="105">
        <v>132</v>
      </c>
      <c r="AG42" s="105">
        <v>44418</v>
      </c>
    </row>
    <row r="43" spans="1:33" ht="14.25" x14ac:dyDescent="0.2">
      <c r="A43" s="102" t="s">
        <v>172</v>
      </c>
      <c r="B43" s="102" t="s">
        <v>173</v>
      </c>
      <c r="C43" s="103">
        <v>55053</v>
      </c>
      <c r="D43" s="103">
        <v>13170</v>
      </c>
      <c r="E43" s="103">
        <v>68223</v>
      </c>
      <c r="F43" s="104">
        <v>-7.3622488323706204E-3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22">
        <v>0</v>
      </c>
      <c r="M43" s="103">
        <v>68223</v>
      </c>
      <c r="N43" s="104">
        <v>-7.3622488323706204E-3</v>
      </c>
      <c r="O43" s="103">
        <v>24829</v>
      </c>
      <c r="P43" s="103">
        <v>93052</v>
      </c>
      <c r="Q43" s="104">
        <v>1.4744659097024198E-3</v>
      </c>
      <c r="R43" s="106">
        <v>5</v>
      </c>
      <c r="S43" s="108"/>
      <c r="T43" s="102" t="s">
        <v>58</v>
      </c>
      <c r="U43" s="105">
        <v>55827</v>
      </c>
      <c r="V43" s="105">
        <v>68729</v>
      </c>
      <c r="W43" s="105">
        <v>12902</v>
      </c>
      <c r="X43" s="105">
        <v>0</v>
      </c>
      <c r="Y43" s="105">
        <v>0</v>
      </c>
      <c r="Z43" s="105">
        <v>0</v>
      </c>
      <c r="AA43" s="105">
        <v>0</v>
      </c>
      <c r="AB43" s="105">
        <v>24186</v>
      </c>
      <c r="AC43" s="105">
        <v>68729</v>
      </c>
      <c r="AD43" s="105">
        <v>92915</v>
      </c>
      <c r="AE43" s="102" t="s">
        <v>174</v>
      </c>
      <c r="AF43" s="105">
        <v>132</v>
      </c>
      <c r="AG43" s="105">
        <v>44418</v>
      </c>
    </row>
    <row r="44" spans="1:33" ht="14.25" x14ac:dyDescent="0.2">
      <c r="A44" s="102" t="s">
        <v>175</v>
      </c>
      <c r="B44" s="102" t="s">
        <v>176</v>
      </c>
      <c r="C44" s="103">
        <v>10410</v>
      </c>
      <c r="D44" s="103">
        <v>256</v>
      </c>
      <c r="E44" s="103">
        <v>10666</v>
      </c>
      <c r="F44" s="104">
        <v>4.6899915580152001E-4</v>
      </c>
      <c r="G44" s="103">
        <v>0</v>
      </c>
      <c r="H44" s="103">
        <v>0</v>
      </c>
      <c r="I44" s="103">
        <v>0</v>
      </c>
      <c r="J44" s="104">
        <v>0</v>
      </c>
      <c r="K44" s="103">
        <v>392</v>
      </c>
      <c r="L44" s="122">
        <v>0</v>
      </c>
      <c r="M44" s="103">
        <v>11058</v>
      </c>
      <c r="N44" s="104">
        <v>3.7238532970640698E-2</v>
      </c>
      <c r="O44" s="103">
        <v>16530</v>
      </c>
      <c r="P44" s="103">
        <v>27588</v>
      </c>
      <c r="Q44" s="104">
        <v>2.6683041196829304E-2</v>
      </c>
      <c r="R44" s="106">
        <v>5</v>
      </c>
      <c r="S44" s="108"/>
      <c r="T44" s="102" t="s">
        <v>58</v>
      </c>
      <c r="U44" s="105">
        <v>10165</v>
      </c>
      <c r="V44" s="105">
        <v>10661</v>
      </c>
      <c r="W44" s="105">
        <v>496</v>
      </c>
      <c r="X44" s="105">
        <v>0</v>
      </c>
      <c r="Y44" s="105">
        <v>0</v>
      </c>
      <c r="Z44" s="105">
        <v>0</v>
      </c>
      <c r="AA44" s="105">
        <v>0</v>
      </c>
      <c r="AB44" s="105">
        <v>16210</v>
      </c>
      <c r="AC44" s="105">
        <v>10661</v>
      </c>
      <c r="AD44" s="105">
        <v>26871</v>
      </c>
      <c r="AE44" s="102" t="s">
        <v>177</v>
      </c>
      <c r="AF44" s="105">
        <v>132</v>
      </c>
      <c r="AG44" s="105">
        <v>44418</v>
      </c>
    </row>
    <row r="45" spans="1:33" ht="14.25" x14ac:dyDescent="0.2">
      <c r="A45" s="102" t="s">
        <v>178</v>
      </c>
      <c r="B45" s="102" t="s">
        <v>179</v>
      </c>
      <c r="C45" s="103">
        <v>7783</v>
      </c>
      <c r="D45" s="103">
        <v>0</v>
      </c>
      <c r="E45" s="103">
        <v>7783</v>
      </c>
      <c r="F45" s="104">
        <v>-4.33874139626352E-2</v>
      </c>
      <c r="G45" s="103">
        <v>0</v>
      </c>
      <c r="H45" s="103">
        <v>0</v>
      </c>
      <c r="I45" s="103">
        <v>0</v>
      </c>
      <c r="J45" s="104">
        <v>0</v>
      </c>
      <c r="K45" s="103">
        <v>0</v>
      </c>
      <c r="L45" s="122">
        <v>0</v>
      </c>
      <c r="M45" s="103">
        <v>7783</v>
      </c>
      <c r="N45" s="104">
        <v>-4.33874139626352E-2</v>
      </c>
      <c r="O45" s="103">
        <v>0</v>
      </c>
      <c r="P45" s="103">
        <v>7783</v>
      </c>
      <c r="Q45" s="104">
        <v>-4.33874139626352E-2</v>
      </c>
      <c r="R45" s="106">
        <v>5</v>
      </c>
      <c r="S45" s="108"/>
      <c r="T45" s="102" t="s">
        <v>58</v>
      </c>
      <c r="U45" s="105">
        <v>8136</v>
      </c>
      <c r="V45" s="105">
        <v>8136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8136</v>
      </c>
      <c r="AD45" s="105">
        <v>8136</v>
      </c>
      <c r="AE45" s="102" t="s">
        <v>180</v>
      </c>
      <c r="AF45" s="105">
        <v>132</v>
      </c>
      <c r="AG45" s="105">
        <v>44418</v>
      </c>
    </row>
    <row r="46" spans="1:33" ht="14.25" x14ac:dyDescent="0.2">
      <c r="A46" s="102" t="s">
        <v>181</v>
      </c>
      <c r="B46" s="102" t="s">
        <v>182</v>
      </c>
      <c r="C46" s="103">
        <v>97982</v>
      </c>
      <c r="D46" s="103">
        <v>626</v>
      </c>
      <c r="E46" s="103">
        <v>98608</v>
      </c>
      <c r="F46" s="104">
        <v>-1.8913729118785402E-2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22">
        <v>0</v>
      </c>
      <c r="M46" s="103">
        <v>98608</v>
      </c>
      <c r="N46" s="104">
        <v>-1.8913729118785402E-2</v>
      </c>
      <c r="O46" s="103">
        <v>2293</v>
      </c>
      <c r="P46" s="103">
        <v>100901</v>
      </c>
      <c r="Q46" s="104">
        <v>-5.1236483309825998E-2</v>
      </c>
      <c r="R46" s="106">
        <v>5</v>
      </c>
      <c r="S46" s="108"/>
      <c r="T46" s="102" t="s">
        <v>58</v>
      </c>
      <c r="U46" s="105">
        <v>99545</v>
      </c>
      <c r="V46" s="105">
        <v>100509</v>
      </c>
      <c r="W46" s="105">
        <v>964</v>
      </c>
      <c r="X46" s="105">
        <v>0</v>
      </c>
      <c r="Y46" s="105">
        <v>0</v>
      </c>
      <c r="Z46" s="105">
        <v>0</v>
      </c>
      <c r="AA46" s="105">
        <v>0</v>
      </c>
      <c r="AB46" s="105">
        <v>5841</v>
      </c>
      <c r="AC46" s="105">
        <v>100509</v>
      </c>
      <c r="AD46" s="105">
        <v>106350</v>
      </c>
      <c r="AE46" s="102" t="s">
        <v>183</v>
      </c>
      <c r="AF46" s="105">
        <v>132</v>
      </c>
      <c r="AG46" s="105">
        <v>44418</v>
      </c>
    </row>
    <row r="47" spans="1:33" ht="14.25" x14ac:dyDescent="0.2">
      <c r="A47" s="102" t="s">
        <v>184</v>
      </c>
      <c r="B47" s="102" t="s">
        <v>185</v>
      </c>
      <c r="C47" s="103">
        <v>777004</v>
      </c>
      <c r="D47" s="103">
        <v>5738</v>
      </c>
      <c r="E47" s="103">
        <v>782742</v>
      </c>
      <c r="F47" s="104">
        <v>2.1501671743232802E-2</v>
      </c>
      <c r="G47" s="103">
        <v>275582</v>
      </c>
      <c r="H47" s="103">
        <v>250</v>
      </c>
      <c r="I47" s="103">
        <v>275832</v>
      </c>
      <c r="J47" s="104">
        <v>-1.0032269864437601E-3</v>
      </c>
      <c r="K47" s="103">
        <v>0</v>
      </c>
      <c r="L47" s="122">
        <v>0</v>
      </c>
      <c r="M47" s="103">
        <v>1058574</v>
      </c>
      <c r="N47" s="104">
        <v>1.5540472478714502E-2</v>
      </c>
      <c r="O47" s="103">
        <v>7958</v>
      </c>
      <c r="P47" s="103">
        <v>1066532</v>
      </c>
      <c r="Q47" s="104">
        <v>1.3563187805295302E-2</v>
      </c>
      <c r="R47" s="106">
        <v>3</v>
      </c>
      <c r="S47" s="109"/>
      <c r="T47" s="102" t="s">
        <v>58</v>
      </c>
      <c r="U47" s="105">
        <v>759644</v>
      </c>
      <c r="V47" s="105">
        <v>766266</v>
      </c>
      <c r="W47" s="105">
        <v>6622</v>
      </c>
      <c r="X47" s="105">
        <v>275777</v>
      </c>
      <c r="Y47" s="105">
        <v>276109</v>
      </c>
      <c r="Z47" s="105">
        <v>332</v>
      </c>
      <c r="AA47" s="105">
        <v>0</v>
      </c>
      <c r="AB47" s="105">
        <v>9885</v>
      </c>
      <c r="AC47" s="105">
        <v>1042375</v>
      </c>
      <c r="AD47" s="105">
        <v>1052260</v>
      </c>
      <c r="AE47" s="102" t="s">
        <v>186</v>
      </c>
      <c r="AF47" s="105">
        <v>132</v>
      </c>
      <c r="AG47" s="105">
        <v>44418</v>
      </c>
    </row>
    <row r="48" spans="1:33" ht="14.25" x14ac:dyDescent="0.2">
      <c r="A48" s="110" t="s">
        <v>187</v>
      </c>
      <c r="B48" s="111"/>
      <c r="C48" s="112">
        <v>23205692</v>
      </c>
      <c r="D48" s="112">
        <v>5279452</v>
      </c>
      <c r="E48" s="112">
        <v>28485144</v>
      </c>
      <c r="F48" s="113">
        <v>-6.6648840079190207E-3</v>
      </c>
      <c r="G48" s="112">
        <v>17895049</v>
      </c>
      <c r="H48" s="112">
        <v>3330068</v>
      </c>
      <c r="I48" s="112">
        <v>21225117</v>
      </c>
      <c r="J48" s="113">
        <v>1.75657487674938E-2</v>
      </c>
      <c r="K48" s="112">
        <v>544232</v>
      </c>
      <c r="L48" s="123">
        <v>0.11759523745962301</v>
      </c>
      <c r="M48" s="112">
        <v>50254493</v>
      </c>
      <c r="N48" s="113">
        <v>4.6487589159103799E-3</v>
      </c>
      <c r="O48" s="112">
        <v>589311</v>
      </c>
      <c r="P48" s="112">
        <v>50843804</v>
      </c>
      <c r="Q48" s="113">
        <v>4.3088222422827506E-3</v>
      </c>
      <c r="R48" s="114">
        <v>0</v>
      </c>
      <c r="S48" s="115" t="s">
        <v>197</v>
      </c>
      <c r="T48" s="115">
        <v>0</v>
      </c>
      <c r="U48" s="116">
        <v>23328962</v>
      </c>
      <c r="V48" s="116">
        <v>28676268</v>
      </c>
      <c r="W48" s="116">
        <v>5347306</v>
      </c>
      <c r="X48" s="116">
        <v>17491752</v>
      </c>
      <c r="Y48" s="116">
        <v>20858718</v>
      </c>
      <c r="Z48" s="116">
        <v>3366966</v>
      </c>
      <c r="AA48" s="116">
        <v>486967</v>
      </c>
      <c r="AB48" s="116">
        <v>603714</v>
      </c>
      <c r="AC48" s="116">
        <v>50021953</v>
      </c>
      <c r="AD48" s="116">
        <v>50625667</v>
      </c>
      <c r="AE48" s="115">
        <v>0</v>
      </c>
      <c r="AF48" s="116">
        <v>5676</v>
      </c>
      <c r="AG48" s="116">
        <v>1909974</v>
      </c>
    </row>
    <row r="49" spans="1:33" ht="14.25" x14ac:dyDescent="0.2">
      <c r="A49" s="128" t="s">
        <v>188</v>
      </c>
      <c r="B49" s="128" t="s">
        <v>189</v>
      </c>
      <c r="C49" s="129">
        <v>410479</v>
      </c>
      <c r="D49" s="129">
        <v>0</v>
      </c>
      <c r="E49" s="129">
        <v>410479</v>
      </c>
      <c r="F49" s="130">
        <v>-6.7959555776562208E-2</v>
      </c>
      <c r="G49" s="129">
        <v>124554</v>
      </c>
      <c r="H49" s="129">
        <v>0</v>
      </c>
      <c r="I49" s="129">
        <v>124554</v>
      </c>
      <c r="J49" s="130">
        <v>-9.1503220300658591E-2</v>
      </c>
      <c r="K49" s="129">
        <v>0</v>
      </c>
      <c r="L49" s="134">
        <v>-1</v>
      </c>
      <c r="M49" s="129">
        <v>535033</v>
      </c>
      <c r="N49" s="130">
        <v>-7.3584056239502704E-2</v>
      </c>
      <c r="O49" s="129">
        <v>326</v>
      </c>
      <c r="P49" s="129">
        <v>535359</v>
      </c>
      <c r="Q49" s="130">
        <v>-7.4525904541290003E-2</v>
      </c>
      <c r="R49" s="106">
        <v>6</v>
      </c>
      <c r="S49" s="108"/>
      <c r="T49" s="102" t="s">
        <v>131</v>
      </c>
      <c r="U49" s="105">
        <v>34278</v>
      </c>
      <c r="V49" s="105">
        <v>34278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34278</v>
      </c>
      <c r="AD49" s="105">
        <v>34278</v>
      </c>
      <c r="AE49" s="102" t="s">
        <v>196</v>
      </c>
      <c r="AF49" s="105">
        <v>132</v>
      </c>
      <c r="AG49" s="105">
        <v>44418</v>
      </c>
    </row>
    <row r="50" spans="1:33" ht="14.25" x14ac:dyDescent="0.2">
      <c r="A50" s="102" t="s">
        <v>194</v>
      </c>
      <c r="B50" s="102" t="s">
        <v>195</v>
      </c>
      <c r="C50" s="103">
        <v>33677</v>
      </c>
      <c r="D50" s="103">
        <v>0</v>
      </c>
      <c r="E50" s="103">
        <v>33677</v>
      </c>
      <c r="F50" s="104">
        <v>-1.7533111616780402E-2</v>
      </c>
      <c r="G50" s="103">
        <v>0</v>
      </c>
      <c r="H50" s="103">
        <v>0</v>
      </c>
      <c r="I50" s="103">
        <v>0</v>
      </c>
      <c r="J50" s="104">
        <v>0</v>
      </c>
      <c r="K50" s="103">
        <v>0</v>
      </c>
      <c r="L50" s="122">
        <v>0</v>
      </c>
      <c r="M50" s="103">
        <v>33677</v>
      </c>
      <c r="N50" s="104">
        <v>-1.7533111616780402E-2</v>
      </c>
      <c r="O50" s="103">
        <v>0</v>
      </c>
      <c r="P50" s="103">
        <v>33677</v>
      </c>
      <c r="Q50" s="104">
        <v>-1.7533111616780402E-2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9CC77-AEBE-4941-8EDC-5AC2384727CD}">
  <sheetPr>
    <pageSetUpPr fitToPage="1"/>
  </sheetPr>
  <dimension ref="A1:X54"/>
  <sheetViews>
    <sheetView zoomScaleNormal="16625" zoomScaleSheetLayoutView="5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222</v>
      </c>
    </row>
    <row r="4" spans="1:24" ht="42.75" x14ac:dyDescent="0.2">
      <c r="A4" s="100" t="s">
        <v>46</v>
      </c>
      <c r="B4" s="100" t="s">
        <v>47</v>
      </c>
      <c r="C4" s="100" t="s">
        <v>198</v>
      </c>
      <c r="D4" s="100" t="s">
        <v>199</v>
      </c>
      <c r="E4" s="100" t="s">
        <v>200</v>
      </c>
      <c r="F4" s="100" t="s">
        <v>201</v>
      </c>
      <c r="G4" s="100" t="s">
        <v>202</v>
      </c>
      <c r="H4" s="100" t="s">
        <v>203</v>
      </c>
      <c r="I4" s="100" t="s">
        <v>204</v>
      </c>
      <c r="J4" s="100" t="s">
        <v>205</v>
      </c>
      <c r="K4" s="100" t="s">
        <v>24</v>
      </c>
      <c r="L4" s="100" t="s">
        <v>206</v>
      </c>
      <c r="M4" s="100" t="s">
        <v>48</v>
      </c>
      <c r="N4" s="100" t="s">
        <v>49</v>
      </c>
      <c r="O4" s="101" t="s">
        <v>50</v>
      </c>
      <c r="P4" s="101" t="s">
        <v>55</v>
      </c>
      <c r="Q4" s="101" t="s">
        <v>51</v>
      </c>
      <c r="R4" s="101" t="s">
        <v>207</v>
      </c>
      <c r="S4" s="101" t="s">
        <v>208</v>
      </c>
      <c r="T4" s="101" t="s">
        <v>52</v>
      </c>
      <c r="U4" s="101" t="s">
        <v>209</v>
      </c>
      <c r="V4" s="101" t="s">
        <v>210</v>
      </c>
      <c r="W4" s="101" t="s">
        <v>53</v>
      </c>
      <c r="X4" s="101" t="s">
        <v>54</v>
      </c>
    </row>
    <row r="5" spans="1:24" ht="14.25" x14ac:dyDescent="0.2">
      <c r="A5" s="102" t="s">
        <v>56</v>
      </c>
      <c r="B5" s="102" t="s">
        <v>57</v>
      </c>
      <c r="C5" s="103">
        <v>547</v>
      </c>
      <c r="D5" s="104">
        <v>9.1816367265469101E-2</v>
      </c>
      <c r="E5" s="103">
        <v>4</v>
      </c>
      <c r="F5" s="104">
        <v>1</v>
      </c>
      <c r="G5" s="103">
        <v>1</v>
      </c>
      <c r="H5" s="104" t="s">
        <v>211</v>
      </c>
      <c r="I5" s="103">
        <v>552</v>
      </c>
      <c r="J5" s="104">
        <v>9.7415506958250506E-2</v>
      </c>
      <c r="K5" s="103">
        <v>337</v>
      </c>
      <c r="L5" s="104">
        <v>-7.1625344352617096E-2</v>
      </c>
      <c r="M5" s="103">
        <v>889</v>
      </c>
      <c r="N5" s="104">
        <v>2.6558891454965403E-2</v>
      </c>
      <c r="O5" s="106">
        <v>4</v>
      </c>
      <c r="P5" s="107" t="s">
        <v>58</v>
      </c>
      <c r="Q5" s="102" t="s">
        <v>58</v>
      </c>
      <c r="R5" s="105">
        <v>501</v>
      </c>
      <c r="S5" s="105">
        <v>2</v>
      </c>
      <c r="T5" s="105">
        <v>0</v>
      </c>
      <c r="U5" s="105">
        <v>503</v>
      </c>
      <c r="V5" s="105">
        <v>363</v>
      </c>
      <c r="W5" s="105">
        <v>866</v>
      </c>
      <c r="X5" s="102" t="s">
        <v>59</v>
      </c>
    </row>
    <row r="6" spans="1:24" ht="14.25" x14ac:dyDescent="0.2">
      <c r="A6" s="102" t="s">
        <v>60</v>
      </c>
      <c r="B6" s="102" t="s">
        <v>61</v>
      </c>
      <c r="C6" s="103">
        <v>243</v>
      </c>
      <c r="D6" s="104">
        <v>-3.1872509960159397E-2</v>
      </c>
      <c r="E6" s="103">
        <v>0</v>
      </c>
      <c r="F6" s="104" t="s">
        <v>211</v>
      </c>
      <c r="G6" s="103">
        <v>0</v>
      </c>
      <c r="H6" s="104" t="s">
        <v>211</v>
      </c>
      <c r="I6" s="103">
        <v>243</v>
      </c>
      <c r="J6" s="104">
        <v>-3.1872509960159397E-2</v>
      </c>
      <c r="K6" s="103">
        <v>10</v>
      </c>
      <c r="L6" s="104">
        <v>-0.230769230769231</v>
      </c>
      <c r="M6" s="103">
        <v>253</v>
      </c>
      <c r="N6" s="104">
        <v>-4.1666666666666699E-2</v>
      </c>
      <c r="O6" s="106">
        <v>5</v>
      </c>
      <c r="P6" s="108"/>
      <c r="Q6" s="102" t="s">
        <v>58</v>
      </c>
      <c r="R6" s="105">
        <v>251</v>
      </c>
      <c r="S6" s="105">
        <v>0</v>
      </c>
      <c r="T6" s="105">
        <v>0</v>
      </c>
      <c r="U6" s="105">
        <v>251</v>
      </c>
      <c r="V6" s="105">
        <v>13</v>
      </c>
      <c r="W6" s="105">
        <v>264</v>
      </c>
      <c r="X6" s="102" t="s">
        <v>62</v>
      </c>
    </row>
    <row r="7" spans="1:24" ht="14.25" x14ac:dyDescent="0.2">
      <c r="A7" s="102" t="s">
        <v>63</v>
      </c>
      <c r="B7" s="102" t="s">
        <v>64</v>
      </c>
      <c r="C7" s="103">
        <v>141</v>
      </c>
      <c r="D7" s="104">
        <v>-6.6225165562913899E-2</v>
      </c>
      <c r="E7" s="103">
        <v>0</v>
      </c>
      <c r="F7" s="104">
        <v>-1</v>
      </c>
      <c r="G7" s="103">
        <v>0</v>
      </c>
      <c r="H7" s="104" t="s">
        <v>211</v>
      </c>
      <c r="I7" s="103">
        <v>141</v>
      </c>
      <c r="J7" s="104">
        <v>-7.8431372549019607E-2</v>
      </c>
      <c r="K7" s="103">
        <v>283</v>
      </c>
      <c r="L7" s="104">
        <v>-0.22888283378746602</v>
      </c>
      <c r="M7" s="103">
        <v>424</v>
      </c>
      <c r="N7" s="104">
        <v>-0.18461538461538499</v>
      </c>
      <c r="O7" s="106">
        <v>4</v>
      </c>
      <c r="P7" s="108"/>
      <c r="Q7" s="102" t="s">
        <v>58</v>
      </c>
      <c r="R7" s="105">
        <v>151</v>
      </c>
      <c r="S7" s="105">
        <v>2</v>
      </c>
      <c r="T7" s="105">
        <v>0</v>
      </c>
      <c r="U7" s="105">
        <v>153</v>
      </c>
      <c r="V7" s="105">
        <v>367</v>
      </c>
      <c r="W7" s="105">
        <v>520</v>
      </c>
      <c r="X7" s="102" t="s">
        <v>65</v>
      </c>
    </row>
    <row r="8" spans="1:24" ht="14.25" x14ac:dyDescent="0.2">
      <c r="A8" s="102" t="s">
        <v>66</v>
      </c>
      <c r="B8" s="102" t="s">
        <v>67</v>
      </c>
      <c r="C8" s="103">
        <v>4551</v>
      </c>
      <c r="D8" s="104">
        <v>-1.7487046632124401E-2</v>
      </c>
      <c r="E8" s="103">
        <v>1526</v>
      </c>
      <c r="F8" s="104">
        <v>3.3175355450236997E-2</v>
      </c>
      <c r="G8" s="103">
        <v>1174</v>
      </c>
      <c r="H8" s="104">
        <v>4.9151027703306503E-2</v>
      </c>
      <c r="I8" s="103">
        <v>7251</v>
      </c>
      <c r="J8" s="104">
        <v>3.1820697288323205E-3</v>
      </c>
      <c r="K8" s="103">
        <v>845</v>
      </c>
      <c r="L8" s="104">
        <v>0.278366111951589</v>
      </c>
      <c r="M8" s="103">
        <v>8096</v>
      </c>
      <c r="N8" s="104">
        <v>2.6239067055393601E-2</v>
      </c>
      <c r="O8" s="106">
        <v>2</v>
      </c>
      <c r="P8" s="108"/>
      <c r="Q8" s="102" t="s">
        <v>58</v>
      </c>
      <c r="R8" s="105">
        <v>4632</v>
      </c>
      <c r="S8" s="105">
        <v>1477</v>
      </c>
      <c r="T8" s="105">
        <v>1119</v>
      </c>
      <c r="U8" s="105">
        <v>7228</v>
      </c>
      <c r="V8" s="105">
        <v>661</v>
      </c>
      <c r="W8" s="105">
        <v>7889</v>
      </c>
      <c r="X8" s="102" t="s">
        <v>68</v>
      </c>
    </row>
    <row r="9" spans="1:24" ht="14.25" x14ac:dyDescent="0.2">
      <c r="A9" s="102" t="s">
        <v>69</v>
      </c>
      <c r="B9" s="102" t="s">
        <v>70</v>
      </c>
      <c r="C9" s="103">
        <v>124</v>
      </c>
      <c r="D9" s="104">
        <v>-6.7669172932330796E-2</v>
      </c>
      <c r="E9" s="103">
        <v>0</v>
      </c>
      <c r="F9" s="104" t="s">
        <v>211</v>
      </c>
      <c r="G9" s="103">
        <v>0</v>
      </c>
      <c r="H9" s="104" t="s">
        <v>211</v>
      </c>
      <c r="I9" s="103">
        <v>124</v>
      </c>
      <c r="J9" s="104">
        <v>-6.7669172932330796E-2</v>
      </c>
      <c r="K9" s="103">
        <v>6</v>
      </c>
      <c r="L9" s="104">
        <v>-0.33333333333333298</v>
      </c>
      <c r="M9" s="103">
        <v>130</v>
      </c>
      <c r="N9" s="104">
        <v>-8.4507042253521111E-2</v>
      </c>
      <c r="O9" s="106">
        <v>5</v>
      </c>
      <c r="P9" s="108"/>
      <c r="Q9" s="102" t="s">
        <v>58</v>
      </c>
      <c r="R9" s="105">
        <v>133</v>
      </c>
      <c r="S9" s="105">
        <v>0</v>
      </c>
      <c r="T9" s="105">
        <v>0</v>
      </c>
      <c r="U9" s="105">
        <v>133</v>
      </c>
      <c r="V9" s="105">
        <v>9</v>
      </c>
      <c r="W9" s="105">
        <v>142</v>
      </c>
      <c r="X9" s="102" t="s">
        <v>71</v>
      </c>
    </row>
    <row r="10" spans="1:24" ht="14.25" x14ac:dyDescent="0.2">
      <c r="A10" s="102" t="s">
        <v>72</v>
      </c>
      <c r="B10" s="102" t="s">
        <v>73</v>
      </c>
      <c r="C10" s="103">
        <v>3015</v>
      </c>
      <c r="D10" s="104">
        <v>-2.96105568072095E-2</v>
      </c>
      <c r="E10" s="103">
        <v>37</v>
      </c>
      <c r="F10" s="104">
        <v>5.7142857142857099E-2</v>
      </c>
      <c r="G10" s="103">
        <v>0</v>
      </c>
      <c r="H10" s="104" t="s">
        <v>211</v>
      </c>
      <c r="I10" s="103">
        <v>3052</v>
      </c>
      <c r="J10" s="104">
        <v>-2.86441756842775E-2</v>
      </c>
      <c r="K10" s="103">
        <v>434</v>
      </c>
      <c r="L10" s="104">
        <v>0.124352331606218</v>
      </c>
      <c r="M10" s="103">
        <v>3486</v>
      </c>
      <c r="N10" s="104">
        <v>-1.1904761904761901E-2</v>
      </c>
      <c r="O10" s="106">
        <v>3</v>
      </c>
      <c r="P10" s="108"/>
      <c r="Q10" s="102" t="s">
        <v>58</v>
      </c>
      <c r="R10" s="105">
        <v>3107</v>
      </c>
      <c r="S10" s="105">
        <v>35</v>
      </c>
      <c r="T10" s="105">
        <v>0</v>
      </c>
      <c r="U10" s="105">
        <v>3142</v>
      </c>
      <c r="V10" s="105">
        <v>386</v>
      </c>
      <c r="W10" s="105">
        <v>3528</v>
      </c>
      <c r="X10" s="102" t="s">
        <v>74</v>
      </c>
    </row>
    <row r="11" spans="1:24" ht="14.25" x14ac:dyDescent="0.2">
      <c r="A11" s="102" t="s">
        <v>75</v>
      </c>
      <c r="B11" s="102" t="s">
        <v>76</v>
      </c>
      <c r="C11" s="103">
        <v>328</v>
      </c>
      <c r="D11" s="104">
        <v>-4.0935672514619895E-2</v>
      </c>
      <c r="E11" s="103">
        <v>0</v>
      </c>
      <c r="F11" s="104">
        <v>-1</v>
      </c>
      <c r="G11" s="103">
        <v>158</v>
      </c>
      <c r="H11" s="104">
        <v>1.2820512820512801E-2</v>
      </c>
      <c r="I11" s="103">
        <v>486</v>
      </c>
      <c r="J11" s="104">
        <v>-2.8000000000000001E-2</v>
      </c>
      <c r="K11" s="103">
        <v>175</v>
      </c>
      <c r="L11" s="104">
        <v>-0.15048543689320401</v>
      </c>
      <c r="M11" s="103">
        <v>661</v>
      </c>
      <c r="N11" s="104">
        <v>-6.3739376770538203E-2</v>
      </c>
      <c r="O11" s="106">
        <v>5</v>
      </c>
      <c r="P11" s="108"/>
      <c r="Q11" s="102" t="s">
        <v>58</v>
      </c>
      <c r="R11" s="105">
        <v>342</v>
      </c>
      <c r="S11" s="105">
        <v>2</v>
      </c>
      <c r="T11" s="105">
        <v>156</v>
      </c>
      <c r="U11" s="105">
        <v>500</v>
      </c>
      <c r="V11" s="105">
        <v>206</v>
      </c>
      <c r="W11" s="105">
        <v>706</v>
      </c>
      <c r="X11" s="102" t="s">
        <v>77</v>
      </c>
    </row>
    <row r="12" spans="1:24" ht="14.25" x14ac:dyDescent="0.2">
      <c r="A12" s="102" t="s">
        <v>78</v>
      </c>
      <c r="B12" s="102" t="s">
        <v>79</v>
      </c>
      <c r="C12" s="103">
        <v>167</v>
      </c>
      <c r="D12" s="104">
        <v>-7.2222222222222202E-2</v>
      </c>
      <c r="E12" s="103">
        <v>0</v>
      </c>
      <c r="F12" s="104" t="s">
        <v>211</v>
      </c>
      <c r="G12" s="103">
        <v>0</v>
      </c>
      <c r="H12" s="104" t="s">
        <v>211</v>
      </c>
      <c r="I12" s="103">
        <v>167</v>
      </c>
      <c r="J12" s="104">
        <v>-7.2222222222222202E-2</v>
      </c>
      <c r="K12" s="103">
        <v>20</v>
      </c>
      <c r="L12" s="104">
        <v>-0.16666666666666699</v>
      </c>
      <c r="M12" s="103">
        <v>187</v>
      </c>
      <c r="N12" s="104">
        <v>-8.3333333333333301E-2</v>
      </c>
      <c r="O12" s="106">
        <v>5</v>
      </c>
      <c r="P12" s="108"/>
      <c r="Q12" s="102" t="s">
        <v>58</v>
      </c>
      <c r="R12" s="105">
        <v>180</v>
      </c>
      <c r="S12" s="105">
        <v>0</v>
      </c>
      <c r="T12" s="105">
        <v>0</v>
      </c>
      <c r="U12" s="105">
        <v>180</v>
      </c>
      <c r="V12" s="105">
        <v>24</v>
      </c>
      <c r="W12" s="105">
        <v>204</v>
      </c>
      <c r="X12" s="102" t="s">
        <v>80</v>
      </c>
    </row>
    <row r="13" spans="1:24" ht="14.25" x14ac:dyDescent="0.2">
      <c r="A13" s="102" t="s">
        <v>81</v>
      </c>
      <c r="B13" s="102" t="s">
        <v>82</v>
      </c>
      <c r="C13" s="103">
        <v>486</v>
      </c>
      <c r="D13" s="104">
        <v>-1.6194331983805699E-2</v>
      </c>
      <c r="E13" s="103">
        <v>0</v>
      </c>
      <c r="F13" s="104" t="s">
        <v>211</v>
      </c>
      <c r="G13" s="103">
        <v>300</v>
      </c>
      <c r="H13" s="104">
        <v>0.73410404624277514</v>
      </c>
      <c r="I13" s="103">
        <v>786</v>
      </c>
      <c r="J13" s="104">
        <v>0.17841079460269901</v>
      </c>
      <c r="K13" s="103">
        <v>117</v>
      </c>
      <c r="L13" s="104">
        <v>4.4642857142857095E-2</v>
      </c>
      <c r="M13" s="103">
        <v>903</v>
      </c>
      <c r="N13" s="104">
        <v>0.15917843388960201</v>
      </c>
      <c r="O13" s="106">
        <v>5</v>
      </c>
      <c r="P13" s="108"/>
      <c r="Q13" s="102" t="s">
        <v>58</v>
      </c>
      <c r="R13" s="105">
        <v>494</v>
      </c>
      <c r="S13" s="105">
        <v>0</v>
      </c>
      <c r="T13" s="105">
        <v>173</v>
      </c>
      <c r="U13" s="105">
        <v>667</v>
      </c>
      <c r="V13" s="105">
        <v>112</v>
      </c>
      <c r="W13" s="105">
        <v>779</v>
      </c>
      <c r="X13" s="102" t="s">
        <v>83</v>
      </c>
    </row>
    <row r="14" spans="1:24" ht="14.25" x14ac:dyDescent="0.2">
      <c r="A14" s="102" t="s">
        <v>84</v>
      </c>
      <c r="B14" s="102" t="s">
        <v>85</v>
      </c>
      <c r="C14" s="103">
        <v>345</v>
      </c>
      <c r="D14" s="104">
        <v>1.7699115044247801E-2</v>
      </c>
      <c r="E14" s="103">
        <v>0</v>
      </c>
      <c r="F14" s="104" t="s">
        <v>211</v>
      </c>
      <c r="G14" s="103">
        <v>0</v>
      </c>
      <c r="H14" s="104" t="s">
        <v>211</v>
      </c>
      <c r="I14" s="103">
        <v>345</v>
      </c>
      <c r="J14" s="104">
        <v>1.7699115044247801E-2</v>
      </c>
      <c r="K14" s="103">
        <v>230</v>
      </c>
      <c r="L14" s="104">
        <v>0.116504854368932</v>
      </c>
      <c r="M14" s="103">
        <v>575</v>
      </c>
      <c r="N14" s="104">
        <v>5.5045871559633003E-2</v>
      </c>
      <c r="O14" s="106">
        <v>5</v>
      </c>
      <c r="P14" s="108"/>
      <c r="Q14" s="102" t="s">
        <v>58</v>
      </c>
      <c r="R14" s="105">
        <v>339</v>
      </c>
      <c r="S14" s="105">
        <v>0</v>
      </c>
      <c r="T14" s="105">
        <v>0</v>
      </c>
      <c r="U14" s="105">
        <v>339</v>
      </c>
      <c r="V14" s="105">
        <v>206</v>
      </c>
      <c r="W14" s="105">
        <v>545</v>
      </c>
      <c r="X14" s="102" t="s">
        <v>86</v>
      </c>
    </row>
    <row r="15" spans="1:24" ht="14.25" x14ac:dyDescent="0.2">
      <c r="A15" s="102" t="s">
        <v>87</v>
      </c>
      <c r="B15" s="102" t="s">
        <v>88</v>
      </c>
      <c r="C15" s="103">
        <v>663</v>
      </c>
      <c r="D15" s="104">
        <v>2.4729520865533202E-2</v>
      </c>
      <c r="E15" s="103">
        <v>0</v>
      </c>
      <c r="F15" s="104" t="s">
        <v>211</v>
      </c>
      <c r="G15" s="103">
        <v>45</v>
      </c>
      <c r="H15" s="104">
        <v>-0.68965517241379293</v>
      </c>
      <c r="I15" s="103">
        <v>708</v>
      </c>
      <c r="J15" s="104">
        <v>-0.10606060606060601</v>
      </c>
      <c r="K15" s="103">
        <v>192</v>
      </c>
      <c r="L15" s="104">
        <v>-0.19665271966527201</v>
      </c>
      <c r="M15" s="103">
        <v>900</v>
      </c>
      <c r="N15" s="104">
        <v>-0.12706110572259902</v>
      </c>
      <c r="O15" s="106">
        <v>5</v>
      </c>
      <c r="P15" s="108"/>
      <c r="Q15" s="102" t="s">
        <v>58</v>
      </c>
      <c r="R15" s="105">
        <v>647</v>
      </c>
      <c r="S15" s="105">
        <v>0</v>
      </c>
      <c r="T15" s="105">
        <v>145</v>
      </c>
      <c r="U15" s="105">
        <v>792</v>
      </c>
      <c r="V15" s="105">
        <v>239</v>
      </c>
      <c r="W15" s="105">
        <v>1031</v>
      </c>
      <c r="X15" s="102" t="s">
        <v>89</v>
      </c>
    </row>
    <row r="16" spans="1:24" ht="14.25" x14ac:dyDescent="0.2">
      <c r="A16" s="102" t="s">
        <v>90</v>
      </c>
      <c r="B16" s="102" t="s">
        <v>91</v>
      </c>
      <c r="C16" s="103">
        <v>742</v>
      </c>
      <c r="D16" s="104">
        <v>3.05555555555556E-2</v>
      </c>
      <c r="E16" s="103">
        <v>17</v>
      </c>
      <c r="F16" s="104">
        <v>-0.15</v>
      </c>
      <c r="G16" s="103">
        <v>0</v>
      </c>
      <c r="H16" s="104" t="s">
        <v>211</v>
      </c>
      <c r="I16" s="103">
        <v>759</v>
      </c>
      <c r="J16" s="104">
        <v>2.5675675675675701E-2</v>
      </c>
      <c r="K16" s="103">
        <v>117</v>
      </c>
      <c r="L16" s="104">
        <v>-0.46818181818181803</v>
      </c>
      <c r="M16" s="103">
        <v>876</v>
      </c>
      <c r="N16" s="104">
        <v>-8.7500000000000008E-2</v>
      </c>
      <c r="O16" s="106">
        <v>4</v>
      </c>
      <c r="P16" s="108"/>
      <c r="Q16" s="102" t="s">
        <v>58</v>
      </c>
      <c r="R16" s="105">
        <v>720</v>
      </c>
      <c r="S16" s="105">
        <v>20</v>
      </c>
      <c r="T16" s="105">
        <v>0</v>
      </c>
      <c r="U16" s="105">
        <v>740</v>
      </c>
      <c r="V16" s="105">
        <v>220</v>
      </c>
      <c r="W16" s="105">
        <v>960</v>
      </c>
      <c r="X16" s="102" t="s">
        <v>92</v>
      </c>
    </row>
    <row r="17" spans="1:24" ht="14.25" x14ac:dyDescent="0.2">
      <c r="A17" s="102" t="s">
        <v>93</v>
      </c>
      <c r="B17" s="102" t="s">
        <v>94</v>
      </c>
      <c r="C17" s="103">
        <v>128</v>
      </c>
      <c r="D17" s="104">
        <v>-5.8823529411764705E-2</v>
      </c>
      <c r="E17" s="103">
        <v>0</v>
      </c>
      <c r="F17" s="104" t="s">
        <v>211</v>
      </c>
      <c r="G17" s="103">
        <v>0</v>
      </c>
      <c r="H17" s="104" t="s">
        <v>211</v>
      </c>
      <c r="I17" s="103">
        <v>128</v>
      </c>
      <c r="J17" s="104">
        <v>-5.8823529411764705E-2</v>
      </c>
      <c r="K17" s="103">
        <v>4</v>
      </c>
      <c r="L17" s="104">
        <v>-0.33333333333333298</v>
      </c>
      <c r="M17" s="103">
        <v>132</v>
      </c>
      <c r="N17" s="104">
        <v>-7.0422535211267595E-2</v>
      </c>
      <c r="O17" s="106">
        <v>5</v>
      </c>
      <c r="P17" s="108"/>
      <c r="Q17" s="102" t="s">
        <v>58</v>
      </c>
      <c r="R17" s="105">
        <v>136</v>
      </c>
      <c r="S17" s="105">
        <v>0</v>
      </c>
      <c r="T17" s="105">
        <v>0</v>
      </c>
      <c r="U17" s="105">
        <v>136</v>
      </c>
      <c r="V17" s="105">
        <v>6</v>
      </c>
      <c r="W17" s="105">
        <v>142</v>
      </c>
      <c r="X17" s="102" t="s">
        <v>95</v>
      </c>
    </row>
    <row r="18" spans="1:24" ht="14.25" x14ac:dyDescent="0.2">
      <c r="A18" s="102" t="s">
        <v>96</v>
      </c>
      <c r="B18" s="102" t="s">
        <v>97</v>
      </c>
      <c r="C18" s="103">
        <v>158</v>
      </c>
      <c r="D18" s="104">
        <v>-5.95238095238095E-2</v>
      </c>
      <c r="E18" s="103">
        <v>0</v>
      </c>
      <c r="F18" s="104" t="s">
        <v>211</v>
      </c>
      <c r="G18" s="103">
        <v>0</v>
      </c>
      <c r="H18" s="104" t="s">
        <v>211</v>
      </c>
      <c r="I18" s="103">
        <v>158</v>
      </c>
      <c r="J18" s="104">
        <v>-5.95238095238095E-2</v>
      </c>
      <c r="K18" s="103">
        <v>4</v>
      </c>
      <c r="L18" s="104" t="s">
        <v>211</v>
      </c>
      <c r="M18" s="103">
        <v>162</v>
      </c>
      <c r="N18" s="104">
        <v>-3.5714285714285698E-2</v>
      </c>
      <c r="O18" s="106">
        <v>5</v>
      </c>
      <c r="P18" s="108"/>
      <c r="Q18" s="102" t="s">
        <v>58</v>
      </c>
      <c r="R18" s="105">
        <v>168</v>
      </c>
      <c r="S18" s="105">
        <v>0</v>
      </c>
      <c r="T18" s="105">
        <v>0</v>
      </c>
      <c r="U18" s="105">
        <v>168</v>
      </c>
      <c r="V18" s="105">
        <v>0</v>
      </c>
      <c r="W18" s="105">
        <v>168</v>
      </c>
      <c r="X18" s="102" t="s">
        <v>98</v>
      </c>
    </row>
    <row r="19" spans="1:24" ht="14.25" x14ac:dyDescent="0.2">
      <c r="A19" s="102" t="s">
        <v>99</v>
      </c>
      <c r="B19" s="102" t="s">
        <v>100</v>
      </c>
      <c r="C19" s="103">
        <v>459</v>
      </c>
      <c r="D19" s="104">
        <v>-2.9598308668076102E-2</v>
      </c>
      <c r="E19" s="103">
        <v>3</v>
      </c>
      <c r="F19" s="104" t="s">
        <v>211</v>
      </c>
      <c r="G19" s="103">
        <v>0</v>
      </c>
      <c r="H19" s="104" t="s">
        <v>211</v>
      </c>
      <c r="I19" s="103">
        <v>462</v>
      </c>
      <c r="J19" s="104">
        <v>-2.3255813953488403E-2</v>
      </c>
      <c r="K19" s="103">
        <v>131</v>
      </c>
      <c r="L19" s="104">
        <v>-3.6764705882352901E-2</v>
      </c>
      <c r="M19" s="103">
        <v>593</v>
      </c>
      <c r="N19" s="104">
        <v>-2.6272577996715903E-2</v>
      </c>
      <c r="O19" s="106">
        <v>4</v>
      </c>
      <c r="P19" s="108"/>
      <c r="Q19" s="102" t="s">
        <v>58</v>
      </c>
      <c r="R19" s="105">
        <v>473</v>
      </c>
      <c r="S19" s="105">
        <v>0</v>
      </c>
      <c r="T19" s="105">
        <v>0</v>
      </c>
      <c r="U19" s="105">
        <v>473</v>
      </c>
      <c r="V19" s="105">
        <v>136</v>
      </c>
      <c r="W19" s="105">
        <v>609</v>
      </c>
      <c r="X19" s="102" t="s">
        <v>101</v>
      </c>
    </row>
    <row r="20" spans="1:24" ht="14.25" x14ac:dyDescent="0.2">
      <c r="A20" s="102" t="s">
        <v>102</v>
      </c>
      <c r="B20" s="102" t="s">
        <v>103</v>
      </c>
      <c r="C20" s="103">
        <v>875</v>
      </c>
      <c r="D20" s="104">
        <v>-7.6029567053854288E-2</v>
      </c>
      <c r="E20" s="103">
        <v>404</v>
      </c>
      <c r="F20" s="104">
        <v>-4.71698113207547E-2</v>
      </c>
      <c r="G20" s="103">
        <v>0</v>
      </c>
      <c r="H20" s="104" t="s">
        <v>211</v>
      </c>
      <c r="I20" s="103">
        <v>1279</v>
      </c>
      <c r="J20" s="104">
        <v>-6.7104303428154599E-2</v>
      </c>
      <c r="K20" s="103">
        <v>231</v>
      </c>
      <c r="L20" s="104">
        <v>1.1792452830188698</v>
      </c>
      <c r="M20" s="103">
        <v>1510</v>
      </c>
      <c r="N20" s="104">
        <v>2.2342586323629E-2</v>
      </c>
      <c r="O20" s="106">
        <v>3</v>
      </c>
      <c r="P20" s="108"/>
      <c r="Q20" s="102" t="s">
        <v>58</v>
      </c>
      <c r="R20" s="105">
        <v>947</v>
      </c>
      <c r="S20" s="105">
        <v>424</v>
      </c>
      <c r="T20" s="105">
        <v>0</v>
      </c>
      <c r="U20" s="105">
        <v>1371</v>
      </c>
      <c r="V20" s="105">
        <v>106</v>
      </c>
      <c r="W20" s="105">
        <v>1477</v>
      </c>
      <c r="X20" s="102" t="s">
        <v>104</v>
      </c>
    </row>
    <row r="21" spans="1:24" ht="14.25" x14ac:dyDescent="0.2">
      <c r="A21" s="102" t="s">
        <v>105</v>
      </c>
      <c r="B21" s="102" t="s">
        <v>106</v>
      </c>
      <c r="C21" s="103">
        <v>441</v>
      </c>
      <c r="D21" s="104">
        <v>-3.9215686274509803E-2</v>
      </c>
      <c r="E21" s="103">
        <v>2</v>
      </c>
      <c r="F21" s="104">
        <v>0</v>
      </c>
      <c r="G21" s="103">
        <v>425</v>
      </c>
      <c r="H21" s="104">
        <v>-3.6281179138321996E-2</v>
      </c>
      <c r="I21" s="103">
        <v>868</v>
      </c>
      <c r="J21" s="104">
        <v>-3.7694013303769397E-2</v>
      </c>
      <c r="K21" s="103">
        <v>75</v>
      </c>
      <c r="L21" s="104">
        <v>0.13636363636363602</v>
      </c>
      <c r="M21" s="103">
        <v>943</v>
      </c>
      <c r="N21" s="104">
        <v>-2.5826446280991698E-2</v>
      </c>
      <c r="O21" s="106">
        <v>4</v>
      </c>
      <c r="P21" s="108"/>
      <c r="Q21" s="102" t="s">
        <v>58</v>
      </c>
      <c r="R21" s="105">
        <v>459</v>
      </c>
      <c r="S21" s="105">
        <v>2</v>
      </c>
      <c r="T21" s="105">
        <v>441</v>
      </c>
      <c r="U21" s="105">
        <v>902</v>
      </c>
      <c r="V21" s="105">
        <v>66</v>
      </c>
      <c r="W21" s="105">
        <v>968</v>
      </c>
      <c r="X21" s="102" t="s">
        <v>107</v>
      </c>
    </row>
    <row r="22" spans="1:24" ht="14.25" x14ac:dyDescent="0.2">
      <c r="A22" s="102" t="s">
        <v>108</v>
      </c>
      <c r="B22" s="102" t="s">
        <v>109</v>
      </c>
      <c r="C22" s="103">
        <v>163</v>
      </c>
      <c r="D22" s="104">
        <v>-6.0975609756097606E-3</v>
      </c>
      <c r="E22" s="103">
        <v>0</v>
      </c>
      <c r="F22" s="104" t="s">
        <v>211</v>
      </c>
      <c r="G22" s="103">
        <v>0</v>
      </c>
      <c r="H22" s="104" t="s">
        <v>211</v>
      </c>
      <c r="I22" s="103">
        <v>163</v>
      </c>
      <c r="J22" s="104">
        <v>-6.0975609756097606E-3</v>
      </c>
      <c r="K22" s="103">
        <v>22</v>
      </c>
      <c r="L22" s="104">
        <v>-0.266666666666667</v>
      </c>
      <c r="M22" s="103">
        <v>185</v>
      </c>
      <c r="N22" s="104">
        <v>-4.6391752577319596E-2</v>
      </c>
      <c r="O22" s="106">
        <v>4</v>
      </c>
      <c r="P22" s="108"/>
      <c r="Q22" s="102" t="s">
        <v>58</v>
      </c>
      <c r="R22" s="105">
        <v>164</v>
      </c>
      <c r="S22" s="105">
        <v>0</v>
      </c>
      <c r="T22" s="105">
        <v>0</v>
      </c>
      <c r="U22" s="105">
        <v>164</v>
      </c>
      <c r="V22" s="105">
        <v>30</v>
      </c>
      <c r="W22" s="105">
        <v>194</v>
      </c>
      <c r="X22" s="102" t="s">
        <v>110</v>
      </c>
    </row>
    <row r="23" spans="1:24" ht="14.25" x14ac:dyDescent="0.2">
      <c r="A23" s="102" t="s">
        <v>111</v>
      </c>
      <c r="B23" s="102" t="s">
        <v>112</v>
      </c>
      <c r="C23" s="103">
        <v>401</v>
      </c>
      <c r="D23" s="104">
        <v>-5.2009456264775399E-2</v>
      </c>
      <c r="E23" s="103">
        <v>0</v>
      </c>
      <c r="F23" s="104" t="s">
        <v>211</v>
      </c>
      <c r="G23" s="103">
        <v>0</v>
      </c>
      <c r="H23" s="104" t="s">
        <v>211</v>
      </c>
      <c r="I23" s="103">
        <v>401</v>
      </c>
      <c r="J23" s="104">
        <v>-5.2009456264775399E-2</v>
      </c>
      <c r="K23" s="103">
        <v>88</v>
      </c>
      <c r="L23" s="104">
        <v>0.20547945205479501</v>
      </c>
      <c r="M23" s="103">
        <v>489</v>
      </c>
      <c r="N23" s="104">
        <v>-1.4112903225806502E-2</v>
      </c>
      <c r="O23" s="106">
        <v>5</v>
      </c>
      <c r="P23" s="108"/>
      <c r="Q23" s="102" t="s">
        <v>58</v>
      </c>
      <c r="R23" s="105">
        <v>423</v>
      </c>
      <c r="S23" s="105">
        <v>0</v>
      </c>
      <c r="T23" s="105">
        <v>0</v>
      </c>
      <c r="U23" s="105">
        <v>423</v>
      </c>
      <c r="V23" s="105">
        <v>73</v>
      </c>
      <c r="W23" s="105">
        <v>496</v>
      </c>
      <c r="X23" s="102" t="s">
        <v>113</v>
      </c>
    </row>
    <row r="24" spans="1:24" ht="14.25" x14ac:dyDescent="0.2">
      <c r="A24" s="102" t="s">
        <v>114</v>
      </c>
      <c r="B24" s="102" t="s">
        <v>115</v>
      </c>
      <c r="C24" s="103">
        <v>179</v>
      </c>
      <c r="D24" s="104">
        <v>1.7045454545454499E-2</v>
      </c>
      <c r="E24" s="103">
        <v>0</v>
      </c>
      <c r="F24" s="104" t="s">
        <v>211</v>
      </c>
      <c r="G24" s="103">
        <v>0</v>
      </c>
      <c r="H24" s="104" t="s">
        <v>211</v>
      </c>
      <c r="I24" s="103">
        <v>179</v>
      </c>
      <c r="J24" s="104">
        <v>1.7045454545454499E-2</v>
      </c>
      <c r="K24" s="103">
        <v>18</v>
      </c>
      <c r="L24" s="104">
        <v>0.28571428571428598</v>
      </c>
      <c r="M24" s="103">
        <v>197</v>
      </c>
      <c r="N24" s="104">
        <v>3.6842105263157898E-2</v>
      </c>
      <c r="O24" s="106">
        <v>5</v>
      </c>
      <c r="P24" s="108"/>
      <c r="Q24" s="102" t="s">
        <v>58</v>
      </c>
      <c r="R24" s="105">
        <v>176</v>
      </c>
      <c r="S24" s="105">
        <v>0</v>
      </c>
      <c r="T24" s="105">
        <v>0</v>
      </c>
      <c r="U24" s="105">
        <v>176</v>
      </c>
      <c r="V24" s="105">
        <v>14</v>
      </c>
      <c r="W24" s="105">
        <v>190</v>
      </c>
      <c r="X24" s="102" t="s">
        <v>116</v>
      </c>
    </row>
    <row r="25" spans="1:24" ht="14.25" x14ac:dyDescent="0.2">
      <c r="A25" s="102" t="s">
        <v>117</v>
      </c>
      <c r="B25" s="102" t="s">
        <v>118</v>
      </c>
      <c r="C25" s="103">
        <v>391</v>
      </c>
      <c r="D25" s="104">
        <v>3.7135278514588893E-2</v>
      </c>
      <c r="E25" s="103">
        <v>0</v>
      </c>
      <c r="F25" s="104" t="s">
        <v>211</v>
      </c>
      <c r="G25" s="103">
        <v>0</v>
      </c>
      <c r="H25" s="104" t="s">
        <v>211</v>
      </c>
      <c r="I25" s="103">
        <v>391</v>
      </c>
      <c r="J25" s="104">
        <v>3.7135278514588893E-2</v>
      </c>
      <c r="K25" s="103">
        <v>104</v>
      </c>
      <c r="L25" s="104">
        <v>-0.23529411764705899</v>
      </c>
      <c r="M25" s="103">
        <v>495</v>
      </c>
      <c r="N25" s="104">
        <v>-3.5087719298245598E-2</v>
      </c>
      <c r="O25" s="106">
        <v>5</v>
      </c>
      <c r="P25" s="108"/>
      <c r="Q25" s="102" t="s">
        <v>58</v>
      </c>
      <c r="R25" s="105">
        <v>377</v>
      </c>
      <c r="S25" s="105">
        <v>0</v>
      </c>
      <c r="T25" s="105">
        <v>0</v>
      </c>
      <c r="U25" s="105">
        <v>377</v>
      </c>
      <c r="V25" s="105">
        <v>136</v>
      </c>
      <c r="W25" s="105">
        <v>513</v>
      </c>
      <c r="X25" s="102" t="s">
        <v>119</v>
      </c>
    </row>
    <row r="26" spans="1:24" ht="14.25" x14ac:dyDescent="0.2">
      <c r="A26" s="102" t="s">
        <v>120</v>
      </c>
      <c r="B26" s="102" t="s">
        <v>121</v>
      </c>
      <c r="C26" s="103">
        <v>489</v>
      </c>
      <c r="D26" s="104">
        <v>-4.6783625730994198E-2</v>
      </c>
      <c r="E26" s="103">
        <v>30</v>
      </c>
      <c r="F26" s="104">
        <v>2</v>
      </c>
      <c r="G26" s="103">
        <v>0</v>
      </c>
      <c r="H26" s="104">
        <v>-1</v>
      </c>
      <c r="I26" s="103">
        <v>519</v>
      </c>
      <c r="J26" s="104">
        <v>-1.5180265654649002E-2</v>
      </c>
      <c r="K26" s="103">
        <v>56</v>
      </c>
      <c r="L26" s="104">
        <v>-0.46666666666666701</v>
      </c>
      <c r="M26" s="103">
        <v>575</v>
      </c>
      <c r="N26" s="104">
        <v>-9.01898734177215E-2</v>
      </c>
      <c r="O26" s="106">
        <v>4</v>
      </c>
      <c r="P26" s="108"/>
      <c r="Q26" s="102" t="s">
        <v>58</v>
      </c>
      <c r="R26" s="105">
        <v>513</v>
      </c>
      <c r="S26" s="105">
        <v>10</v>
      </c>
      <c r="T26" s="105">
        <v>4</v>
      </c>
      <c r="U26" s="105">
        <v>527</v>
      </c>
      <c r="V26" s="105">
        <v>105</v>
      </c>
      <c r="W26" s="105">
        <v>632</v>
      </c>
      <c r="X26" s="102" t="s">
        <v>122</v>
      </c>
    </row>
    <row r="27" spans="1:24" ht="14.25" x14ac:dyDescent="0.2">
      <c r="A27" s="102" t="s">
        <v>123</v>
      </c>
      <c r="B27" s="102" t="s">
        <v>124</v>
      </c>
      <c r="C27" s="103">
        <v>241</v>
      </c>
      <c r="D27" s="104">
        <v>-8.0152671755725186E-2</v>
      </c>
      <c r="E27" s="103">
        <v>0</v>
      </c>
      <c r="F27" s="104" t="s">
        <v>211</v>
      </c>
      <c r="G27" s="103">
        <v>0</v>
      </c>
      <c r="H27" s="104" t="s">
        <v>211</v>
      </c>
      <c r="I27" s="103">
        <v>241</v>
      </c>
      <c r="J27" s="104">
        <v>-8.0152671755725186E-2</v>
      </c>
      <c r="K27" s="103">
        <v>45</v>
      </c>
      <c r="L27" s="104">
        <v>0.28571428571428598</v>
      </c>
      <c r="M27" s="103">
        <v>286</v>
      </c>
      <c r="N27" s="104">
        <v>-3.7037037037037E-2</v>
      </c>
      <c r="O27" s="106">
        <v>5</v>
      </c>
      <c r="P27" s="108"/>
      <c r="Q27" s="102" t="s">
        <v>58</v>
      </c>
      <c r="R27" s="105">
        <v>262</v>
      </c>
      <c r="S27" s="105">
        <v>0</v>
      </c>
      <c r="T27" s="105">
        <v>0</v>
      </c>
      <c r="U27" s="105">
        <v>262</v>
      </c>
      <c r="V27" s="105">
        <v>35</v>
      </c>
      <c r="W27" s="105">
        <v>297</v>
      </c>
      <c r="X27" s="102" t="s">
        <v>125</v>
      </c>
    </row>
    <row r="28" spans="1:24" ht="14.25" x14ac:dyDescent="0.2">
      <c r="A28" s="102" t="s">
        <v>126</v>
      </c>
      <c r="B28" s="102" t="s">
        <v>127</v>
      </c>
      <c r="C28" s="103">
        <v>210</v>
      </c>
      <c r="D28" s="104">
        <v>-7.0796460176991205E-2</v>
      </c>
      <c r="E28" s="103">
        <v>0</v>
      </c>
      <c r="F28" s="104" t="s">
        <v>211</v>
      </c>
      <c r="G28" s="103">
        <v>0</v>
      </c>
      <c r="H28" s="104" t="s">
        <v>211</v>
      </c>
      <c r="I28" s="103">
        <v>210</v>
      </c>
      <c r="J28" s="104">
        <v>-7.0796460176991205E-2</v>
      </c>
      <c r="K28" s="103">
        <v>44</v>
      </c>
      <c r="L28" s="104">
        <v>5.2857142857142891</v>
      </c>
      <c r="M28" s="103">
        <v>254</v>
      </c>
      <c r="N28" s="104">
        <v>9.0128755364806898E-2</v>
      </c>
      <c r="O28" s="106">
        <v>5</v>
      </c>
      <c r="P28" s="108"/>
      <c r="Q28" s="102" t="s">
        <v>58</v>
      </c>
      <c r="R28" s="105">
        <v>226</v>
      </c>
      <c r="S28" s="105">
        <v>0</v>
      </c>
      <c r="T28" s="105">
        <v>0</v>
      </c>
      <c r="U28" s="105">
        <v>226</v>
      </c>
      <c r="V28" s="105">
        <v>7</v>
      </c>
      <c r="W28" s="105">
        <v>233</v>
      </c>
      <c r="X28" s="102" t="s">
        <v>128</v>
      </c>
    </row>
    <row r="29" spans="1:24" ht="14.25" x14ac:dyDescent="0.2">
      <c r="A29" s="102" t="s">
        <v>129</v>
      </c>
      <c r="B29" s="102" t="s">
        <v>130</v>
      </c>
      <c r="C29" s="103">
        <v>9871</v>
      </c>
      <c r="D29" s="104">
        <v>-4.4526183331720093E-2</v>
      </c>
      <c r="E29" s="103">
        <v>9954</v>
      </c>
      <c r="F29" s="104">
        <v>-6.0588901472253695E-2</v>
      </c>
      <c r="G29" s="103">
        <v>0</v>
      </c>
      <c r="H29" s="104" t="s">
        <v>211</v>
      </c>
      <c r="I29" s="103">
        <v>19825</v>
      </c>
      <c r="J29" s="104">
        <v>-5.2659244038801505E-2</v>
      </c>
      <c r="K29" s="103">
        <v>615</v>
      </c>
      <c r="L29" s="104">
        <v>-9.9560761346998497E-2</v>
      </c>
      <c r="M29" s="103">
        <v>20440</v>
      </c>
      <c r="N29" s="104">
        <v>-5.4141601110596897E-2</v>
      </c>
      <c r="O29" s="106">
        <v>1</v>
      </c>
      <c r="P29" s="108"/>
      <c r="Q29" s="102" t="s">
        <v>131</v>
      </c>
      <c r="R29" s="105">
        <v>10331</v>
      </c>
      <c r="S29" s="105">
        <v>10596</v>
      </c>
      <c r="T29" s="105">
        <v>0</v>
      </c>
      <c r="U29" s="105">
        <v>20927</v>
      </c>
      <c r="V29" s="105">
        <v>683</v>
      </c>
      <c r="W29" s="105">
        <v>21610</v>
      </c>
      <c r="X29" s="102" t="s">
        <v>132</v>
      </c>
    </row>
    <row r="30" spans="1:24" ht="14.25" x14ac:dyDescent="0.2">
      <c r="A30" s="102" t="s">
        <v>133</v>
      </c>
      <c r="B30" s="102" t="s">
        <v>134</v>
      </c>
      <c r="C30" s="103">
        <v>138</v>
      </c>
      <c r="D30" s="104">
        <v>0.42268041237113402</v>
      </c>
      <c r="E30" s="103">
        <v>0</v>
      </c>
      <c r="F30" s="104" t="s">
        <v>211</v>
      </c>
      <c r="G30" s="103">
        <v>0</v>
      </c>
      <c r="H30" s="104" t="s">
        <v>211</v>
      </c>
      <c r="I30" s="103">
        <v>138</v>
      </c>
      <c r="J30" s="104">
        <v>0.42268041237113402</v>
      </c>
      <c r="K30" s="103">
        <v>14</v>
      </c>
      <c r="L30" s="104">
        <v>0</v>
      </c>
      <c r="M30" s="103">
        <v>152</v>
      </c>
      <c r="N30" s="104">
        <v>0.36936936936936904</v>
      </c>
      <c r="O30" s="106">
        <v>5</v>
      </c>
      <c r="P30" s="108"/>
      <c r="Q30" s="102" t="s">
        <v>58</v>
      </c>
      <c r="R30" s="105">
        <v>97</v>
      </c>
      <c r="S30" s="105">
        <v>0</v>
      </c>
      <c r="T30" s="105">
        <v>0</v>
      </c>
      <c r="U30" s="105">
        <v>97</v>
      </c>
      <c r="V30" s="105">
        <v>14</v>
      </c>
      <c r="W30" s="105">
        <v>111</v>
      </c>
      <c r="X30" s="102" t="s">
        <v>135</v>
      </c>
    </row>
    <row r="31" spans="1:24" ht="14.25" x14ac:dyDescent="0.2">
      <c r="A31" s="102" t="s">
        <v>136</v>
      </c>
      <c r="B31" s="102" t="s">
        <v>137</v>
      </c>
      <c r="C31" s="103">
        <v>185</v>
      </c>
      <c r="D31" s="104">
        <v>-2.6315789473684202E-2</v>
      </c>
      <c r="E31" s="103">
        <v>0</v>
      </c>
      <c r="F31" s="104" t="s">
        <v>211</v>
      </c>
      <c r="G31" s="103">
        <v>0</v>
      </c>
      <c r="H31" s="104" t="s">
        <v>211</v>
      </c>
      <c r="I31" s="103">
        <v>185</v>
      </c>
      <c r="J31" s="104">
        <v>-2.6315789473684202E-2</v>
      </c>
      <c r="K31" s="103">
        <v>15</v>
      </c>
      <c r="L31" s="104">
        <v>-0.28571428571428598</v>
      </c>
      <c r="M31" s="103">
        <v>200</v>
      </c>
      <c r="N31" s="104">
        <v>-5.2132701421800903E-2</v>
      </c>
      <c r="O31" s="106">
        <v>5</v>
      </c>
      <c r="P31" s="108"/>
      <c r="Q31" s="102" t="s">
        <v>58</v>
      </c>
      <c r="R31" s="105">
        <v>190</v>
      </c>
      <c r="S31" s="105">
        <v>0</v>
      </c>
      <c r="T31" s="105">
        <v>0</v>
      </c>
      <c r="U31" s="105">
        <v>190</v>
      </c>
      <c r="V31" s="105">
        <v>21</v>
      </c>
      <c r="W31" s="105">
        <v>211</v>
      </c>
      <c r="X31" s="102" t="s">
        <v>138</v>
      </c>
    </row>
    <row r="32" spans="1:24" ht="14.25" x14ac:dyDescent="0.2">
      <c r="A32" s="102" t="s">
        <v>139</v>
      </c>
      <c r="B32" s="102" t="s">
        <v>140</v>
      </c>
      <c r="C32" s="103">
        <v>99</v>
      </c>
      <c r="D32" s="104">
        <v>-4.80769230769231E-2</v>
      </c>
      <c r="E32" s="103">
        <v>0</v>
      </c>
      <c r="F32" s="104" t="s">
        <v>211</v>
      </c>
      <c r="G32" s="103">
        <v>0</v>
      </c>
      <c r="H32" s="104" t="s">
        <v>211</v>
      </c>
      <c r="I32" s="103">
        <v>99</v>
      </c>
      <c r="J32" s="104">
        <v>-4.80769230769231E-2</v>
      </c>
      <c r="K32" s="103">
        <v>14</v>
      </c>
      <c r="L32" s="104">
        <v>0.4</v>
      </c>
      <c r="M32" s="103">
        <v>113</v>
      </c>
      <c r="N32" s="104">
        <v>-8.7719298245613996E-3</v>
      </c>
      <c r="O32" s="106">
        <v>5</v>
      </c>
      <c r="P32" s="108"/>
      <c r="Q32" s="102" t="s">
        <v>58</v>
      </c>
      <c r="R32" s="105">
        <v>104</v>
      </c>
      <c r="S32" s="105">
        <v>0</v>
      </c>
      <c r="T32" s="105">
        <v>0</v>
      </c>
      <c r="U32" s="105">
        <v>104</v>
      </c>
      <c r="V32" s="105">
        <v>10</v>
      </c>
      <c r="W32" s="105">
        <v>114</v>
      </c>
      <c r="X32" s="102" t="s">
        <v>141</v>
      </c>
    </row>
    <row r="33" spans="1:24" ht="14.25" x14ac:dyDescent="0.2">
      <c r="A33" s="102" t="s">
        <v>142</v>
      </c>
      <c r="B33" s="102" t="s">
        <v>143</v>
      </c>
      <c r="C33" s="103">
        <v>198</v>
      </c>
      <c r="D33" s="104">
        <v>0.171597633136095</v>
      </c>
      <c r="E33" s="103">
        <v>0</v>
      </c>
      <c r="F33" s="104" t="s">
        <v>211</v>
      </c>
      <c r="G33" s="103">
        <v>0</v>
      </c>
      <c r="H33" s="104" t="s">
        <v>211</v>
      </c>
      <c r="I33" s="103">
        <v>198</v>
      </c>
      <c r="J33" s="104">
        <v>0.171597633136095</v>
      </c>
      <c r="K33" s="103">
        <v>92</v>
      </c>
      <c r="L33" s="104">
        <v>1</v>
      </c>
      <c r="M33" s="103">
        <v>290</v>
      </c>
      <c r="N33" s="104">
        <v>0.34883720930232603</v>
      </c>
      <c r="O33" s="106">
        <v>5</v>
      </c>
      <c r="P33" s="108"/>
      <c r="Q33" s="102" t="s">
        <v>58</v>
      </c>
      <c r="R33" s="105">
        <v>169</v>
      </c>
      <c r="S33" s="105">
        <v>0</v>
      </c>
      <c r="T33" s="105">
        <v>0</v>
      </c>
      <c r="U33" s="105">
        <v>169</v>
      </c>
      <c r="V33" s="105">
        <v>46</v>
      </c>
      <c r="W33" s="105">
        <v>215</v>
      </c>
      <c r="X33" s="102" t="s">
        <v>144</v>
      </c>
    </row>
    <row r="34" spans="1:24" ht="14.25" x14ac:dyDescent="0.2">
      <c r="A34" s="102" t="s">
        <v>145</v>
      </c>
      <c r="B34" s="102" t="s">
        <v>146</v>
      </c>
      <c r="C34" s="103">
        <v>254</v>
      </c>
      <c r="D34" s="104">
        <v>-0.114982578397213</v>
      </c>
      <c r="E34" s="103">
        <v>0</v>
      </c>
      <c r="F34" s="104" t="s">
        <v>211</v>
      </c>
      <c r="G34" s="103">
        <v>0</v>
      </c>
      <c r="H34" s="104">
        <v>-1</v>
      </c>
      <c r="I34" s="103">
        <v>254</v>
      </c>
      <c r="J34" s="104">
        <v>-0.12413793103448301</v>
      </c>
      <c r="K34" s="103">
        <v>73</v>
      </c>
      <c r="L34" s="104">
        <v>0.10606060606060601</v>
      </c>
      <c r="M34" s="103">
        <v>327</v>
      </c>
      <c r="N34" s="104">
        <v>-8.1460674157303389E-2</v>
      </c>
      <c r="O34" s="106">
        <v>5</v>
      </c>
      <c r="P34" s="108"/>
      <c r="Q34" s="102" t="s">
        <v>58</v>
      </c>
      <c r="R34" s="105">
        <v>287</v>
      </c>
      <c r="S34" s="105">
        <v>0</v>
      </c>
      <c r="T34" s="105">
        <v>3</v>
      </c>
      <c r="U34" s="105">
        <v>290</v>
      </c>
      <c r="V34" s="105">
        <v>66</v>
      </c>
      <c r="W34" s="105">
        <v>356</v>
      </c>
      <c r="X34" s="102" t="s">
        <v>147</v>
      </c>
    </row>
    <row r="35" spans="1:24" ht="14.25" x14ac:dyDescent="0.2">
      <c r="A35" s="102" t="s">
        <v>148</v>
      </c>
      <c r="B35" s="102" t="s">
        <v>149</v>
      </c>
      <c r="C35" s="103">
        <v>416</v>
      </c>
      <c r="D35" s="104">
        <v>-5.2391799544419103E-2</v>
      </c>
      <c r="E35" s="103">
        <v>0</v>
      </c>
      <c r="F35" s="104" t="s">
        <v>211</v>
      </c>
      <c r="G35" s="103">
        <v>0</v>
      </c>
      <c r="H35" s="104" t="s">
        <v>211</v>
      </c>
      <c r="I35" s="103">
        <v>416</v>
      </c>
      <c r="J35" s="104">
        <v>-5.2391799544419103E-2</v>
      </c>
      <c r="K35" s="103">
        <v>52</v>
      </c>
      <c r="L35" s="104">
        <v>1.73684210526316</v>
      </c>
      <c r="M35" s="103">
        <v>468</v>
      </c>
      <c r="N35" s="104">
        <v>2.1834061135371199E-2</v>
      </c>
      <c r="O35" s="106">
        <v>5</v>
      </c>
      <c r="P35" s="108"/>
      <c r="Q35" s="102" t="s">
        <v>58</v>
      </c>
      <c r="R35" s="105">
        <v>439</v>
      </c>
      <c r="S35" s="105">
        <v>0</v>
      </c>
      <c r="T35" s="105">
        <v>0</v>
      </c>
      <c r="U35" s="105">
        <v>439</v>
      </c>
      <c r="V35" s="105">
        <v>19</v>
      </c>
      <c r="W35" s="105">
        <v>458</v>
      </c>
      <c r="X35" s="102" t="s">
        <v>150</v>
      </c>
    </row>
    <row r="36" spans="1:24" ht="14.25" x14ac:dyDescent="0.2">
      <c r="A36" s="102" t="s">
        <v>151</v>
      </c>
      <c r="B36" s="102" t="s">
        <v>152</v>
      </c>
      <c r="C36" s="103">
        <v>2612</v>
      </c>
      <c r="D36" s="104">
        <v>-5.3313023610053302E-3</v>
      </c>
      <c r="E36" s="103">
        <v>1413</v>
      </c>
      <c r="F36" s="104">
        <v>7.1275837491090507E-3</v>
      </c>
      <c r="G36" s="103">
        <v>1357</v>
      </c>
      <c r="H36" s="104">
        <v>-3.6905606813342803E-2</v>
      </c>
      <c r="I36" s="103">
        <v>5382</v>
      </c>
      <c r="J36" s="104">
        <v>-1.0297903641044501E-2</v>
      </c>
      <c r="K36" s="103">
        <v>858</v>
      </c>
      <c r="L36" s="104">
        <v>0.11139896373057</v>
      </c>
      <c r="M36" s="103">
        <v>6240</v>
      </c>
      <c r="N36" s="104">
        <v>4.8309178743961402E-3</v>
      </c>
      <c r="O36" s="106">
        <v>2</v>
      </c>
      <c r="P36" s="108"/>
      <c r="Q36" s="102" t="s">
        <v>58</v>
      </c>
      <c r="R36" s="105">
        <v>2626</v>
      </c>
      <c r="S36" s="105">
        <v>1403</v>
      </c>
      <c r="T36" s="105">
        <v>1409</v>
      </c>
      <c r="U36" s="105">
        <v>5438</v>
      </c>
      <c r="V36" s="105">
        <v>772</v>
      </c>
      <c r="W36" s="105">
        <v>6210</v>
      </c>
      <c r="X36" s="102" t="s">
        <v>153</v>
      </c>
    </row>
    <row r="37" spans="1:24" ht="14.25" x14ac:dyDescent="0.2">
      <c r="A37" s="102" t="s">
        <v>154</v>
      </c>
      <c r="B37" s="102" t="s">
        <v>155</v>
      </c>
      <c r="C37" s="103">
        <v>389</v>
      </c>
      <c r="D37" s="104">
        <v>-0.115909090909091</v>
      </c>
      <c r="E37" s="103">
        <v>0</v>
      </c>
      <c r="F37" s="104" t="s">
        <v>211</v>
      </c>
      <c r="G37" s="103">
        <v>0</v>
      </c>
      <c r="H37" s="104" t="s">
        <v>211</v>
      </c>
      <c r="I37" s="103">
        <v>389</v>
      </c>
      <c r="J37" s="104">
        <v>-0.115909090909091</v>
      </c>
      <c r="K37" s="103">
        <v>70</v>
      </c>
      <c r="L37" s="104">
        <v>-0.146341463414634</v>
      </c>
      <c r="M37" s="103">
        <v>459</v>
      </c>
      <c r="N37" s="104">
        <v>-0.12068965517241402</v>
      </c>
      <c r="O37" s="106">
        <v>5</v>
      </c>
      <c r="P37" s="108"/>
      <c r="Q37" s="102" t="s">
        <v>58</v>
      </c>
      <c r="R37" s="105">
        <v>440</v>
      </c>
      <c r="S37" s="105">
        <v>0</v>
      </c>
      <c r="T37" s="105">
        <v>0</v>
      </c>
      <c r="U37" s="105">
        <v>440</v>
      </c>
      <c r="V37" s="105">
        <v>82</v>
      </c>
      <c r="W37" s="105">
        <v>522</v>
      </c>
      <c r="X37" s="102" t="s">
        <v>156</v>
      </c>
    </row>
    <row r="38" spans="1:24" ht="14.25" x14ac:dyDescent="0.2">
      <c r="A38" s="102" t="s">
        <v>157</v>
      </c>
      <c r="B38" s="102" t="s">
        <v>158</v>
      </c>
      <c r="C38" s="103">
        <v>165</v>
      </c>
      <c r="D38" s="104">
        <v>-8.8397790055248601E-2</v>
      </c>
      <c r="E38" s="103">
        <v>2</v>
      </c>
      <c r="F38" s="104">
        <v>-0.71428571428571397</v>
      </c>
      <c r="G38" s="103">
        <v>0</v>
      </c>
      <c r="H38" s="104" t="s">
        <v>211</v>
      </c>
      <c r="I38" s="103">
        <v>167</v>
      </c>
      <c r="J38" s="104">
        <v>-0.111702127659574</v>
      </c>
      <c r="K38" s="103">
        <v>140</v>
      </c>
      <c r="L38" s="104">
        <v>-0.13043478260869598</v>
      </c>
      <c r="M38" s="103">
        <v>307</v>
      </c>
      <c r="N38" s="104">
        <v>-0.12034383954154701</v>
      </c>
      <c r="O38" s="106">
        <v>4</v>
      </c>
      <c r="P38" s="108"/>
      <c r="Q38" s="102" t="s">
        <v>58</v>
      </c>
      <c r="R38" s="105">
        <v>181</v>
      </c>
      <c r="S38" s="105">
        <v>7</v>
      </c>
      <c r="T38" s="105">
        <v>0</v>
      </c>
      <c r="U38" s="105">
        <v>188</v>
      </c>
      <c r="V38" s="105">
        <v>161</v>
      </c>
      <c r="W38" s="105">
        <v>349</v>
      </c>
      <c r="X38" s="102" t="s">
        <v>159</v>
      </c>
    </row>
    <row r="39" spans="1:24" ht="14.25" x14ac:dyDescent="0.2">
      <c r="A39" s="102" t="s">
        <v>160</v>
      </c>
      <c r="B39" s="102" t="s">
        <v>161</v>
      </c>
      <c r="C39" s="103">
        <v>316</v>
      </c>
      <c r="D39" s="104">
        <v>-4.8192771084337303E-2</v>
      </c>
      <c r="E39" s="103">
        <v>0</v>
      </c>
      <c r="F39" s="104" t="s">
        <v>211</v>
      </c>
      <c r="G39" s="103">
        <v>0</v>
      </c>
      <c r="H39" s="104" t="s">
        <v>211</v>
      </c>
      <c r="I39" s="103">
        <v>316</v>
      </c>
      <c r="J39" s="104">
        <v>-4.8192771084337303E-2</v>
      </c>
      <c r="K39" s="103">
        <v>29</v>
      </c>
      <c r="L39" s="104">
        <v>0.8125</v>
      </c>
      <c r="M39" s="103">
        <v>345</v>
      </c>
      <c r="N39" s="104">
        <v>-8.6206896551724102E-3</v>
      </c>
      <c r="O39" s="106">
        <v>5</v>
      </c>
      <c r="P39" s="108"/>
      <c r="Q39" s="102" t="s">
        <v>58</v>
      </c>
      <c r="R39" s="105">
        <v>332</v>
      </c>
      <c r="S39" s="105">
        <v>0</v>
      </c>
      <c r="T39" s="105">
        <v>0</v>
      </c>
      <c r="U39" s="105">
        <v>332</v>
      </c>
      <c r="V39" s="105">
        <v>16</v>
      </c>
      <c r="W39" s="105">
        <v>348</v>
      </c>
      <c r="X39" s="102" t="s">
        <v>162</v>
      </c>
    </row>
    <row r="40" spans="1:24" ht="14.25" x14ac:dyDescent="0.2">
      <c r="A40" s="102" t="s">
        <v>163</v>
      </c>
      <c r="B40" s="102" t="s">
        <v>164</v>
      </c>
      <c r="C40" s="103">
        <v>135</v>
      </c>
      <c r="D40" s="104">
        <v>-3.5714285714285698E-2</v>
      </c>
      <c r="E40" s="103">
        <v>0</v>
      </c>
      <c r="F40" s="104" t="s">
        <v>211</v>
      </c>
      <c r="G40" s="103">
        <v>0</v>
      </c>
      <c r="H40" s="104" t="s">
        <v>211</v>
      </c>
      <c r="I40" s="103">
        <v>135</v>
      </c>
      <c r="J40" s="104">
        <v>-3.5714285714285698E-2</v>
      </c>
      <c r="K40" s="103">
        <v>31</v>
      </c>
      <c r="L40" s="104">
        <v>1.5833333333333299</v>
      </c>
      <c r="M40" s="103">
        <v>166</v>
      </c>
      <c r="N40" s="104">
        <v>9.2105263157894704E-2</v>
      </c>
      <c r="O40" s="106">
        <v>5</v>
      </c>
      <c r="P40" s="108"/>
      <c r="Q40" s="102" t="s">
        <v>58</v>
      </c>
      <c r="R40" s="105">
        <v>140</v>
      </c>
      <c r="S40" s="105">
        <v>0</v>
      </c>
      <c r="T40" s="105">
        <v>0</v>
      </c>
      <c r="U40" s="105">
        <v>140</v>
      </c>
      <c r="V40" s="105">
        <v>12</v>
      </c>
      <c r="W40" s="105">
        <v>152</v>
      </c>
      <c r="X40" s="102" t="s">
        <v>165</v>
      </c>
    </row>
    <row r="41" spans="1:24" ht="14.25" x14ac:dyDescent="0.2">
      <c r="A41" s="102" t="s">
        <v>166</v>
      </c>
      <c r="B41" s="102" t="s">
        <v>167</v>
      </c>
      <c r="C41" s="103">
        <v>2852</v>
      </c>
      <c r="D41" s="104">
        <v>-2.0940611053896302E-2</v>
      </c>
      <c r="E41" s="103">
        <v>152</v>
      </c>
      <c r="F41" s="104">
        <v>0.35714285714285698</v>
      </c>
      <c r="G41" s="103">
        <v>0</v>
      </c>
      <c r="H41" s="104">
        <v>-1</v>
      </c>
      <c r="I41" s="103">
        <v>3004</v>
      </c>
      <c r="J41" s="104">
        <v>-7.5982821275190002E-3</v>
      </c>
      <c r="K41" s="103">
        <v>632</v>
      </c>
      <c r="L41" s="104">
        <v>-2.1671826625387001E-2</v>
      </c>
      <c r="M41" s="103">
        <v>3636</v>
      </c>
      <c r="N41" s="104">
        <v>-1.0073509392866902E-2</v>
      </c>
      <c r="O41" s="106">
        <v>3</v>
      </c>
      <c r="P41" s="108"/>
      <c r="Q41" s="102" t="s">
        <v>58</v>
      </c>
      <c r="R41" s="105">
        <v>2913</v>
      </c>
      <c r="S41" s="105">
        <v>112</v>
      </c>
      <c r="T41" s="105">
        <v>2</v>
      </c>
      <c r="U41" s="105">
        <v>3027</v>
      </c>
      <c r="V41" s="105">
        <v>646</v>
      </c>
      <c r="W41" s="105">
        <v>3673</v>
      </c>
      <c r="X41" s="102" t="s">
        <v>168</v>
      </c>
    </row>
    <row r="42" spans="1:24" ht="14.25" x14ac:dyDescent="0.2">
      <c r="A42" s="102" t="s">
        <v>169</v>
      </c>
      <c r="B42" s="102" t="s">
        <v>170</v>
      </c>
      <c r="C42" s="103">
        <v>3847</v>
      </c>
      <c r="D42" s="104">
        <v>-2.9760403530895298E-2</v>
      </c>
      <c r="E42" s="103">
        <v>588</v>
      </c>
      <c r="F42" s="104">
        <v>3.4129692832764501E-3</v>
      </c>
      <c r="G42" s="103">
        <v>0</v>
      </c>
      <c r="H42" s="104" t="s">
        <v>211</v>
      </c>
      <c r="I42" s="103">
        <v>4435</v>
      </c>
      <c r="J42" s="104">
        <v>-2.5488903537684002E-2</v>
      </c>
      <c r="K42" s="103">
        <v>499</v>
      </c>
      <c r="L42" s="104">
        <v>0.20823244552058098</v>
      </c>
      <c r="M42" s="103">
        <v>4934</v>
      </c>
      <c r="N42" s="104">
        <v>-6.0435132957292505E-3</v>
      </c>
      <c r="O42" s="106">
        <v>2</v>
      </c>
      <c r="P42" s="108"/>
      <c r="Q42" s="102" t="s">
        <v>58</v>
      </c>
      <c r="R42" s="105">
        <v>3965</v>
      </c>
      <c r="S42" s="105">
        <v>586</v>
      </c>
      <c r="T42" s="105">
        <v>0</v>
      </c>
      <c r="U42" s="105">
        <v>4551</v>
      </c>
      <c r="V42" s="105">
        <v>413</v>
      </c>
      <c r="W42" s="105">
        <v>4964</v>
      </c>
      <c r="X42" s="102" t="s">
        <v>171</v>
      </c>
    </row>
    <row r="43" spans="1:24" ht="14.25" x14ac:dyDescent="0.2">
      <c r="A43" s="102" t="s">
        <v>172</v>
      </c>
      <c r="B43" s="102" t="s">
        <v>173</v>
      </c>
      <c r="C43" s="103">
        <v>520</v>
      </c>
      <c r="D43" s="104">
        <v>-2.2556390977443597E-2</v>
      </c>
      <c r="E43" s="103">
        <v>0</v>
      </c>
      <c r="F43" s="104" t="s">
        <v>211</v>
      </c>
      <c r="G43" s="103">
        <v>0</v>
      </c>
      <c r="H43" s="104" t="s">
        <v>211</v>
      </c>
      <c r="I43" s="103">
        <v>520</v>
      </c>
      <c r="J43" s="104">
        <v>-2.2556390977443597E-2</v>
      </c>
      <c r="K43" s="103">
        <v>38</v>
      </c>
      <c r="L43" s="104">
        <v>-0.19148936170212799</v>
      </c>
      <c r="M43" s="103">
        <v>558</v>
      </c>
      <c r="N43" s="104">
        <v>-3.6269430051813496E-2</v>
      </c>
      <c r="O43" s="106">
        <v>5</v>
      </c>
      <c r="P43" s="108"/>
      <c r="Q43" s="102" t="s">
        <v>58</v>
      </c>
      <c r="R43" s="105">
        <v>532</v>
      </c>
      <c r="S43" s="105">
        <v>0</v>
      </c>
      <c r="T43" s="105">
        <v>0</v>
      </c>
      <c r="U43" s="105">
        <v>532</v>
      </c>
      <c r="V43" s="105">
        <v>47</v>
      </c>
      <c r="W43" s="105">
        <v>579</v>
      </c>
      <c r="X43" s="102" t="s">
        <v>174</v>
      </c>
    </row>
    <row r="44" spans="1:24" ht="14.25" x14ac:dyDescent="0.2">
      <c r="A44" s="102" t="s">
        <v>175</v>
      </c>
      <c r="B44" s="102" t="s">
        <v>176</v>
      </c>
      <c r="C44" s="103">
        <v>163</v>
      </c>
      <c r="D44" s="104">
        <v>-9.9447513812154706E-2</v>
      </c>
      <c r="E44" s="103">
        <v>0</v>
      </c>
      <c r="F44" s="104" t="s">
        <v>211</v>
      </c>
      <c r="G44" s="103">
        <v>0</v>
      </c>
      <c r="H44" s="104" t="s">
        <v>211</v>
      </c>
      <c r="I44" s="103">
        <v>163</v>
      </c>
      <c r="J44" s="104">
        <v>-9.9447513812154706E-2</v>
      </c>
      <c r="K44" s="103">
        <v>6</v>
      </c>
      <c r="L44" s="104">
        <v>-0.73913043478260909</v>
      </c>
      <c r="M44" s="103">
        <v>169</v>
      </c>
      <c r="N44" s="104">
        <v>-0.17156862745098</v>
      </c>
      <c r="O44" s="106">
        <v>5</v>
      </c>
      <c r="P44" s="108"/>
      <c r="Q44" s="102" t="s">
        <v>58</v>
      </c>
      <c r="R44" s="105">
        <v>181</v>
      </c>
      <c r="S44" s="105">
        <v>0</v>
      </c>
      <c r="T44" s="105">
        <v>0</v>
      </c>
      <c r="U44" s="105">
        <v>181</v>
      </c>
      <c r="V44" s="105">
        <v>23</v>
      </c>
      <c r="W44" s="105">
        <v>204</v>
      </c>
      <c r="X44" s="102" t="s">
        <v>177</v>
      </c>
    </row>
    <row r="45" spans="1:24" ht="14.25" x14ac:dyDescent="0.2">
      <c r="A45" s="102" t="s">
        <v>178</v>
      </c>
      <c r="B45" s="102" t="s">
        <v>179</v>
      </c>
      <c r="C45" s="103">
        <v>98</v>
      </c>
      <c r="D45" s="104">
        <v>-5.7692307692307702E-2</v>
      </c>
      <c r="E45" s="103">
        <v>0</v>
      </c>
      <c r="F45" s="104" t="s">
        <v>211</v>
      </c>
      <c r="G45" s="103">
        <v>0</v>
      </c>
      <c r="H45" s="104" t="s">
        <v>211</v>
      </c>
      <c r="I45" s="103">
        <v>98</v>
      </c>
      <c r="J45" s="104">
        <v>-5.7692307692307702E-2</v>
      </c>
      <c r="K45" s="103">
        <v>0</v>
      </c>
      <c r="L45" s="104" t="s">
        <v>211</v>
      </c>
      <c r="M45" s="103">
        <v>98</v>
      </c>
      <c r="N45" s="104">
        <v>-5.7692307692307702E-2</v>
      </c>
      <c r="O45" s="106">
        <v>5</v>
      </c>
      <c r="P45" s="108"/>
      <c r="Q45" s="102" t="s">
        <v>58</v>
      </c>
      <c r="R45" s="105">
        <v>104</v>
      </c>
      <c r="S45" s="105">
        <v>0</v>
      </c>
      <c r="T45" s="105">
        <v>0</v>
      </c>
      <c r="U45" s="105">
        <v>104</v>
      </c>
      <c r="V45" s="105">
        <v>0</v>
      </c>
      <c r="W45" s="105">
        <v>104</v>
      </c>
      <c r="X45" s="102" t="s">
        <v>180</v>
      </c>
    </row>
    <row r="46" spans="1:24" ht="14.25" x14ac:dyDescent="0.2">
      <c r="A46" s="102" t="s">
        <v>181</v>
      </c>
      <c r="B46" s="102" t="s">
        <v>182</v>
      </c>
      <c r="C46" s="103">
        <v>343</v>
      </c>
      <c r="D46" s="104">
        <v>-0.12944162436548201</v>
      </c>
      <c r="E46" s="103">
        <v>0</v>
      </c>
      <c r="F46" s="104" t="s">
        <v>211</v>
      </c>
      <c r="G46" s="103">
        <v>0</v>
      </c>
      <c r="H46" s="104" t="s">
        <v>211</v>
      </c>
      <c r="I46" s="103">
        <v>343</v>
      </c>
      <c r="J46" s="104">
        <v>-0.12944162436548201</v>
      </c>
      <c r="K46" s="103">
        <v>85</v>
      </c>
      <c r="L46" s="104">
        <v>-0.27350427350427398</v>
      </c>
      <c r="M46" s="103">
        <v>428</v>
      </c>
      <c r="N46" s="104">
        <v>-0.16242661448140899</v>
      </c>
      <c r="O46" s="106">
        <v>5</v>
      </c>
      <c r="P46" s="108"/>
      <c r="Q46" s="102" t="s">
        <v>58</v>
      </c>
      <c r="R46" s="105">
        <v>394</v>
      </c>
      <c r="S46" s="105">
        <v>0</v>
      </c>
      <c r="T46" s="105">
        <v>0</v>
      </c>
      <c r="U46" s="105">
        <v>394</v>
      </c>
      <c r="V46" s="105">
        <v>117</v>
      </c>
      <c r="W46" s="105">
        <v>511</v>
      </c>
      <c r="X46" s="102" t="s">
        <v>183</v>
      </c>
    </row>
    <row r="47" spans="1:24" ht="14.25" x14ac:dyDescent="0.2">
      <c r="A47" s="102" t="s">
        <v>184</v>
      </c>
      <c r="B47" s="102" t="s">
        <v>185</v>
      </c>
      <c r="C47" s="103">
        <v>926</v>
      </c>
      <c r="D47" s="104">
        <v>7.6169749727965199E-3</v>
      </c>
      <c r="E47" s="103">
        <v>214</v>
      </c>
      <c r="F47" s="104">
        <v>9.1836734693877597E-2</v>
      </c>
      <c r="G47" s="103">
        <v>0</v>
      </c>
      <c r="H47" s="104" t="s">
        <v>211</v>
      </c>
      <c r="I47" s="103">
        <v>1140</v>
      </c>
      <c r="J47" s="104">
        <v>2.2421524663677101E-2</v>
      </c>
      <c r="K47" s="103">
        <v>303</v>
      </c>
      <c r="L47" s="104">
        <v>0.101818181818182</v>
      </c>
      <c r="M47" s="103">
        <v>1443</v>
      </c>
      <c r="N47" s="104">
        <v>3.8129496402877702E-2</v>
      </c>
      <c r="O47" s="106">
        <v>3</v>
      </c>
      <c r="P47" s="109"/>
      <c r="Q47" s="102" t="s">
        <v>58</v>
      </c>
      <c r="R47" s="105">
        <v>919</v>
      </c>
      <c r="S47" s="105">
        <v>196</v>
      </c>
      <c r="T47" s="105">
        <v>0</v>
      </c>
      <c r="U47" s="105">
        <v>1115</v>
      </c>
      <c r="V47" s="105">
        <v>275</v>
      </c>
      <c r="W47" s="105">
        <v>1390</v>
      </c>
      <c r="X47" s="102" t="s">
        <v>186</v>
      </c>
    </row>
    <row r="48" spans="1:24" ht="14.25" x14ac:dyDescent="0.2">
      <c r="A48" s="110" t="s">
        <v>187</v>
      </c>
      <c r="B48" s="111"/>
      <c r="C48" s="112">
        <v>39014</v>
      </c>
      <c r="D48" s="113">
        <v>-2.8656790738204901E-2</v>
      </c>
      <c r="E48" s="112">
        <v>14346</v>
      </c>
      <c r="F48" s="113">
        <v>-3.5498184751916101E-2</v>
      </c>
      <c r="G48" s="112">
        <v>3460</v>
      </c>
      <c r="H48" s="113">
        <v>2.3174971031286202E-3</v>
      </c>
      <c r="I48" s="112">
        <v>56820</v>
      </c>
      <c r="J48" s="113">
        <v>-2.8568497717597601E-2</v>
      </c>
      <c r="K48" s="112">
        <v>7154</v>
      </c>
      <c r="L48" s="113">
        <v>3.0390321186806901E-2</v>
      </c>
      <c r="M48" s="112">
        <v>63974</v>
      </c>
      <c r="N48" s="113">
        <v>-2.23125592199774E-2</v>
      </c>
      <c r="O48" s="114"/>
      <c r="P48" s="115" t="s">
        <v>197</v>
      </c>
      <c r="Q48" s="115"/>
      <c r="R48" s="116">
        <v>40165</v>
      </c>
      <c r="S48" s="116">
        <v>14874</v>
      </c>
      <c r="T48" s="116">
        <v>3452</v>
      </c>
      <c r="U48" s="116">
        <v>58491</v>
      </c>
      <c r="V48" s="116">
        <v>6943</v>
      </c>
      <c r="W48" s="116">
        <v>65434</v>
      </c>
      <c r="X48" s="115"/>
    </row>
    <row r="49" spans="1:24" ht="14.25" x14ac:dyDescent="0.2">
      <c r="A49" s="102" t="s">
        <v>188</v>
      </c>
      <c r="B49" s="102" t="s">
        <v>189</v>
      </c>
      <c r="C49" s="103">
        <v>446</v>
      </c>
      <c r="D49" s="104">
        <v>2.5287356321839101E-2</v>
      </c>
      <c r="E49" s="103">
        <v>76</v>
      </c>
      <c r="F49" s="104">
        <v>0.46153846153846201</v>
      </c>
      <c r="G49" s="103">
        <v>0</v>
      </c>
      <c r="H49" s="104">
        <v>-1</v>
      </c>
      <c r="I49" s="103">
        <v>522</v>
      </c>
      <c r="J49" s="104">
        <v>6.9672131147540992E-2</v>
      </c>
      <c r="K49" s="103">
        <v>176</v>
      </c>
      <c r="L49" s="104">
        <v>0.1</v>
      </c>
      <c r="M49" s="103">
        <v>698</v>
      </c>
      <c r="N49" s="104">
        <v>7.716049382716049E-2</v>
      </c>
      <c r="O49" s="106">
        <v>6</v>
      </c>
      <c r="P49" s="107" t="s">
        <v>131</v>
      </c>
      <c r="Q49" s="102" t="s">
        <v>131</v>
      </c>
      <c r="R49" s="105">
        <v>435</v>
      </c>
      <c r="S49" s="105">
        <v>52</v>
      </c>
      <c r="T49" s="105">
        <v>1</v>
      </c>
      <c r="U49" s="105">
        <v>488</v>
      </c>
      <c r="V49" s="105">
        <v>160</v>
      </c>
      <c r="W49" s="105">
        <v>648</v>
      </c>
      <c r="X49" s="102" t="s">
        <v>190</v>
      </c>
    </row>
    <row r="50" spans="1:24" ht="14.25" x14ac:dyDescent="0.2">
      <c r="A50" s="102" t="s">
        <v>191</v>
      </c>
      <c r="B50" s="102" t="s">
        <v>192</v>
      </c>
      <c r="C50" s="103">
        <v>19</v>
      </c>
      <c r="D50" s="104">
        <v>-0.58695652173912993</v>
      </c>
      <c r="E50" s="103">
        <v>0</v>
      </c>
      <c r="F50" s="104" t="s">
        <v>211</v>
      </c>
      <c r="G50" s="103">
        <v>0</v>
      </c>
      <c r="H50" s="104" t="s">
        <v>211</v>
      </c>
      <c r="I50" s="103">
        <v>19</v>
      </c>
      <c r="J50" s="104">
        <v>-0.58695652173912993</v>
      </c>
      <c r="K50" s="103">
        <v>116</v>
      </c>
      <c r="L50" s="104">
        <v>-4.91803278688525E-2</v>
      </c>
      <c r="M50" s="103">
        <v>135</v>
      </c>
      <c r="N50" s="104">
        <v>-0.19642857142857101</v>
      </c>
      <c r="O50" s="106">
        <v>6</v>
      </c>
      <c r="P50" s="108"/>
      <c r="Q50" s="102" t="s">
        <v>131</v>
      </c>
      <c r="R50" s="105">
        <v>46</v>
      </c>
      <c r="S50" s="105">
        <v>0</v>
      </c>
      <c r="T50" s="105">
        <v>0</v>
      </c>
      <c r="U50" s="105">
        <v>46</v>
      </c>
      <c r="V50" s="105">
        <v>122</v>
      </c>
      <c r="W50" s="105">
        <v>168</v>
      </c>
      <c r="X50" s="102" t="s">
        <v>193</v>
      </c>
    </row>
    <row r="51" spans="1:24" ht="14.25" x14ac:dyDescent="0.2">
      <c r="A51" s="102" t="s">
        <v>212</v>
      </c>
      <c r="B51" s="102" t="s">
        <v>213</v>
      </c>
      <c r="C51" s="103">
        <v>704</v>
      </c>
      <c r="D51" s="104">
        <v>6.1840120663650099E-2</v>
      </c>
      <c r="E51" s="103">
        <v>1026</v>
      </c>
      <c r="F51" s="104">
        <v>4.8008171603677201E-2</v>
      </c>
      <c r="G51" s="103">
        <v>0</v>
      </c>
      <c r="H51" s="104" t="s">
        <v>211</v>
      </c>
      <c r="I51" s="103">
        <v>1730</v>
      </c>
      <c r="J51" s="104">
        <v>5.3593179049939099E-2</v>
      </c>
      <c r="K51" s="103">
        <v>1057</v>
      </c>
      <c r="L51" s="104">
        <v>-0.18252126836813598</v>
      </c>
      <c r="M51" s="103">
        <v>2787</v>
      </c>
      <c r="N51" s="104">
        <v>-5.0425894378194204E-2</v>
      </c>
      <c r="O51" s="106">
        <v>6</v>
      </c>
      <c r="P51" s="108"/>
      <c r="Q51" s="102" t="s">
        <v>131</v>
      </c>
      <c r="R51" s="105">
        <v>663</v>
      </c>
      <c r="S51" s="105">
        <v>979</v>
      </c>
      <c r="T51" s="105">
        <v>0</v>
      </c>
      <c r="U51" s="105">
        <v>1642</v>
      </c>
      <c r="V51" s="105">
        <v>1293</v>
      </c>
      <c r="W51" s="105">
        <v>2935</v>
      </c>
      <c r="X51" s="102" t="s">
        <v>214</v>
      </c>
    </row>
    <row r="52" spans="1:24" ht="14.25" x14ac:dyDescent="0.2">
      <c r="A52" s="102" t="s">
        <v>215</v>
      </c>
      <c r="B52" s="102" t="s">
        <v>216</v>
      </c>
      <c r="C52" s="103">
        <v>0</v>
      </c>
      <c r="D52" s="104">
        <v>-1</v>
      </c>
      <c r="E52" s="103">
        <v>0</v>
      </c>
      <c r="F52" s="104" t="s">
        <v>211</v>
      </c>
      <c r="G52" s="103">
        <v>0</v>
      </c>
      <c r="H52" s="104" t="s">
        <v>211</v>
      </c>
      <c r="I52" s="103">
        <v>0</v>
      </c>
      <c r="J52" s="104">
        <v>-1</v>
      </c>
      <c r="K52" s="103">
        <v>8</v>
      </c>
      <c r="L52" s="104">
        <v>-0.42857142857142905</v>
      </c>
      <c r="M52" s="103">
        <v>8</v>
      </c>
      <c r="N52" s="104">
        <v>-0.46666666666666701</v>
      </c>
      <c r="O52" s="106">
        <v>6</v>
      </c>
      <c r="P52" s="108"/>
      <c r="Q52" s="102" t="s">
        <v>131</v>
      </c>
      <c r="R52" s="105">
        <v>1</v>
      </c>
      <c r="S52" s="105">
        <v>0</v>
      </c>
      <c r="T52" s="105">
        <v>0</v>
      </c>
      <c r="U52" s="105">
        <v>1</v>
      </c>
      <c r="V52" s="105">
        <v>14</v>
      </c>
      <c r="W52" s="105">
        <v>15</v>
      </c>
      <c r="X52" s="102" t="s">
        <v>217</v>
      </c>
    </row>
    <row r="53" spans="1:24" ht="14.25" x14ac:dyDescent="0.2">
      <c r="A53" s="102" t="s">
        <v>194</v>
      </c>
      <c r="B53" s="102" t="s">
        <v>195</v>
      </c>
      <c r="C53" s="103">
        <v>115</v>
      </c>
      <c r="D53" s="104">
        <v>-8.6206896551724102E-3</v>
      </c>
      <c r="E53" s="103">
        <v>0</v>
      </c>
      <c r="F53" s="104" t="s">
        <v>211</v>
      </c>
      <c r="G53" s="103">
        <v>0</v>
      </c>
      <c r="H53" s="104" t="s">
        <v>211</v>
      </c>
      <c r="I53" s="103">
        <v>115</v>
      </c>
      <c r="J53" s="104">
        <v>-8.6206896551724102E-3</v>
      </c>
      <c r="K53" s="103">
        <v>98</v>
      </c>
      <c r="L53" s="104">
        <v>-0.45555555555555605</v>
      </c>
      <c r="M53" s="103">
        <v>213</v>
      </c>
      <c r="N53" s="104">
        <v>-0.28040540540540504</v>
      </c>
      <c r="O53" s="106">
        <v>6</v>
      </c>
      <c r="P53" s="108"/>
      <c r="Q53" s="102" t="s">
        <v>131</v>
      </c>
      <c r="R53" s="105">
        <v>116</v>
      </c>
      <c r="S53" s="105">
        <v>0</v>
      </c>
      <c r="T53" s="105">
        <v>0</v>
      </c>
      <c r="U53" s="105">
        <v>116</v>
      </c>
      <c r="V53" s="105">
        <v>180</v>
      </c>
      <c r="W53" s="105">
        <v>296</v>
      </c>
      <c r="X53" s="102" t="s">
        <v>196</v>
      </c>
    </row>
    <row r="54" spans="1:24" ht="14.25" x14ac:dyDescent="0.2">
      <c r="A54" s="102" t="s">
        <v>218</v>
      </c>
      <c r="B54" s="102" t="s">
        <v>219</v>
      </c>
      <c r="C54" s="103">
        <v>115</v>
      </c>
      <c r="D54" s="104">
        <v>-1.7094017094017099E-2</v>
      </c>
      <c r="E54" s="103">
        <v>2</v>
      </c>
      <c r="F54" s="104">
        <v>-0.71428571428571397</v>
      </c>
      <c r="G54" s="103">
        <v>0</v>
      </c>
      <c r="H54" s="104" t="s">
        <v>211</v>
      </c>
      <c r="I54" s="103">
        <v>117</v>
      </c>
      <c r="J54" s="104">
        <v>-5.6451612903225798E-2</v>
      </c>
      <c r="K54" s="103">
        <v>48</v>
      </c>
      <c r="L54" s="104">
        <v>6.6666666666666693E-2</v>
      </c>
      <c r="M54" s="103">
        <v>165</v>
      </c>
      <c r="N54" s="104">
        <v>-2.3668639053254399E-2</v>
      </c>
      <c r="O54" s="106">
        <v>6</v>
      </c>
      <c r="P54" s="109"/>
      <c r="Q54" s="102" t="s">
        <v>131</v>
      </c>
      <c r="R54" s="105">
        <v>117</v>
      </c>
      <c r="S54" s="105">
        <v>7</v>
      </c>
      <c r="T54" s="105">
        <v>0</v>
      </c>
      <c r="U54" s="105">
        <v>124</v>
      </c>
      <c r="V54" s="105">
        <v>45</v>
      </c>
      <c r="W54" s="105">
        <v>169</v>
      </c>
      <c r="X54" s="102" t="s">
        <v>220</v>
      </c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1370-D38D-450D-8057-C402F9232A55}">
  <sheetPr>
    <pageSetUpPr fitToPage="1"/>
  </sheetPr>
  <dimension ref="A1:X54"/>
  <sheetViews>
    <sheetView zoomScaleNormal="16680" zoomScaleSheetLayoutView="831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223</v>
      </c>
    </row>
    <row r="4" spans="1:24" ht="42.75" x14ac:dyDescent="0.2">
      <c r="A4" s="100" t="s">
        <v>46</v>
      </c>
      <c r="B4" s="100" t="s">
        <v>47</v>
      </c>
      <c r="C4" s="100" t="s">
        <v>198</v>
      </c>
      <c r="D4" s="100" t="s">
        <v>199</v>
      </c>
      <c r="E4" s="100" t="s">
        <v>200</v>
      </c>
      <c r="F4" s="100" t="s">
        <v>201</v>
      </c>
      <c r="G4" s="100" t="s">
        <v>202</v>
      </c>
      <c r="H4" s="100" t="s">
        <v>203</v>
      </c>
      <c r="I4" s="100" t="s">
        <v>204</v>
      </c>
      <c r="J4" s="100" t="s">
        <v>205</v>
      </c>
      <c r="K4" s="100" t="s">
        <v>24</v>
      </c>
      <c r="L4" s="100" t="s">
        <v>206</v>
      </c>
      <c r="M4" s="100" t="s">
        <v>48</v>
      </c>
      <c r="N4" s="100" t="s">
        <v>49</v>
      </c>
      <c r="O4" s="101" t="s">
        <v>50</v>
      </c>
      <c r="P4" s="101" t="s">
        <v>55</v>
      </c>
      <c r="Q4" s="101" t="s">
        <v>51</v>
      </c>
      <c r="R4" s="101" t="s">
        <v>207</v>
      </c>
      <c r="S4" s="101" t="s">
        <v>208</v>
      </c>
      <c r="T4" s="101" t="s">
        <v>52</v>
      </c>
      <c r="U4" s="101" t="s">
        <v>209</v>
      </c>
      <c r="V4" s="101" t="s">
        <v>210</v>
      </c>
      <c r="W4" s="101" t="s">
        <v>53</v>
      </c>
      <c r="X4" s="101" t="s">
        <v>54</v>
      </c>
    </row>
    <row r="5" spans="1:24" ht="14.25" x14ac:dyDescent="0.2">
      <c r="A5" s="102" t="s">
        <v>56</v>
      </c>
      <c r="B5" s="102" t="s">
        <v>57</v>
      </c>
      <c r="C5" s="103">
        <v>5585</v>
      </c>
      <c r="D5" s="104">
        <v>-4.7578444747612594E-2</v>
      </c>
      <c r="E5" s="103">
        <v>89</v>
      </c>
      <c r="F5" s="104">
        <v>-7.2916666666666699E-2</v>
      </c>
      <c r="G5" s="103">
        <v>8</v>
      </c>
      <c r="H5" s="104">
        <v>1</v>
      </c>
      <c r="I5" s="103">
        <v>5682</v>
      </c>
      <c r="J5" s="104">
        <v>-4.7283702213279696E-2</v>
      </c>
      <c r="K5" s="103">
        <v>3898</v>
      </c>
      <c r="L5" s="104">
        <v>-9.3699139734945397E-2</v>
      </c>
      <c r="M5" s="103">
        <v>9580</v>
      </c>
      <c r="N5" s="104">
        <v>-6.6731612274719895E-2</v>
      </c>
      <c r="O5" s="106">
        <v>4</v>
      </c>
      <c r="P5" s="107" t="s">
        <v>58</v>
      </c>
      <c r="Q5" s="102" t="s">
        <v>58</v>
      </c>
      <c r="R5" s="105">
        <v>5864</v>
      </c>
      <c r="S5" s="105">
        <v>96</v>
      </c>
      <c r="T5" s="105">
        <v>4</v>
      </c>
      <c r="U5" s="105">
        <v>5964</v>
      </c>
      <c r="V5" s="105">
        <v>4301</v>
      </c>
      <c r="W5" s="105">
        <v>10265</v>
      </c>
      <c r="X5" s="102" t="s">
        <v>59</v>
      </c>
    </row>
    <row r="6" spans="1:24" ht="14.25" x14ac:dyDescent="0.2">
      <c r="A6" s="102" t="s">
        <v>60</v>
      </c>
      <c r="B6" s="102" t="s">
        <v>61</v>
      </c>
      <c r="C6" s="103">
        <v>2805</v>
      </c>
      <c r="D6" s="104">
        <v>-0.12507797878976901</v>
      </c>
      <c r="E6" s="103">
        <v>7</v>
      </c>
      <c r="F6" s="104">
        <v>0.4</v>
      </c>
      <c r="G6" s="103">
        <v>0</v>
      </c>
      <c r="H6" s="104" t="s">
        <v>211</v>
      </c>
      <c r="I6" s="103">
        <v>2812</v>
      </c>
      <c r="J6" s="104">
        <v>-0.12426035502958602</v>
      </c>
      <c r="K6" s="103">
        <v>158</v>
      </c>
      <c r="L6" s="104">
        <v>0.26400000000000001</v>
      </c>
      <c r="M6" s="103">
        <v>2970</v>
      </c>
      <c r="N6" s="104">
        <v>-0.109712230215827</v>
      </c>
      <c r="O6" s="106">
        <v>5</v>
      </c>
      <c r="P6" s="108"/>
      <c r="Q6" s="102" t="s">
        <v>58</v>
      </c>
      <c r="R6" s="105">
        <v>3206</v>
      </c>
      <c r="S6" s="105">
        <v>5</v>
      </c>
      <c r="T6" s="105">
        <v>0</v>
      </c>
      <c r="U6" s="105">
        <v>3211</v>
      </c>
      <c r="V6" s="105">
        <v>125</v>
      </c>
      <c r="W6" s="105">
        <v>3336</v>
      </c>
      <c r="X6" s="102" t="s">
        <v>62</v>
      </c>
    </row>
    <row r="7" spans="1:24" ht="14.25" x14ac:dyDescent="0.2">
      <c r="A7" s="102" t="s">
        <v>63</v>
      </c>
      <c r="B7" s="102" t="s">
        <v>64</v>
      </c>
      <c r="C7" s="103">
        <v>1756</v>
      </c>
      <c r="D7" s="104">
        <v>-9.5311695002575997E-2</v>
      </c>
      <c r="E7" s="103">
        <v>27</v>
      </c>
      <c r="F7" s="104">
        <v>-0.22857142857142901</v>
      </c>
      <c r="G7" s="103">
        <v>0</v>
      </c>
      <c r="H7" s="104" t="s">
        <v>211</v>
      </c>
      <c r="I7" s="103">
        <v>1783</v>
      </c>
      <c r="J7" s="104">
        <v>-9.7672064777327899E-2</v>
      </c>
      <c r="K7" s="103">
        <v>4310</v>
      </c>
      <c r="L7" s="104">
        <v>-0.155398785028415</v>
      </c>
      <c r="M7" s="103">
        <v>6093</v>
      </c>
      <c r="N7" s="104">
        <v>-0.13928520977539199</v>
      </c>
      <c r="O7" s="106">
        <v>4</v>
      </c>
      <c r="P7" s="108"/>
      <c r="Q7" s="102" t="s">
        <v>58</v>
      </c>
      <c r="R7" s="105">
        <v>1941</v>
      </c>
      <c r="S7" s="105">
        <v>35</v>
      </c>
      <c r="T7" s="105">
        <v>0</v>
      </c>
      <c r="U7" s="105">
        <v>1976</v>
      </c>
      <c r="V7" s="105">
        <v>5103</v>
      </c>
      <c r="W7" s="105">
        <v>7079</v>
      </c>
      <c r="X7" s="102" t="s">
        <v>65</v>
      </c>
    </row>
    <row r="8" spans="1:24" ht="14.25" x14ac:dyDescent="0.2">
      <c r="A8" s="102" t="s">
        <v>66</v>
      </c>
      <c r="B8" s="102" t="s">
        <v>67</v>
      </c>
      <c r="C8" s="103">
        <v>45839</v>
      </c>
      <c r="D8" s="104">
        <v>6.3446761800219501E-3</v>
      </c>
      <c r="E8" s="103">
        <v>19953</v>
      </c>
      <c r="F8" s="104">
        <v>3.8677771993753295E-2</v>
      </c>
      <c r="G8" s="103">
        <v>13169</v>
      </c>
      <c r="H8" s="104">
        <v>0.130483303287836</v>
      </c>
      <c r="I8" s="103">
        <v>78961</v>
      </c>
      <c r="J8" s="104">
        <v>3.33992068997108E-2</v>
      </c>
      <c r="K8" s="103">
        <v>9103</v>
      </c>
      <c r="L8" s="104">
        <v>4.2726231386025201E-2</v>
      </c>
      <c r="M8" s="103">
        <v>88064</v>
      </c>
      <c r="N8" s="104">
        <v>3.4355583222729899E-2</v>
      </c>
      <c r="O8" s="106">
        <v>2</v>
      </c>
      <c r="P8" s="108"/>
      <c r="Q8" s="102" t="s">
        <v>58</v>
      </c>
      <c r="R8" s="105">
        <v>45550</v>
      </c>
      <c r="S8" s="105">
        <v>19210</v>
      </c>
      <c r="T8" s="105">
        <v>11649</v>
      </c>
      <c r="U8" s="105">
        <v>76409</v>
      </c>
      <c r="V8" s="105">
        <v>8730</v>
      </c>
      <c r="W8" s="105">
        <v>85139</v>
      </c>
      <c r="X8" s="102" t="s">
        <v>68</v>
      </c>
    </row>
    <row r="9" spans="1:24" ht="14.25" x14ac:dyDescent="0.2">
      <c r="A9" s="102" t="s">
        <v>69</v>
      </c>
      <c r="B9" s="102" t="s">
        <v>70</v>
      </c>
      <c r="C9" s="103">
        <v>1452</v>
      </c>
      <c r="D9" s="104">
        <v>5.0651230101302493E-2</v>
      </c>
      <c r="E9" s="103">
        <v>0</v>
      </c>
      <c r="F9" s="104" t="s">
        <v>211</v>
      </c>
      <c r="G9" s="103">
        <v>1</v>
      </c>
      <c r="H9" s="104" t="s">
        <v>211</v>
      </c>
      <c r="I9" s="103">
        <v>1453</v>
      </c>
      <c r="J9" s="104">
        <v>5.1374819102749603E-2</v>
      </c>
      <c r="K9" s="103">
        <v>123</v>
      </c>
      <c r="L9" s="104">
        <v>6.0344827586206899E-2</v>
      </c>
      <c r="M9" s="103">
        <v>1576</v>
      </c>
      <c r="N9" s="104">
        <v>5.2069425901201595E-2</v>
      </c>
      <c r="O9" s="106">
        <v>5</v>
      </c>
      <c r="P9" s="108"/>
      <c r="Q9" s="102" t="s">
        <v>58</v>
      </c>
      <c r="R9" s="105">
        <v>1382</v>
      </c>
      <c r="S9" s="105">
        <v>0</v>
      </c>
      <c r="T9" s="105">
        <v>0</v>
      </c>
      <c r="U9" s="105">
        <v>1382</v>
      </c>
      <c r="V9" s="105">
        <v>116</v>
      </c>
      <c r="W9" s="105">
        <v>1498</v>
      </c>
      <c r="X9" s="102" t="s">
        <v>71</v>
      </c>
    </row>
    <row r="10" spans="1:24" ht="14.25" x14ac:dyDescent="0.2">
      <c r="A10" s="102" t="s">
        <v>72</v>
      </c>
      <c r="B10" s="102" t="s">
        <v>73</v>
      </c>
      <c r="C10" s="103">
        <v>32032</v>
      </c>
      <c r="D10" s="104">
        <v>-1.0930649045884E-2</v>
      </c>
      <c r="E10" s="103">
        <v>594</v>
      </c>
      <c r="F10" s="104">
        <v>0.10820895522388099</v>
      </c>
      <c r="G10" s="103">
        <v>0</v>
      </c>
      <c r="H10" s="104">
        <v>-1</v>
      </c>
      <c r="I10" s="103">
        <v>32626</v>
      </c>
      <c r="J10" s="104">
        <v>-9.0812452543659796E-3</v>
      </c>
      <c r="K10" s="103">
        <v>5950</v>
      </c>
      <c r="L10" s="104">
        <v>3.5419126328217203E-3</v>
      </c>
      <c r="M10" s="103">
        <v>38576</v>
      </c>
      <c r="N10" s="104">
        <v>-7.1549904771709494E-3</v>
      </c>
      <c r="O10" s="106">
        <v>3</v>
      </c>
      <c r="P10" s="108"/>
      <c r="Q10" s="102" t="s">
        <v>58</v>
      </c>
      <c r="R10" s="105">
        <v>32386</v>
      </c>
      <c r="S10" s="105">
        <v>536</v>
      </c>
      <c r="T10" s="105">
        <v>3</v>
      </c>
      <c r="U10" s="105">
        <v>32925</v>
      </c>
      <c r="V10" s="105">
        <v>5929</v>
      </c>
      <c r="W10" s="105">
        <v>38854</v>
      </c>
      <c r="X10" s="102" t="s">
        <v>74</v>
      </c>
    </row>
    <row r="11" spans="1:24" ht="14.25" x14ac:dyDescent="0.2">
      <c r="A11" s="102" t="s">
        <v>75</v>
      </c>
      <c r="B11" s="102" t="s">
        <v>76</v>
      </c>
      <c r="C11" s="103">
        <v>3779</v>
      </c>
      <c r="D11" s="104">
        <v>2.63443780554047E-2</v>
      </c>
      <c r="E11" s="103">
        <v>2</v>
      </c>
      <c r="F11" s="104">
        <v>-0.6</v>
      </c>
      <c r="G11" s="103">
        <v>1729</v>
      </c>
      <c r="H11" s="104">
        <v>-0.101351351351351</v>
      </c>
      <c r="I11" s="103">
        <v>5510</v>
      </c>
      <c r="J11" s="104">
        <v>-1.8000356442701801E-2</v>
      </c>
      <c r="K11" s="103">
        <v>2439</v>
      </c>
      <c r="L11" s="104">
        <v>-2.4790083966413398E-2</v>
      </c>
      <c r="M11" s="103">
        <v>7949</v>
      </c>
      <c r="N11" s="104">
        <v>-2.0093688362919099E-2</v>
      </c>
      <c r="O11" s="106">
        <v>5</v>
      </c>
      <c r="P11" s="108"/>
      <c r="Q11" s="102" t="s">
        <v>58</v>
      </c>
      <c r="R11" s="105">
        <v>3682</v>
      </c>
      <c r="S11" s="105">
        <v>5</v>
      </c>
      <c r="T11" s="105">
        <v>1924</v>
      </c>
      <c r="U11" s="105">
        <v>5611</v>
      </c>
      <c r="V11" s="105">
        <v>2501</v>
      </c>
      <c r="W11" s="105">
        <v>8112</v>
      </c>
      <c r="X11" s="102" t="s">
        <v>77</v>
      </c>
    </row>
    <row r="12" spans="1:24" ht="14.25" x14ac:dyDescent="0.2">
      <c r="A12" s="102" t="s">
        <v>78</v>
      </c>
      <c r="B12" s="102" t="s">
        <v>79</v>
      </c>
      <c r="C12" s="103">
        <v>1951</v>
      </c>
      <c r="D12" s="104">
        <v>1.9331243469174499E-2</v>
      </c>
      <c r="E12" s="103">
        <v>0</v>
      </c>
      <c r="F12" s="104" t="s">
        <v>211</v>
      </c>
      <c r="G12" s="103">
        <v>0</v>
      </c>
      <c r="H12" s="104" t="s">
        <v>211</v>
      </c>
      <c r="I12" s="103">
        <v>1951</v>
      </c>
      <c r="J12" s="104">
        <v>1.9331243469174499E-2</v>
      </c>
      <c r="K12" s="103">
        <v>165</v>
      </c>
      <c r="L12" s="104">
        <v>0.12244897959183701</v>
      </c>
      <c r="M12" s="103">
        <v>2116</v>
      </c>
      <c r="N12" s="104">
        <v>2.6686074721009201E-2</v>
      </c>
      <c r="O12" s="106">
        <v>5</v>
      </c>
      <c r="P12" s="108"/>
      <c r="Q12" s="102" t="s">
        <v>58</v>
      </c>
      <c r="R12" s="105">
        <v>1914</v>
      </c>
      <c r="S12" s="105">
        <v>0</v>
      </c>
      <c r="T12" s="105">
        <v>0</v>
      </c>
      <c r="U12" s="105">
        <v>1914</v>
      </c>
      <c r="V12" s="105">
        <v>147</v>
      </c>
      <c r="W12" s="105">
        <v>2061</v>
      </c>
      <c r="X12" s="102" t="s">
        <v>80</v>
      </c>
    </row>
    <row r="13" spans="1:24" ht="14.25" x14ac:dyDescent="0.2">
      <c r="A13" s="102" t="s">
        <v>81</v>
      </c>
      <c r="B13" s="102" t="s">
        <v>82</v>
      </c>
      <c r="C13" s="103">
        <v>5335</v>
      </c>
      <c r="D13" s="104">
        <v>6.0847086896003197E-2</v>
      </c>
      <c r="E13" s="103">
        <v>9</v>
      </c>
      <c r="F13" s="104">
        <v>0</v>
      </c>
      <c r="G13" s="103">
        <v>2420</v>
      </c>
      <c r="H13" s="104">
        <v>0.15128449096099</v>
      </c>
      <c r="I13" s="103">
        <v>7764</v>
      </c>
      <c r="J13" s="104">
        <v>8.73949579831933E-2</v>
      </c>
      <c r="K13" s="103">
        <v>1389</v>
      </c>
      <c r="L13" s="104">
        <v>-4.3388429752066103E-2</v>
      </c>
      <c r="M13" s="103">
        <v>9153</v>
      </c>
      <c r="N13" s="104">
        <v>6.52932960893855E-2</v>
      </c>
      <c r="O13" s="106">
        <v>5</v>
      </c>
      <c r="P13" s="108"/>
      <c r="Q13" s="102" t="s">
        <v>58</v>
      </c>
      <c r="R13" s="105">
        <v>5029</v>
      </c>
      <c r="S13" s="105">
        <v>9</v>
      </c>
      <c r="T13" s="105">
        <v>2102</v>
      </c>
      <c r="U13" s="105">
        <v>7140</v>
      </c>
      <c r="V13" s="105">
        <v>1452</v>
      </c>
      <c r="W13" s="105">
        <v>8592</v>
      </c>
      <c r="X13" s="102" t="s">
        <v>83</v>
      </c>
    </row>
    <row r="14" spans="1:24" ht="14.25" x14ac:dyDescent="0.2">
      <c r="A14" s="102" t="s">
        <v>84</v>
      </c>
      <c r="B14" s="102" t="s">
        <v>85</v>
      </c>
      <c r="C14" s="103">
        <v>3586</v>
      </c>
      <c r="D14" s="104">
        <v>1.9558535903883801E-3</v>
      </c>
      <c r="E14" s="103">
        <v>3</v>
      </c>
      <c r="F14" s="104">
        <v>-0.4</v>
      </c>
      <c r="G14" s="103">
        <v>1</v>
      </c>
      <c r="H14" s="104" t="s">
        <v>211</v>
      </c>
      <c r="I14" s="103">
        <v>3590</v>
      </c>
      <c r="J14" s="104">
        <v>1.6741071428571402E-3</v>
      </c>
      <c r="K14" s="103">
        <v>2433</v>
      </c>
      <c r="L14" s="104">
        <v>4.6001719690455703E-2</v>
      </c>
      <c r="M14" s="103">
        <v>6023</v>
      </c>
      <c r="N14" s="104">
        <v>1.9120135363790199E-2</v>
      </c>
      <c r="O14" s="106">
        <v>5</v>
      </c>
      <c r="P14" s="108"/>
      <c r="Q14" s="102" t="s">
        <v>58</v>
      </c>
      <c r="R14" s="105">
        <v>3579</v>
      </c>
      <c r="S14" s="105">
        <v>5</v>
      </c>
      <c r="T14" s="105">
        <v>0</v>
      </c>
      <c r="U14" s="105">
        <v>3584</v>
      </c>
      <c r="V14" s="105">
        <v>2326</v>
      </c>
      <c r="W14" s="105">
        <v>5910</v>
      </c>
      <c r="X14" s="102" t="s">
        <v>86</v>
      </c>
    </row>
    <row r="15" spans="1:24" ht="14.25" x14ac:dyDescent="0.2">
      <c r="A15" s="102" t="s">
        <v>87</v>
      </c>
      <c r="B15" s="102" t="s">
        <v>88</v>
      </c>
      <c r="C15" s="103">
        <v>6887</v>
      </c>
      <c r="D15" s="104">
        <v>-5.2421574023115002E-2</v>
      </c>
      <c r="E15" s="103">
        <v>1</v>
      </c>
      <c r="F15" s="104">
        <v>-0.66666666666666696</v>
      </c>
      <c r="G15" s="103">
        <v>911</v>
      </c>
      <c r="H15" s="104">
        <v>-0.49049217002237105</v>
      </c>
      <c r="I15" s="103">
        <v>7799</v>
      </c>
      <c r="J15" s="104">
        <v>-0.13908819958052798</v>
      </c>
      <c r="K15" s="103">
        <v>2232</v>
      </c>
      <c r="L15" s="104">
        <v>-8.8979591836734692E-2</v>
      </c>
      <c r="M15" s="103">
        <v>10031</v>
      </c>
      <c r="N15" s="104">
        <v>-0.12842123555478299</v>
      </c>
      <c r="O15" s="106">
        <v>5</v>
      </c>
      <c r="P15" s="108"/>
      <c r="Q15" s="102" t="s">
        <v>58</v>
      </c>
      <c r="R15" s="105">
        <v>7268</v>
      </c>
      <c r="S15" s="105">
        <v>3</v>
      </c>
      <c r="T15" s="105">
        <v>1788</v>
      </c>
      <c r="U15" s="105">
        <v>9059</v>
      </c>
      <c r="V15" s="105">
        <v>2450</v>
      </c>
      <c r="W15" s="105">
        <v>11509</v>
      </c>
      <c r="X15" s="102" t="s">
        <v>89</v>
      </c>
    </row>
    <row r="16" spans="1:24" ht="14.25" x14ac:dyDescent="0.2">
      <c r="A16" s="102" t="s">
        <v>90</v>
      </c>
      <c r="B16" s="102" t="s">
        <v>91</v>
      </c>
      <c r="C16" s="103">
        <v>7983</v>
      </c>
      <c r="D16" s="104">
        <v>2.3330342263812302E-2</v>
      </c>
      <c r="E16" s="103">
        <v>281</v>
      </c>
      <c r="F16" s="104">
        <v>-3.4364261168384896E-2</v>
      </c>
      <c r="G16" s="103">
        <v>0</v>
      </c>
      <c r="H16" s="104" t="s">
        <v>211</v>
      </c>
      <c r="I16" s="103">
        <v>8264</v>
      </c>
      <c r="J16" s="104">
        <v>2.1255561047948599E-2</v>
      </c>
      <c r="K16" s="103">
        <v>2596</v>
      </c>
      <c r="L16" s="104">
        <v>-0.12059620596206</v>
      </c>
      <c r="M16" s="103">
        <v>10860</v>
      </c>
      <c r="N16" s="104">
        <v>-1.66606302064469E-2</v>
      </c>
      <c r="O16" s="106">
        <v>4</v>
      </c>
      <c r="P16" s="108"/>
      <c r="Q16" s="102" t="s">
        <v>58</v>
      </c>
      <c r="R16" s="105">
        <v>7801</v>
      </c>
      <c r="S16" s="105">
        <v>291</v>
      </c>
      <c r="T16" s="105">
        <v>0</v>
      </c>
      <c r="U16" s="105">
        <v>8092</v>
      </c>
      <c r="V16" s="105">
        <v>2952</v>
      </c>
      <c r="W16" s="105">
        <v>11044</v>
      </c>
      <c r="X16" s="102" t="s">
        <v>92</v>
      </c>
    </row>
    <row r="17" spans="1:24" ht="14.25" x14ac:dyDescent="0.2">
      <c r="A17" s="102" t="s">
        <v>93</v>
      </c>
      <c r="B17" s="102" t="s">
        <v>94</v>
      </c>
      <c r="C17" s="103">
        <v>1528</v>
      </c>
      <c r="D17" s="104">
        <v>4.6022353714661405E-3</v>
      </c>
      <c r="E17" s="103">
        <v>0</v>
      </c>
      <c r="F17" s="104">
        <v>-1</v>
      </c>
      <c r="G17" s="103">
        <v>0</v>
      </c>
      <c r="H17" s="104" t="s">
        <v>211</v>
      </c>
      <c r="I17" s="103">
        <v>1528</v>
      </c>
      <c r="J17" s="104">
        <v>3.2829940906106401E-3</v>
      </c>
      <c r="K17" s="103">
        <v>111</v>
      </c>
      <c r="L17" s="104">
        <v>-0.40322580645161304</v>
      </c>
      <c r="M17" s="103">
        <v>1639</v>
      </c>
      <c r="N17" s="104">
        <v>-4.09596255119953E-2</v>
      </c>
      <c r="O17" s="106">
        <v>5</v>
      </c>
      <c r="P17" s="108"/>
      <c r="Q17" s="102" t="s">
        <v>58</v>
      </c>
      <c r="R17" s="105">
        <v>1521</v>
      </c>
      <c r="S17" s="105">
        <v>2</v>
      </c>
      <c r="T17" s="105">
        <v>0</v>
      </c>
      <c r="U17" s="105">
        <v>1523</v>
      </c>
      <c r="V17" s="105">
        <v>186</v>
      </c>
      <c r="W17" s="105">
        <v>1709</v>
      </c>
      <c r="X17" s="102" t="s">
        <v>95</v>
      </c>
    </row>
    <row r="18" spans="1:24" ht="14.25" x14ac:dyDescent="0.2">
      <c r="A18" s="102" t="s">
        <v>96</v>
      </c>
      <c r="B18" s="102" t="s">
        <v>97</v>
      </c>
      <c r="C18" s="103">
        <v>1888</v>
      </c>
      <c r="D18" s="104">
        <v>6.8477645727221301E-2</v>
      </c>
      <c r="E18" s="103">
        <v>0</v>
      </c>
      <c r="F18" s="104">
        <v>-1</v>
      </c>
      <c r="G18" s="103">
        <v>0</v>
      </c>
      <c r="H18" s="104" t="s">
        <v>211</v>
      </c>
      <c r="I18" s="103">
        <v>1888</v>
      </c>
      <c r="J18" s="104">
        <v>6.7269643866591303E-2</v>
      </c>
      <c r="K18" s="103">
        <v>395</v>
      </c>
      <c r="L18" s="104">
        <v>-0.171907756813417</v>
      </c>
      <c r="M18" s="103">
        <v>2283</v>
      </c>
      <c r="N18" s="104">
        <v>1.6473731077471101E-2</v>
      </c>
      <c r="O18" s="106">
        <v>5</v>
      </c>
      <c r="P18" s="108"/>
      <c r="Q18" s="102" t="s">
        <v>58</v>
      </c>
      <c r="R18" s="105">
        <v>1767</v>
      </c>
      <c r="S18" s="105">
        <v>2</v>
      </c>
      <c r="T18" s="105">
        <v>0</v>
      </c>
      <c r="U18" s="105">
        <v>1769</v>
      </c>
      <c r="V18" s="105">
        <v>477</v>
      </c>
      <c r="W18" s="105">
        <v>2246</v>
      </c>
      <c r="X18" s="102" t="s">
        <v>98</v>
      </c>
    </row>
    <row r="19" spans="1:24" ht="14.25" x14ac:dyDescent="0.2">
      <c r="A19" s="102" t="s">
        <v>99</v>
      </c>
      <c r="B19" s="102" t="s">
        <v>100</v>
      </c>
      <c r="C19" s="103">
        <v>5426</v>
      </c>
      <c r="D19" s="104">
        <v>9.1128882276362306E-3</v>
      </c>
      <c r="E19" s="103">
        <v>34</v>
      </c>
      <c r="F19" s="104">
        <v>2.4</v>
      </c>
      <c r="G19" s="103">
        <v>172</v>
      </c>
      <c r="H19" s="104" t="s">
        <v>211</v>
      </c>
      <c r="I19" s="103">
        <v>5632</v>
      </c>
      <c r="J19" s="104">
        <v>4.5479858919621301E-2</v>
      </c>
      <c r="K19" s="103">
        <v>1637</v>
      </c>
      <c r="L19" s="104">
        <v>8.0049261083743814E-3</v>
      </c>
      <c r="M19" s="103">
        <v>7269</v>
      </c>
      <c r="N19" s="104">
        <v>3.67993153615747E-2</v>
      </c>
      <c r="O19" s="106">
        <v>4</v>
      </c>
      <c r="P19" s="108"/>
      <c r="Q19" s="102" t="s">
        <v>58</v>
      </c>
      <c r="R19" s="105">
        <v>5377</v>
      </c>
      <c r="S19" s="105">
        <v>10</v>
      </c>
      <c r="T19" s="105">
        <v>0</v>
      </c>
      <c r="U19" s="105">
        <v>5387</v>
      </c>
      <c r="V19" s="105">
        <v>1624</v>
      </c>
      <c r="W19" s="105">
        <v>7011</v>
      </c>
      <c r="X19" s="102" t="s">
        <v>101</v>
      </c>
    </row>
    <row r="20" spans="1:24" ht="14.25" x14ac:dyDescent="0.2">
      <c r="A20" s="102" t="s">
        <v>102</v>
      </c>
      <c r="B20" s="102" t="s">
        <v>103</v>
      </c>
      <c r="C20" s="103">
        <v>9092</v>
      </c>
      <c r="D20" s="104">
        <v>-5.3311120366514003E-2</v>
      </c>
      <c r="E20" s="103">
        <v>5134</v>
      </c>
      <c r="F20" s="104">
        <v>0.13835920177383604</v>
      </c>
      <c r="G20" s="103">
        <v>7</v>
      </c>
      <c r="H20" s="104">
        <v>0.75</v>
      </c>
      <c r="I20" s="103">
        <v>14233</v>
      </c>
      <c r="J20" s="104">
        <v>8.1456296925910207E-3</v>
      </c>
      <c r="K20" s="103">
        <v>4572</v>
      </c>
      <c r="L20" s="104">
        <v>0.169608595548734</v>
      </c>
      <c r="M20" s="103">
        <v>18805</v>
      </c>
      <c r="N20" s="104">
        <v>4.3157485993232395E-2</v>
      </c>
      <c r="O20" s="106">
        <v>3</v>
      </c>
      <c r="P20" s="108"/>
      <c r="Q20" s="102" t="s">
        <v>58</v>
      </c>
      <c r="R20" s="105">
        <v>9604</v>
      </c>
      <c r="S20" s="105">
        <v>4510</v>
      </c>
      <c r="T20" s="105">
        <v>4</v>
      </c>
      <c r="U20" s="105">
        <v>14118</v>
      </c>
      <c r="V20" s="105">
        <v>3909</v>
      </c>
      <c r="W20" s="105">
        <v>18027</v>
      </c>
      <c r="X20" s="102" t="s">
        <v>104</v>
      </c>
    </row>
    <row r="21" spans="1:24" ht="14.25" x14ac:dyDescent="0.2">
      <c r="A21" s="102" t="s">
        <v>105</v>
      </c>
      <c r="B21" s="102" t="s">
        <v>106</v>
      </c>
      <c r="C21" s="103">
        <v>4525</v>
      </c>
      <c r="D21" s="104">
        <v>-9.7526924611089E-2</v>
      </c>
      <c r="E21" s="103">
        <v>94</v>
      </c>
      <c r="F21" s="104">
        <v>0.74074074074074103</v>
      </c>
      <c r="G21" s="103">
        <v>3963</v>
      </c>
      <c r="H21" s="104">
        <v>6.8770226537216803E-2</v>
      </c>
      <c r="I21" s="103">
        <v>8582</v>
      </c>
      <c r="J21" s="104">
        <v>-2.2105742935278002E-2</v>
      </c>
      <c r="K21" s="103">
        <v>909</v>
      </c>
      <c r="L21" s="104">
        <v>8.4725536992840106E-2</v>
      </c>
      <c r="M21" s="103">
        <v>9491</v>
      </c>
      <c r="N21" s="104">
        <v>-1.2793842313293101E-2</v>
      </c>
      <c r="O21" s="106">
        <v>4</v>
      </c>
      <c r="P21" s="108"/>
      <c r="Q21" s="102" t="s">
        <v>58</v>
      </c>
      <c r="R21" s="105">
        <v>5014</v>
      </c>
      <c r="S21" s="105">
        <v>54</v>
      </c>
      <c r="T21" s="105">
        <v>3708</v>
      </c>
      <c r="U21" s="105">
        <v>8776</v>
      </c>
      <c r="V21" s="105">
        <v>838</v>
      </c>
      <c r="W21" s="105">
        <v>9614</v>
      </c>
      <c r="X21" s="102" t="s">
        <v>107</v>
      </c>
    </row>
    <row r="22" spans="1:24" ht="14.25" x14ac:dyDescent="0.2">
      <c r="A22" s="102" t="s">
        <v>108</v>
      </c>
      <c r="B22" s="102" t="s">
        <v>109</v>
      </c>
      <c r="C22" s="103">
        <v>1840</v>
      </c>
      <c r="D22" s="104">
        <v>-6.8354430379746811E-2</v>
      </c>
      <c r="E22" s="103">
        <v>7</v>
      </c>
      <c r="F22" s="104">
        <v>-0.65</v>
      </c>
      <c r="G22" s="103">
        <v>0</v>
      </c>
      <c r="H22" s="104" t="s">
        <v>211</v>
      </c>
      <c r="I22" s="103">
        <v>1847</v>
      </c>
      <c r="J22" s="104">
        <v>-7.4185463659147896E-2</v>
      </c>
      <c r="K22" s="103">
        <v>425</v>
      </c>
      <c r="L22" s="104">
        <v>-6.7982456140350894E-2</v>
      </c>
      <c r="M22" s="103">
        <v>2272</v>
      </c>
      <c r="N22" s="104">
        <v>-7.3031415748674E-2</v>
      </c>
      <c r="O22" s="106">
        <v>4</v>
      </c>
      <c r="P22" s="108"/>
      <c r="Q22" s="102" t="s">
        <v>58</v>
      </c>
      <c r="R22" s="105">
        <v>1975</v>
      </c>
      <c r="S22" s="105">
        <v>20</v>
      </c>
      <c r="T22" s="105">
        <v>0</v>
      </c>
      <c r="U22" s="105">
        <v>1995</v>
      </c>
      <c r="V22" s="105">
        <v>456</v>
      </c>
      <c r="W22" s="105">
        <v>2451</v>
      </c>
      <c r="X22" s="102" t="s">
        <v>110</v>
      </c>
    </row>
    <row r="23" spans="1:24" ht="14.25" x14ac:dyDescent="0.2">
      <c r="A23" s="102" t="s">
        <v>111</v>
      </c>
      <c r="B23" s="102" t="s">
        <v>112</v>
      </c>
      <c r="C23" s="103">
        <v>4578</v>
      </c>
      <c r="D23" s="104">
        <v>-0.107776261937244</v>
      </c>
      <c r="E23" s="103">
        <v>0</v>
      </c>
      <c r="F23" s="104">
        <v>-1</v>
      </c>
      <c r="G23" s="103">
        <v>0</v>
      </c>
      <c r="H23" s="104" t="s">
        <v>211</v>
      </c>
      <c r="I23" s="103">
        <v>4578</v>
      </c>
      <c r="J23" s="104">
        <v>-0.108644859813084</v>
      </c>
      <c r="K23" s="103">
        <v>1320</v>
      </c>
      <c r="L23" s="104">
        <v>0.12244897959183701</v>
      </c>
      <c r="M23" s="103">
        <v>5898</v>
      </c>
      <c r="N23" s="104">
        <v>-6.5589353612167306E-2</v>
      </c>
      <c r="O23" s="106">
        <v>5</v>
      </c>
      <c r="P23" s="108"/>
      <c r="Q23" s="102" t="s">
        <v>58</v>
      </c>
      <c r="R23" s="105">
        <v>5131</v>
      </c>
      <c r="S23" s="105">
        <v>5</v>
      </c>
      <c r="T23" s="105">
        <v>0</v>
      </c>
      <c r="U23" s="105">
        <v>5136</v>
      </c>
      <c r="V23" s="105">
        <v>1176</v>
      </c>
      <c r="W23" s="105">
        <v>6312</v>
      </c>
      <c r="X23" s="102" t="s">
        <v>113</v>
      </c>
    </row>
    <row r="24" spans="1:24" ht="14.25" x14ac:dyDescent="0.2">
      <c r="A24" s="102" t="s">
        <v>114</v>
      </c>
      <c r="B24" s="102" t="s">
        <v>115</v>
      </c>
      <c r="C24" s="103">
        <v>1971</v>
      </c>
      <c r="D24" s="104">
        <v>1.9131334022750801E-2</v>
      </c>
      <c r="E24" s="103">
        <v>0</v>
      </c>
      <c r="F24" s="104" t="s">
        <v>211</v>
      </c>
      <c r="G24" s="103">
        <v>0</v>
      </c>
      <c r="H24" s="104" t="s">
        <v>211</v>
      </c>
      <c r="I24" s="103">
        <v>1971</v>
      </c>
      <c r="J24" s="104">
        <v>1.9131334022750801E-2</v>
      </c>
      <c r="K24" s="103">
        <v>307</v>
      </c>
      <c r="L24" s="104">
        <v>-8.3582089552238809E-2</v>
      </c>
      <c r="M24" s="103">
        <v>2278</v>
      </c>
      <c r="N24" s="104">
        <v>3.9665050683120309E-3</v>
      </c>
      <c r="O24" s="106">
        <v>5</v>
      </c>
      <c r="P24" s="108"/>
      <c r="Q24" s="102" t="s">
        <v>58</v>
      </c>
      <c r="R24" s="105">
        <v>1934</v>
      </c>
      <c r="S24" s="105">
        <v>0</v>
      </c>
      <c r="T24" s="105">
        <v>0</v>
      </c>
      <c r="U24" s="105">
        <v>1934</v>
      </c>
      <c r="V24" s="105">
        <v>335</v>
      </c>
      <c r="W24" s="105">
        <v>2269</v>
      </c>
      <c r="X24" s="102" t="s">
        <v>116</v>
      </c>
    </row>
    <row r="25" spans="1:24" ht="14.25" x14ac:dyDescent="0.2">
      <c r="A25" s="102" t="s">
        <v>117</v>
      </c>
      <c r="B25" s="102" t="s">
        <v>118</v>
      </c>
      <c r="C25" s="103">
        <v>3977</v>
      </c>
      <c r="D25" s="104">
        <v>-6.6870014077897708E-2</v>
      </c>
      <c r="E25" s="103">
        <v>0</v>
      </c>
      <c r="F25" s="104">
        <v>-1</v>
      </c>
      <c r="G25" s="103">
        <v>0</v>
      </c>
      <c r="H25" s="104">
        <v>-1</v>
      </c>
      <c r="I25" s="103">
        <v>3977</v>
      </c>
      <c r="J25" s="104">
        <v>-6.7744960150023403E-2</v>
      </c>
      <c r="K25" s="103">
        <v>1557</v>
      </c>
      <c r="L25" s="104">
        <v>-0.1</v>
      </c>
      <c r="M25" s="103">
        <v>5534</v>
      </c>
      <c r="N25" s="104">
        <v>-7.7051367578385599E-2</v>
      </c>
      <c r="O25" s="106">
        <v>5</v>
      </c>
      <c r="P25" s="108"/>
      <c r="Q25" s="102" t="s">
        <v>58</v>
      </c>
      <c r="R25" s="105">
        <v>4262</v>
      </c>
      <c r="S25" s="105">
        <v>2</v>
      </c>
      <c r="T25" s="105">
        <v>2</v>
      </c>
      <c r="U25" s="105">
        <v>4266</v>
      </c>
      <c r="V25" s="105">
        <v>1730</v>
      </c>
      <c r="W25" s="105">
        <v>5996</v>
      </c>
      <c r="X25" s="102" t="s">
        <v>119</v>
      </c>
    </row>
    <row r="26" spans="1:24" ht="14.25" x14ac:dyDescent="0.2">
      <c r="A26" s="102" t="s">
        <v>120</v>
      </c>
      <c r="B26" s="102" t="s">
        <v>121</v>
      </c>
      <c r="C26" s="103">
        <v>5117</v>
      </c>
      <c r="D26" s="104">
        <v>-3.5983421250941998E-2</v>
      </c>
      <c r="E26" s="103">
        <v>188</v>
      </c>
      <c r="F26" s="104">
        <v>-0.14932126696832601</v>
      </c>
      <c r="G26" s="103">
        <v>21</v>
      </c>
      <c r="H26" s="104">
        <v>0.16666666666666699</v>
      </c>
      <c r="I26" s="103">
        <v>5326</v>
      </c>
      <c r="J26" s="104">
        <v>-3.9841355687759095E-2</v>
      </c>
      <c r="K26" s="103">
        <v>1414</v>
      </c>
      <c r="L26" s="104">
        <v>3.5897435897435895E-2</v>
      </c>
      <c r="M26" s="103">
        <v>6740</v>
      </c>
      <c r="N26" s="104">
        <v>-2.48842592592593E-2</v>
      </c>
      <c r="O26" s="106">
        <v>4</v>
      </c>
      <c r="P26" s="108"/>
      <c r="Q26" s="102" t="s">
        <v>58</v>
      </c>
      <c r="R26" s="105">
        <v>5308</v>
      </c>
      <c r="S26" s="105">
        <v>221</v>
      </c>
      <c r="T26" s="105">
        <v>18</v>
      </c>
      <c r="U26" s="105">
        <v>5547</v>
      </c>
      <c r="V26" s="105">
        <v>1365</v>
      </c>
      <c r="W26" s="105">
        <v>6912</v>
      </c>
      <c r="X26" s="102" t="s">
        <v>122</v>
      </c>
    </row>
    <row r="27" spans="1:24" ht="14.25" x14ac:dyDescent="0.2">
      <c r="A27" s="102" t="s">
        <v>123</v>
      </c>
      <c r="B27" s="102" t="s">
        <v>124</v>
      </c>
      <c r="C27" s="103">
        <v>2845</v>
      </c>
      <c r="D27" s="104">
        <v>-8.0478345184227501E-2</v>
      </c>
      <c r="E27" s="103">
        <v>0</v>
      </c>
      <c r="F27" s="104">
        <v>-1</v>
      </c>
      <c r="G27" s="103">
        <v>0</v>
      </c>
      <c r="H27" s="104" t="s">
        <v>211</v>
      </c>
      <c r="I27" s="103">
        <v>2845</v>
      </c>
      <c r="J27" s="104">
        <v>-8.1072351421188599E-2</v>
      </c>
      <c r="K27" s="103">
        <v>524</v>
      </c>
      <c r="L27" s="104">
        <v>-0.114864864864865</v>
      </c>
      <c r="M27" s="103">
        <v>3369</v>
      </c>
      <c r="N27" s="104">
        <v>-8.6496746203904601E-2</v>
      </c>
      <c r="O27" s="106">
        <v>5</v>
      </c>
      <c r="P27" s="108"/>
      <c r="Q27" s="102" t="s">
        <v>58</v>
      </c>
      <c r="R27" s="105">
        <v>3094</v>
      </c>
      <c r="S27" s="105">
        <v>2</v>
      </c>
      <c r="T27" s="105">
        <v>0</v>
      </c>
      <c r="U27" s="105">
        <v>3096</v>
      </c>
      <c r="V27" s="105">
        <v>592</v>
      </c>
      <c r="W27" s="105">
        <v>3688</v>
      </c>
      <c r="X27" s="102" t="s">
        <v>125</v>
      </c>
    </row>
    <row r="28" spans="1:24" ht="14.25" x14ac:dyDescent="0.2">
      <c r="A28" s="102" t="s">
        <v>126</v>
      </c>
      <c r="B28" s="102" t="s">
        <v>127</v>
      </c>
      <c r="C28" s="103">
        <v>2379</v>
      </c>
      <c r="D28" s="104">
        <v>-3.0562347188264102E-2</v>
      </c>
      <c r="E28" s="103">
        <v>5</v>
      </c>
      <c r="F28" s="104" t="s">
        <v>211</v>
      </c>
      <c r="G28" s="103">
        <v>0</v>
      </c>
      <c r="H28" s="104" t="s">
        <v>211</v>
      </c>
      <c r="I28" s="103">
        <v>2384</v>
      </c>
      <c r="J28" s="104">
        <v>-2.85248573757131E-2</v>
      </c>
      <c r="K28" s="103">
        <v>430</v>
      </c>
      <c r="L28" s="104">
        <v>-0.133064516129032</v>
      </c>
      <c r="M28" s="103">
        <v>2814</v>
      </c>
      <c r="N28" s="104">
        <v>-4.6101694915254197E-2</v>
      </c>
      <c r="O28" s="106">
        <v>5</v>
      </c>
      <c r="P28" s="108"/>
      <c r="Q28" s="102" t="s">
        <v>58</v>
      </c>
      <c r="R28" s="105">
        <v>2454</v>
      </c>
      <c r="S28" s="105">
        <v>0</v>
      </c>
      <c r="T28" s="105">
        <v>0</v>
      </c>
      <c r="U28" s="105">
        <v>2454</v>
      </c>
      <c r="V28" s="105">
        <v>496</v>
      </c>
      <c r="W28" s="105">
        <v>2950</v>
      </c>
      <c r="X28" s="102" t="s">
        <v>128</v>
      </c>
    </row>
    <row r="29" spans="1:24" ht="14.25" x14ac:dyDescent="0.2">
      <c r="A29" s="102" t="s">
        <v>129</v>
      </c>
      <c r="B29" s="102" t="s">
        <v>130</v>
      </c>
      <c r="C29" s="103">
        <v>103301</v>
      </c>
      <c r="D29" s="104">
        <v>-3.2055246340960596E-2</v>
      </c>
      <c r="E29" s="103">
        <v>123300</v>
      </c>
      <c r="F29" s="104">
        <v>-1.02109623350352E-2</v>
      </c>
      <c r="G29" s="103">
        <v>0</v>
      </c>
      <c r="H29" s="104" t="s">
        <v>211</v>
      </c>
      <c r="I29" s="103">
        <v>226601</v>
      </c>
      <c r="J29" s="104">
        <v>-2.0290193433465598E-2</v>
      </c>
      <c r="K29" s="103">
        <v>9525</v>
      </c>
      <c r="L29" s="104">
        <v>-1.6926411394364699E-2</v>
      </c>
      <c r="M29" s="103">
        <v>236126</v>
      </c>
      <c r="N29" s="104">
        <v>-2.0154948689326598E-2</v>
      </c>
      <c r="O29" s="106">
        <v>1</v>
      </c>
      <c r="P29" s="108"/>
      <c r="Q29" s="102" t="s">
        <v>131</v>
      </c>
      <c r="R29" s="105">
        <v>106722</v>
      </c>
      <c r="S29" s="105">
        <v>124572</v>
      </c>
      <c r="T29" s="105">
        <v>0</v>
      </c>
      <c r="U29" s="105">
        <v>231294</v>
      </c>
      <c r="V29" s="105">
        <v>9689</v>
      </c>
      <c r="W29" s="105">
        <v>240983</v>
      </c>
      <c r="X29" s="102" t="s">
        <v>132</v>
      </c>
    </row>
    <row r="30" spans="1:24" ht="14.25" x14ac:dyDescent="0.2">
      <c r="A30" s="102" t="s">
        <v>133</v>
      </c>
      <c r="B30" s="102" t="s">
        <v>134</v>
      </c>
      <c r="C30" s="103">
        <v>1173</v>
      </c>
      <c r="D30" s="104">
        <v>7.3193046660567196E-2</v>
      </c>
      <c r="E30" s="103">
        <v>40</v>
      </c>
      <c r="F30" s="104">
        <v>0.90476190476190499</v>
      </c>
      <c r="G30" s="103">
        <v>0</v>
      </c>
      <c r="H30" s="104" t="s">
        <v>211</v>
      </c>
      <c r="I30" s="103">
        <v>1213</v>
      </c>
      <c r="J30" s="104">
        <v>8.8868940754039505E-2</v>
      </c>
      <c r="K30" s="103">
        <v>522</v>
      </c>
      <c r="L30" s="104">
        <v>-9.375E-2</v>
      </c>
      <c r="M30" s="103">
        <v>1735</v>
      </c>
      <c r="N30" s="104">
        <v>2.6627218934911202E-2</v>
      </c>
      <c r="O30" s="106">
        <v>5</v>
      </c>
      <c r="P30" s="108"/>
      <c r="Q30" s="102" t="s">
        <v>58</v>
      </c>
      <c r="R30" s="105">
        <v>1093</v>
      </c>
      <c r="S30" s="105">
        <v>21</v>
      </c>
      <c r="T30" s="105">
        <v>0</v>
      </c>
      <c r="U30" s="105">
        <v>1114</v>
      </c>
      <c r="V30" s="105">
        <v>576</v>
      </c>
      <c r="W30" s="105">
        <v>1690</v>
      </c>
      <c r="X30" s="102" t="s">
        <v>135</v>
      </c>
    </row>
    <row r="31" spans="1:24" ht="14.25" x14ac:dyDescent="0.2">
      <c r="A31" s="102" t="s">
        <v>136</v>
      </c>
      <c r="B31" s="102" t="s">
        <v>137</v>
      </c>
      <c r="C31" s="103">
        <v>2014</v>
      </c>
      <c r="D31" s="104">
        <v>-4.6401515151515201E-2</v>
      </c>
      <c r="E31" s="103">
        <v>0</v>
      </c>
      <c r="F31" s="104" t="s">
        <v>211</v>
      </c>
      <c r="G31" s="103">
        <v>0</v>
      </c>
      <c r="H31" s="104" t="s">
        <v>211</v>
      </c>
      <c r="I31" s="103">
        <v>2014</v>
      </c>
      <c r="J31" s="104">
        <v>-4.6401515151515201E-2</v>
      </c>
      <c r="K31" s="103">
        <v>284</v>
      </c>
      <c r="L31" s="104">
        <v>-0.28101265822784804</v>
      </c>
      <c r="M31" s="103">
        <v>2298</v>
      </c>
      <c r="N31" s="104">
        <v>-8.3366573593936996E-2</v>
      </c>
      <c r="O31" s="106">
        <v>5</v>
      </c>
      <c r="P31" s="108"/>
      <c r="Q31" s="102" t="s">
        <v>58</v>
      </c>
      <c r="R31" s="105">
        <v>2112</v>
      </c>
      <c r="S31" s="105">
        <v>0</v>
      </c>
      <c r="T31" s="105">
        <v>0</v>
      </c>
      <c r="U31" s="105">
        <v>2112</v>
      </c>
      <c r="V31" s="105">
        <v>395</v>
      </c>
      <c r="W31" s="105">
        <v>2507</v>
      </c>
      <c r="X31" s="102" t="s">
        <v>138</v>
      </c>
    </row>
    <row r="32" spans="1:24" ht="14.25" x14ac:dyDescent="0.2">
      <c r="A32" s="102" t="s">
        <v>139</v>
      </c>
      <c r="B32" s="102" t="s">
        <v>140</v>
      </c>
      <c r="C32" s="103">
        <v>1081</v>
      </c>
      <c r="D32" s="104">
        <v>1.8535681186283603E-3</v>
      </c>
      <c r="E32" s="103">
        <v>0</v>
      </c>
      <c r="F32" s="104" t="s">
        <v>211</v>
      </c>
      <c r="G32" s="103">
        <v>0</v>
      </c>
      <c r="H32" s="104" t="s">
        <v>211</v>
      </c>
      <c r="I32" s="103">
        <v>1081</v>
      </c>
      <c r="J32" s="104">
        <v>1.8535681186283603E-3</v>
      </c>
      <c r="K32" s="103">
        <v>173</v>
      </c>
      <c r="L32" s="104">
        <v>0.32061068702290096</v>
      </c>
      <c r="M32" s="103">
        <v>1254</v>
      </c>
      <c r="N32" s="104">
        <v>3.6363636363636397E-2</v>
      </c>
      <c r="O32" s="106">
        <v>5</v>
      </c>
      <c r="P32" s="108"/>
      <c r="Q32" s="102" t="s">
        <v>58</v>
      </c>
      <c r="R32" s="105">
        <v>1079</v>
      </c>
      <c r="S32" s="105">
        <v>0</v>
      </c>
      <c r="T32" s="105">
        <v>0</v>
      </c>
      <c r="U32" s="105">
        <v>1079</v>
      </c>
      <c r="V32" s="105">
        <v>131</v>
      </c>
      <c r="W32" s="105">
        <v>1210</v>
      </c>
      <c r="X32" s="102" t="s">
        <v>141</v>
      </c>
    </row>
    <row r="33" spans="1:24" ht="14.25" x14ac:dyDescent="0.2">
      <c r="A33" s="102" t="s">
        <v>142</v>
      </c>
      <c r="B33" s="102" t="s">
        <v>143</v>
      </c>
      <c r="C33" s="103">
        <v>2141</v>
      </c>
      <c r="D33" s="104">
        <v>3.5299806576402297E-2</v>
      </c>
      <c r="E33" s="103">
        <v>0</v>
      </c>
      <c r="F33" s="104" t="s">
        <v>211</v>
      </c>
      <c r="G33" s="103">
        <v>0</v>
      </c>
      <c r="H33" s="104" t="s">
        <v>211</v>
      </c>
      <c r="I33" s="103">
        <v>2141</v>
      </c>
      <c r="J33" s="104">
        <v>3.5299806576402297E-2</v>
      </c>
      <c r="K33" s="103">
        <v>635</v>
      </c>
      <c r="L33" s="104">
        <v>3.9279869067103103E-2</v>
      </c>
      <c r="M33" s="103">
        <v>2776</v>
      </c>
      <c r="N33" s="104">
        <v>3.6207540126913004E-2</v>
      </c>
      <c r="O33" s="106">
        <v>5</v>
      </c>
      <c r="P33" s="108"/>
      <c r="Q33" s="102" t="s">
        <v>58</v>
      </c>
      <c r="R33" s="105">
        <v>2068</v>
      </c>
      <c r="S33" s="105">
        <v>0</v>
      </c>
      <c r="T33" s="105">
        <v>0</v>
      </c>
      <c r="U33" s="105">
        <v>2068</v>
      </c>
      <c r="V33" s="105">
        <v>611</v>
      </c>
      <c r="W33" s="105">
        <v>2679</v>
      </c>
      <c r="X33" s="102" t="s">
        <v>144</v>
      </c>
    </row>
    <row r="34" spans="1:24" ht="14.25" x14ac:dyDescent="0.2">
      <c r="A34" s="102" t="s">
        <v>145</v>
      </c>
      <c r="B34" s="102" t="s">
        <v>146</v>
      </c>
      <c r="C34" s="103">
        <v>2990</v>
      </c>
      <c r="D34" s="104">
        <v>-2.0635440550278401E-2</v>
      </c>
      <c r="E34" s="103">
        <v>1</v>
      </c>
      <c r="F34" s="104" t="s">
        <v>211</v>
      </c>
      <c r="G34" s="103">
        <v>2</v>
      </c>
      <c r="H34" s="104">
        <v>-0.71428571428571397</v>
      </c>
      <c r="I34" s="103">
        <v>2993</v>
      </c>
      <c r="J34" s="104">
        <v>-2.1895424836601299E-2</v>
      </c>
      <c r="K34" s="103">
        <v>1145</v>
      </c>
      <c r="L34" s="104">
        <v>-5.2152317880794698E-2</v>
      </c>
      <c r="M34" s="103">
        <v>4138</v>
      </c>
      <c r="N34" s="104">
        <v>-3.0459231490159302E-2</v>
      </c>
      <c r="O34" s="106">
        <v>5</v>
      </c>
      <c r="P34" s="108"/>
      <c r="Q34" s="102" t="s">
        <v>58</v>
      </c>
      <c r="R34" s="105">
        <v>3053</v>
      </c>
      <c r="S34" s="105">
        <v>0</v>
      </c>
      <c r="T34" s="105">
        <v>7</v>
      </c>
      <c r="U34" s="105">
        <v>3060</v>
      </c>
      <c r="V34" s="105">
        <v>1208</v>
      </c>
      <c r="W34" s="105">
        <v>4268</v>
      </c>
      <c r="X34" s="102" t="s">
        <v>147</v>
      </c>
    </row>
    <row r="35" spans="1:24" ht="14.25" x14ac:dyDescent="0.2">
      <c r="A35" s="102" t="s">
        <v>148</v>
      </c>
      <c r="B35" s="102" t="s">
        <v>149</v>
      </c>
      <c r="C35" s="103">
        <v>4577</v>
      </c>
      <c r="D35" s="104">
        <v>-1.3577586206896601E-2</v>
      </c>
      <c r="E35" s="103">
        <v>1</v>
      </c>
      <c r="F35" s="104" t="s">
        <v>211</v>
      </c>
      <c r="G35" s="103">
        <v>0</v>
      </c>
      <c r="H35" s="104" t="s">
        <v>211</v>
      </c>
      <c r="I35" s="103">
        <v>4578</v>
      </c>
      <c r="J35" s="104">
        <v>-1.33620689655172E-2</v>
      </c>
      <c r="K35" s="103">
        <v>484</v>
      </c>
      <c r="L35" s="104">
        <v>0.136150234741784</v>
      </c>
      <c r="M35" s="103">
        <v>5062</v>
      </c>
      <c r="N35" s="104">
        <v>-7.8957757599684199E-4</v>
      </c>
      <c r="O35" s="106">
        <v>5</v>
      </c>
      <c r="P35" s="108"/>
      <c r="Q35" s="102" t="s">
        <v>58</v>
      </c>
      <c r="R35" s="105">
        <v>4640</v>
      </c>
      <c r="S35" s="105">
        <v>0</v>
      </c>
      <c r="T35" s="105">
        <v>0</v>
      </c>
      <c r="U35" s="105">
        <v>4640</v>
      </c>
      <c r="V35" s="105">
        <v>426</v>
      </c>
      <c r="W35" s="105">
        <v>5066</v>
      </c>
      <c r="X35" s="102" t="s">
        <v>150</v>
      </c>
    </row>
    <row r="36" spans="1:24" ht="14.25" x14ac:dyDescent="0.2">
      <c r="A36" s="102" t="s">
        <v>151</v>
      </c>
      <c r="B36" s="102" t="s">
        <v>152</v>
      </c>
      <c r="C36" s="103">
        <v>25849</v>
      </c>
      <c r="D36" s="104">
        <v>2.9307529964560201E-2</v>
      </c>
      <c r="E36" s="103">
        <v>16764</v>
      </c>
      <c r="F36" s="104">
        <v>-2.05083260297984E-2</v>
      </c>
      <c r="G36" s="103">
        <v>16196</v>
      </c>
      <c r="H36" s="104">
        <v>0.12636483761040401</v>
      </c>
      <c r="I36" s="103">
        <v>58809</v>
      </c>
      <c r="J36" s="104">
        <v>3.8899782712385401E-2</v>
      </c>
      <c r="K36" s="103">
        <v>11213</v>
      </c>
      <c r="L36" s="104">
        <v>-1.8985126859142602E-2</v>
      </c>
      <c r="M36" s="103">
        <v>70022</v>
      </c>
      <c r="N36" s="104">
        <v>2.9175301674089101E-2</v>
      </c>
      <c r="O36" s="106">
        <v>2</v>
      </c>
      <c r="P36" s="108"/>
      <c r="Q36" s="102" t="s">
        <v>58</v>
      </c>
      <c r="R36" s="105">
        <v>25113</v>
      </c>
      <c r="S36" s="105">
        <v>17115</v>
      </c>
      <c r="T36" s="105">
        <v>14379</v>
      </c>
      <c r="U36" s="105">
        <v>56607</v>
      </c>
      <c r="V36" s="105">
        <v>11430</v>
      </c>
      <c r="W36" s="105">
        <v>68037</v>
      </c>
      <c r="X36" s="102" t="s">
        <v>153</v>
      </c>
    </row>
    <row r="37" spans="1:24" ht="14.25" x14ac:dyDescent="0.2">
      <c r="A37" s="102" t="s">
        <v>154</v>
      </c>
      <c r="B37" s="102" t="s">
        <v>155</v>
      </c>
      <c r="C37" s="103">
        <v>4057</v>
      </c>
      <c r="D37" s="104">
        <v>-0.18238613462313599</v>
      </c>
      <c r="E37" s="103">
        <v>0</v>
      </c>
      <c r="F37" s="104" t="s">
        <v>211</v>
      </c>
      <c r="G37" s="103">
        <v>0</v>
      </c>
      <c r="H37" s="104" t="s">
        <v>211</v>
      </c>
      <c r="I37" s="103">
        <v>4057</v>
      </c>
      <c r="J37" s="104">
        <v>-0.18238613462313599</v>
      </c>
      <c r="K37" s="103">
        <v>1079</v>
      </c>
      <c r="L37" s="104">
        <v>-1.8198362147406701E-2</v>
      </c>
      <c r="M37" s="103">
        <v>5136</v>
      </c>
      <c r="N37" s="104">
        <v>-0.15261508001979901</v>
      </c>
      <c r="O37" s="106">
        <v>5</v>
      </c>
      <c r="P37" s="108"/>
      <c r="Q37" s="102" t="s">
        <v>58</v>
      </c>
      <c r="R37" s="105">
        <v>4962</v>
      </c>
      <c r="S37" s="105">
        <v>0</v>
      </c>
      <c r="T37" s="105">
        <v>0</v>
      </c>
      <c r="U37" s="105">
        <v>4962</v>
      </c>
      <c r="V37" s="105">
        <v>1099</v>
      </c>
      <c r="W37" s="105">
        <v>6061</v>
      </c>
      <c r="X37" s="102" t="s">
        <v>156</v>
      </c>
    </row>
    <row r="38" spans="1:24" ht="14.25" x14ac:dyDescent="0.2">
      <c r="A38" s="102" t="s">
        <v>157</v>
      </c>
      <c r="B38" s="102" t="s">
        <v>158</v>
      </c>
      <c r="C38" s="103">
        <v>2493</v>
      </c>
      <c r="D38" s="104">
        <v>-6.1016949152542396E-2</v>
      </c>
      <c r="E38" s="103">
        <v>108</v>
      </c>
      <c r="F38" s="104">
        <v>-0.32500000000000001</v>
      </c>
      <c r="G38" s="103">
        <v>0</v>
      </c>
      <c r="H38" s="104" t="s">
        <v>211</v>
      </c>
      <c r="I38" s="103">
        <v>2601</v>
      </c>
      <c r="J38" s="104">
        <v>-7.6021314387211394E-2</v>
      </c>
      <c r="K38" s="103">
        <v>2097</v>
      </c>
      <c r="L38" s="104">
        <v>-1.2246820536976E-2</v>
      </c>
      <c r="M38" s="103">
        <v>4698</v>
      </c>
      <c r="N38" s="104">
        <v>-4.8602673147023101E-2</v>
      </c>
      <c r="O38" s="106">
        <v>4</v>
      </c>
      <c r="P38" s="108"/>
      <c r="Q38" s="102" t="s">
        <v>58</v>
      </c>
      <c r="R38" s="105">
        <v>2655</v>
      </c>
      <c r="S38" s="105">
        <v>160</v>
      </c>
      <c r="T38" s="105">
        <v>0</v>
      </c>
      <c r="U38" s="105">
        <v>2815</v>
      </c>
      <c r="V38" s="105">
        <v>2123</v>
      </c>
      <c r="W38" s="105">
        <v>4938</v>
      </c>
      <c r="X38" s="102" t="s">
        <v>159</v>
      </c>
    </row>
    <row r="39" spans="1:24" ht="14.25" x14ac:dyDescent="0.2">
      <c r="A39" s="102" t="s">
        <v>160</v>
      </c>
      <c r="B39" s="102" t="s">
        <v>161</v>
      </c>
      <c r="C39" s="103">
        <v>3608</v>
      </c>
      <c r="D39" s="104">
        <v>-0.19482258424458801</v>
      </c>
      <c r="E39" s="103">
        <v>2</v>
      </c>
      <c r="F39" s="104" t="s">
        <v>211</v>
      </c>
      <c r="G39" s="103">
        <v>0</v>
      </c>
      <c r="H39" s="104" t="s">
        <v>211</v>
      </c>
      <c r="I39" s="103">
        <v>3610</v>
      </c>
      <c r="J39" s="104">
        <v>-0.19437625530015601</v>
      </c>
      <c r="K39" s="103">
        <v>717</v>
      </c>
      <c r="L39" s="104">
        <v>8.4720121028744294E-2</v>
      </c>
      <c r="M39" s="103">
        <v>4327</v>
      </c>
      <c r="N39" s="104">
        <v>-0.15849863866199901</v>
      </c>
      <c r="O39" s="106">
        <v>5</v>
      </c>
      <c r="P39" s="108"/>
      <c r="Q39" s="102" t="s">
        <v>58</v>
      </c>
      <c r="R39" s="105">
        <v>4481</v>
      </c>
      <c r="S39" s="105">
        <v>0</v>
      </c>
      <c r="T39" s="105">
        <v>0</v>
      </c>
      <c r="U39" s="105">
        <v>4481</v>
      </c>
      <c r="V39" s="105">
        <v>661</v>
      </c>
      <c r="W39" s="105">
        <v>5142</v>
      </c>
      <c r="X39" s="102" t="s">
        <v>162</v>
      </c>
    </row>
    <row r="40" spans="1:24" ht="14.25" x14ac:dyDescent="0.2">
      <c r="A40" s="102" t="s">
        <v>163</v>
      </c>
      <c r="B40" s="102" t="s">
        <v>164</v>
      </c>
      <c r="C40" s="103">
        <v>1488</v>
      </c>
      <c r="D40" s="104">
        <v>1.9178082191780799E-2</v>
      </c>
      <c r="E40" s="103">
        <v>0</v>
      </c>
      <c r="F40" s="104" t="s">
        <v>211</v>
      </c>
      <c r="G40" s="103">
        <v>0</v>
      </c>
      <c r="H40" s="104" t="s">
        <v>211</v>
      </c>
      <c r="I40" s="103">
        <v>1488</v>
      </c>
      <c r="J40" s="104">
        <v>1.9178082191780799E-2</v>
      </c>
      <c r="K40" s="103">
        <v>310</v>
      </c>
      <c r="L40" s="104">
        <v>8.0139372822299701E-2</v>
      </c>
      <c r="M40" s="103">
        <v>1798</v>
      </c>
      <c r="N40" s="104">
        <v>2.9192902117916402E-2</v>
      </c>
      <c r="O40" s="106">
        <v>5</v>
      </c>
      <c r="P40" s="108"/>
      <c r="Q40" s="102" t="s">
        <v>58</v>
      </c>
      <c r="R40" s="105">
        <v>1460</v>
      </c>
      <c r="S40" s="105">
        <v>0</v>
      </c>
      <c r="T40" s="105">
        <v>0</v>
      </c>
      <c r="U40" s="105">
        <v>1460</v>
      </c>
      <c r="V40" s="105">
        <v>287</v>
      </c>
      <c r="W40" s="105">
        <v>1747</v>
      </c>
      <c r="X40" s="102" t="s">
        <v>165</v>
      </c>
    </row>
    <row r="41" spans="1:24" ht="14.25" x14ac:dyDescent="0.2">
      <c r="A41" s="102" t="s">
        <v>166</v>
      </c>
      <c r="B41" s="102" t="s">
        <v>167</v>
      </c>
      <c r="C41" s="103">
        <v>30413</v>
      </c>
      <c r="D41" s="104">
        <v>-4.3496037237388395E-2</v>
      </c>
      <c r="E41" s="103">
        <v>1710</v>
      </c>
      <c r="F41" s="104">
        <v>0.157752200406229</v>
      </c>
      <c r="G41" s="103">
        <v>0</v>
      </c>
      <c r="H41" s="104">
        <v>-1</v>
      </c>
      <c r="I41" s="103">
        <v>32123</v>
      </c>
      <c r="J41" s="104">
        <v>-3.4794627565277493E-2</v>
      </c>
      <c r="K41" s="103">
        <v>8101</v>
      </c>
      <c r="L41" s="104">
        <v>-2.2208811104405601E-2</v>
      </c>
      <c r="M41" s="103">
        <v>40224</v>
      </c>
      <c r="N41" s="104">
        <v>-3.2286002983207406E-2</v>
      </c>
      <c r="O41" s="106">
        <v>3</v>
      </c>
      <c r="P41" s="108"/>
      <c r="Q41" s="102" t="s">
        <v>58</v>
      </c>
      <c r="R41" s="105">
        <v>31796</v>
      </c>
      <c r="S41" s="105">
        <v>1477</v>
      </c>
      <c r="T41" s="105">
        <v>8</v>
      </c>
      <c r="U41" s="105">
        <v>33281</v>
      </c>
      <c r="V41" s="105">
        <v>8285</v>
      </c>
      <c r="W41" s="105">
        <v>41566</v>
      </c>
      <c r="X41" s="102" t="s">
        <v>168</v>
      </c>
    </row>
    <row r="42" spans="1:24" ht="14.25" x14ac:dyDescent="0.2">
      <c r="A42" s="102" t="s">
        <v>169</v>
      </c>
      <c r="B42" s="102" t="s">
        <v>170</v>
      </c>
      <c r="C42" s="103">
        <v>38670</v>
      </c>
      <c r="D42" s="104">
        <v>-2.28185884315063E-2</v>
      </c>
      <c r="E42" s="103">
        <v>8131</v>
      </c>
      <c r="F42" s="104">
        <v>6.6856506128513109E-3</v>
      </c>
      <c r="G42" s="103">
        <v>4</v>
      </c>
      <c r="H42" s="104">
        <v>0.33333333333333298</v>
      </c>
      <c r="I42" s="103">
        <v>46805</v>
      </c>
      <c r="J42" s="104">
        <v>-1.77953119425849E-2</v>
      </c>
      <c r="K42" s="103">
        <v>6408</v>
      </c>
      <c r="L42" s="104">
        <v>-3.3046627433227699E-2</v>
      </c>
      <c r="M42" s="103">
        <v>53213</v>
      </c>
      <c r="N42" s="104">
        <v>-1.9657332350773802E-2</v>
      </c>
      <c r="O42" s="106">
        <v>2</v>
      </c>
      <c r="P42" s="108"/>
      <c r="Q42" s="102" t="s">
        <v>58</v>
      </c>
      <c r="R42" s="105">
        <v>39573</v>
      </c>
      <c r="S42" s="105">
        <v>8077</v>
      </c>
      <c r="T42" s="105">
        <v>3</v>
      </c>
      <c r="U42" s="105">
        <v>47653</v>
      </c>
      <c r="V42" s="105">
        <v>6627</v>
      </c>
      <c r="W42" s="105">
        <v>54280</v>
      </c>
      <c r="X42" s="102" t="s">
        <v>171</v>
      </c>
    </row>
    <row r="43" spans="1:24" ht="14.25" x14ac:dyDescent="0.2">
      <c r="A43" s="102" t="s">
        <v>172</v>
      </c>
      <c r="B43" s="102" t="s">
        <v>173</v>
      </c>
      <c r="C43" s="103">
        <v>5706</v>
      </c>
      <c r="D43" s="104">
        <v>1.7656500802568201E-2</v>
      </c>
      <c r="E43" s="103">
        <v>0</v>
      </c>
      <c r="F43" s="104" t="s">
        <v>211</v>
      </c>
      <c r="G43" s="103">
        <v>1</v>
      </c>
      <c r="H43" s="104" t="s">
        <v>211</v>
      </c>
      <c r="I43" s="103">
        <v>5707</v>
      </c>
      <c r="J43" s="104">
        <v>1.7834849295523501E-2</v>
      </c>
      <c r="K43" s="103">
        <v>460</v>
      </c>
      <c r="L43" s="104">
        <v>5.2631578947368404E-2</v>
      </c>
      <c r="M43" s="103">
        <v>6167</v>
      </c>
      <c r="N43" s="104">
        <v>2.0350761085373897E-2</v>
      </c>
      <c r="O43" s="106">
        <v>5</v>
      </c>
      <c r="P43" s="108"/>
      <c r="Q43" s="102" t="s">
        <v>58</v>
      </c>
      <c r="R43" s="105">
        <v>5607</v>
      </c>
      <c r="S43" s="105">
        <v>0</v>
      </c>
      <c r="T43" s="105">
        <v>0</v>
      </c>
      <c r="U43" s="105">
        <v>5607</v>
      </c>
      <c r="V43" s="105">
        <v>437</v>
      </c>
      <c r="W43" s="105">
        <v>6044</v>
      </c>
      <c r="X43" s="102" t="s">
        <v>174</v>
      </c>
    </row>
    <row r="44" spans="1:24" ht="14.25" x14ac:dyDescent="0.2">
      <c r="A44" s="102" t="s">
        <v>175</v>
      </c>
      <c r="B44" s="102" t="s">
        <v>176</v>
      </c>
      <c r="C44" s="103">
        <v>1960</v>
      </c>
      <c r="D44" s="104">
        <v>4.7008547008547001E-2</v>
      </c>
      <c r="E44" s="103">
        <v>0</v>
      </c>
      <c r="F44" s="104" t="s">
        <v>211</v>
      </c>
      <c r="G44" s="103">
        <v>84</v>
      </c>
      <c r="H44" s="104" t="s">
        <v>211</v>
      </c>
      <c r="I44" s="103">
        <v>2044</v>
      </c>
      <c r="J44" s="104">
        <v>9.1880341880341901E-2</v>
      </c>
      <c r="K44" s="103">
        <v>266</v>
      </c>
      <c r="L44" s="104">
        <v>0.32338308457711401</v>
      </c>
      <c r="M44" s="103">
        <v>2310</v>
      </c>
      <c r="N44" s="104">
        <v>0.11432706222865401</v>
      </c>
      <c r="O44" s="106">
        <v>5</v>
      </c>
      <c r="P44" s="108"/>
      <c r="Q44" s="102" t="s">
        <v>58</v>
      </c>
      <c r="R44" s="105">
        <v>1872</v>
      </c>
      <c r="S44" s="105">
        <v>0</v>
      </c>
      <c r="T44" s="105">
        <v>0</v>
      </c>
      <c r="U44" s="105">
        <v>1872</v>
      </c>
      <c r="V44" s="105">
        <v>201</v>
      </c>
      <c r="W44" s="105">
        <v>2073</v>
      </c>
      <c r="X44" s="102" t="s">
        <v>177</v>
      </c>
    </row>
    <row r="45" spans="1:24" ht="14.25" x14ac:dyDescent="0.2">
      <c r="A45" s="102" t="s">
        <v>178</v>
      </c>
      <c r="B45" s="102" t="s">
        <v>179</v>
      </c>
      <c r="C45" s="103">
        <v>1124</v>
      </c>
      <c r="D45" s="104">
        <v>7.1684587813620106E-3</v>
      </c>
      <c r="E45" s="103">
        <v>0</v>
      </c>
      <c r="F45" s="104" t="s">
        <v>211</v>
      </c>
      <c r="G45" s="103">
        <v>0</v>
      </c>
      <c r="H45" s="104" t="s">
        <v>211</v>
      </c>
      <c r="I45" s="103">
        <v>1124</v>
      </c>
      <c r="J45" s="104">
        <v>7.1684587813620106E-3</v>
      </c>
      <c r="K45" s="103">
        <v>12</v>
      </c>
      <c r="L45" s="104">
        <v>3</v>
      </c>
      <c r="M45" s="103">
        <v>1136</v>
      </c>
      <c r="N45" s="104">
        <v>1.5192135835567501E-2</v>
      </c>
      <c r="O45" s="106">
        <v>5</v>
      </c>
      <c r="P45" s="108"/>
      <c r="Q45" s="102" t="s">
        <v>58</v>
      </c>
      <c r="R45" s="105">
        <v>1116</v>
      </c>
      <c r="S45" s="105">
        <v>0</v>
      </c>
      <c r="T45" s="105">
        <v>0</v>
      </c>
      <c r="U45" s="105">
        <v>1116</v>
      </c>
      <c r="V45" s="105">
        <v>3</v>
      </c>
      <c r="W45" s="105">
        <v>1119</v>
      </c>
      <c r="X45" s="102" t="s">
        <v>180</v>
      </c>
    </row>
    <row r="46" spans="1:24" ht="14.25" x14ac:dyDescent="0.2">
      <c r="A46" s="102" t="s">
        <v>181</v>
      </c>
      <c r="B46" s="102" t="s">
        <v>182</v>
      </c>
      <c r="C46" s="103">
        <v>3852</v>
      </c>
      <c r="D46" s="104">
        <v>-8.0229226361031497E-2</v>
      </c>
      <c r="E46" s="103">
        <v>0</v>
      </c>
      <c r="F46" s="104" t="s">
        <v>211</v>
      </c>
      <c r="G46" s="103">
        <v>0</v>
      </c>
      <c r="H46" s="104" t="s">
        <v>211</v>
      </c>
      <c r="I46" s="103">
        <v>3852</v>
      </c>
      <c r="J46" s="104">
        <v>-8.0229226361031497E-2</v>
      </c>
      <c r="K46" s="103">
        <v>1552</v>
      </c>
      <c r="L46" s="104">
        <v>3.0544488711819404E-2</v>
      </c>
      <c r="M46" s="103">
        <v>5404</v>
      </c>
      <c r="N46" s="104">
        <v>-5.0930804355461892E-2</v>
      </c>
      <c r="O46" s="106">
        <v>5</v>
      </c>
      <c r="P46" s="108"/>
      <c r="Q46" s="102" t="s">
        <v>58</v>
      </c>
      <c r="R46" s="105">
        <v>4188</v>
      </c>
      <c r="S46" s="105">
        <v>0</v>
      </c>
      <c r="T46" s="105">
        <v>0</v>
      </c>
      <c r="U46" s="105">
        <v>4188</v>
      </c>
      <c r="V46" s="105">
        <v>1506</v>
      </c>
      <c r="W46" s="105">
        <v>5694</v>
      </c>
      <c r="X46" s="102" t="s">
        <v>183</v>
      </c>
    </row>
    <row r="47" spans="1:24" ht="14.25" x14ac:dyDescent="0.2">
      <c r="A47" s="102" t="s">
        <v>184</v>
      </c>
      <c r="B47" s="102" t="s">
        <v>185</v>
      </c>
      <c r="C47" s="103">
        <v>9039</v>
      </c>
      <c r="D47" s="104">
        <v>-4.6116504854368898E-2</v>
      </c>
      <c r="E47" s="103">
        <v>2889</v>
      </c>
      <c r="F47" s="104">
        <v>0.12895662368112501</v>
      </c>
      <c r="G47" s="103">
        <v>0</v>
      </c>
      <c r="H47" s="104">
        <v>-1</v>
      </c>
      <c r="I47" s="103">
        <v>11928</v>
      </c>
      <c r="J47" s="104">
        <v>-9.0554124781922398E-3</v>
      </c>
      <c r="K47" s="103">
        <v>3771</v>
      </c>
      <c r="L47" s="104">
        <v>2.55643187381017E-2</v>
      </c>
      <c r="M47" s="103">
        <v>15699</v>
      </c>
      <c r="N47" s="104">
        <v>-9.5456281023291304E-4</v>
      </c>
      <c r="O47" s="106">
        <v>3</v>
      </c>
      <c r="P47" s="109"/>
      <c r="Q47" s="102" t="s">
        <v>58</v>
      </c>
      <c r="R47" s="105">
        <v>9476</v>
      </c>
      <c r="S47" s="105">
        <v>2559</v>
      </c>
      <c r="T47" s="105">
        <v>2</v>
      </c>
      <c r="U47" s="105">
        <v>12037</v>
      </c>
      <c r="V47" s="105">
        <v>3677</v>
      </c>
      <c r="W47" s="105">
        <v>15714</v>
      </c>
      <c r="X47" s="102" t="s">
        <v>186</v>
      </c>
    </row>
    <row r="48" spans="1:24" ht="14.25" x14ac:dyDescent="0.2">
      <c r="A48" s="110" t="s">
        <v>187</v>
      </c>
      <c r="B48" s="111"/>
      <c r="C48" s="112">
        <v>409692</v>
      </c>
      <c r="D48" s="113">
        <v>-2.4795945814062498E-2</v>
      </c>
      <c r="E48" s="112">
        <v>179374</v>
      </c>
      <c r="F48" s="113">
        <v>2.0669929163594099E-3</v>
      </c>
      <c r="G48" s="112">
        <v>38689</v>
      </c>
      <c r="H48" s="113">
        <v>8.6739136541108389E-2</v>
      </c>
      <c r="I48" s="112">
        <v>627755</v>
      </c>
      <c r="J48" s="113">
        <v>-1.09639932315972E-2</v>
      </c>
      <c r="K48" s="112">
        <v>97151</v>
      </c>
      <c r="L48" s="113">
        <v>-1.5574335278858601E-2</v>
      </c>
      <c r="M48" s="112">
        <v>724906</v>
      </c>
      <c r="N48" s="113">
        <v>-1.15843698271889E-2</v>
      </c>
      <c r="O48" s="114"/>
      <c r="P48" s="115" t="s">
        <v>197</v>
      </c>
      <c r="Q48" s="115"/>
      <c r="R48" s="116">
        <v>420109</v>
      </c>
      <c r="S48" s="116">
        <v>179004</v>
      </c>
      <c r="T48" s="116">
        <v>35601</v>
      </c>
      <c r="U48" s="116">
        <v>634714</v>
      </c>
      <c r="V48" s="116">
        <v>98688</v>
      </c>
      <c r="W48" s="116">
        <v>733402</v>
      </c>
      <c r="X48" s="115"/>
    </row>
    <row r="49" spans="1:24" ht="14.25" x14ac:dyDescent="0.2">
      <c r="A49" s="102" t="s">
        <v>188</v>
      </c>
      <c r="B49" s="102" t="s">
        <v>189</v>
      </c>
      <c r="C49" s="103">
        <v>4375</v>
      </c>
      <c r="D49" s="104">
        <v>4.2659675881792203E-2</v>
      </c>
      <c r="E49" s="103">
        <v>991</v>
      </c>
      <c r="F49" s="104">
        <v>-6.06635071090047E-2</v>
      </c>
      <c r="G49" s="103">
        <v>2</v>
      </c>
      <c r="H49" s="104">
        <v>0</v>
      </c>
      <c r="I49" s="103">
        <v>5368</v>
      </c>
      <c r="J49" s="104">
        <v>2.1892252046449602E-2</v>
      </c>
      <c r="K49" s="103">
        <v>2000</v>
      </c>
      <c r="L49" s="104">
        <v>-0.25567547450688499</v>
      </c>
      <c r="M49" s="103">
        <v>7368</v>
      </c>
      <c r="N49" s="104">
        <v>-7.2040302267002504E-2</v>
      </c>
      <c r="O49" s="106">
        <v>6</v>
      </c>
      <c r="P49" s="107" t="s">
        <v>131</v>
      </c>
      <c r="Q49" s="102" t="s">
        <v>131</v>
      </c>
      <c r="R49" s="105">
        <v>4196</v>
      </c>
      <c r="S49" s="105">
        <v>1055</v>
      </c>
      <c r="T49" s="105">
        <v>2</v>
      </c>
      <c r="U49" s="105">
        <v>5253</v>
      </c>
      <c r="V49" s="105">
        <v>2687</v>
      </c>
      <c r="W49" s="105">
        <v>7940</v>
      </c>
      <c r="X49" s="102" t="s">
        <v>190</v>
      </c>
    </row>
    <row r="50" spans="1:24" ht="14.25" x14ac:dyDescent="0.2">
      <c r="A50" s="102" t="s">
        <v>191</v>
      </c>
      <c r="B50" s="102" t="s">
        <v>192</v>
      </c>
      <c r="C50" s="103">
        <v>306</v>
      </c>
      <c r="D50" s="104">
        <v>-0.354430379746835</v>
      </c>
      <c r="E50" s="103">
        <v>2</v>
      </c>
      <c r="F50" s="104">
        <v>-0.75</v>
      </c>
      <c r="G50" s="103">
        <v>0</v>
      </c>
      <c r="H50" s="104" t="s">
        <v>211</v>
      </c>
      <c r="I50" s="103">
        <v>308</v>
      </c>
      <c r="J50" s="104">
        <v>-0.36099585062240702</v>
      </c>
      <c r="K50" s="103">
        <v>3324</v>
      </c>
      <c r="L50" s="104">
        <v>-0.11241655540721</v>
      </c>
      <c r="M50" s="103">
        <v>3632</v>
      </c>
      <c r="N50" s="104">
        <v>-0.140761769576532</v>
      </c>
      <c r="O50" s="106">
        <v>6</v>
      </c>
      <c r="P50" s="108"/>
      <c r="Q50" s="102" t="s">
        <v>131</v>
      </c>
      <c r="R50" s="105">
        <v>474</v>
      </c>
      <c r="S50" s="105">
        <v>8</v>
      </c>
      <c r="T50" s="105">
        <v>0</v>
      </c>
      <c r="U50" s="105">
        <v>482</v>
      </c>
      <c r="V50" s="105">
        <v>3745</v>
      </c>
      <c r="W50" s="105">
        <v>4227</v>
      </c>
      <c r="X50" s="102" t="s">
        <v>193</v>
      </c>
    </row>
    <row r="51" spans="1:24" ht="14.25" x14ac:dyDescent="0.2">
      <c r="A51" s="102" t="s">
        <v>212</v>
      </c>
      <c r="B51" s="102" t="s">
        <v>213</v>
      </c>
      <c r="C51" s="103">
        <v>7135</v>
      </c>
      <c r="D51" s="104">
        <v>2.0014295925661202E-2</v>
      </c>
      <c r="E51" s="103">
        <v>12249</v>
      </c>
      <c r="F51" s="104">
        <v>4.1810132808657204E-3</v>
      </c>
      <c r="G51" s="103">
        <v>0</v>
      </c>
      <c r="H51" s="104">
        <v>-1</v>
      </c>
      <c r="I51" s="103">
        <v>19384</v>
      </c>
      <c r="J51" s="104">
        <v>9.89892674794207E-3</v>
      </c>
      <c r="K51" s="103">
        <v>24722</v>
      </c>
      <c r="L51" s="104">
        <v>0.21251655304330799</v>
      </c>
      <c r="M51" s="103">
        <v>44106</v>
      </c>
      <c r="N51" s="104">
        <v>0.11426622539979299</v>
      </c>
      <c r="O51" s="106">
        <v>6</v>
      </c>
      <c r="P51" s="108"/>
      <c r="Q51" s="102" t="s">
        <v>131</v>
      </c>
      <c r="R51" s="105">
        <v>6995</v>
      </c>
      <c r="S51" s="105">
        <v>12198</v>
      </c>
      <c r="T51" s="105">
        <v>1</v>
      </c>
      <c r="U51" s="105">
        <v>19194</v>
      </c>
      <c r="V51" s="105">
        <v>20389</v>
      </c>
      <c r="W51" s="105">
        <v>39583</v>
      </c>
      <c r="X51" s="102" t="s">
        <v>214</v>
      </c>
    </row>
    <row r="52" spans="1:24" ht="14.25" x14ac:dyDescent="0.2">
      <c r="A52" s="102" t="s">
        <v>215</v>
      </c>
      <c r="B52" s="102" t="s">
        <v>216</v>
      </c>
      <c r="C52" s="103">
        <v>0</v>
      </c>
      <c r="D52" s="104">
        <v>-1</v>
      </c>
      <c r="E52" s="103">
        <v>0</v>
      </c>
      <c r="F52" s="104" t="s">
        <v>211</v>
      </c>
      <c r="G52" s="103">
        <v>0</v>
      </c>
      <c r="H52" s="104" t="s">
        <v>211</v>
      </c>
      <c r="I52" s="103">
        <v>0</v>
      </c>
      <c r="J52" s="104">
        <v>-1</v>
      </c>
      <c r="K52" s="103">
        <v>281</v>
      </c>
      <c r="L52" s="104">
        <v>-0.121875</v>
      </c>
      <c r="M52" s="103">
        <v>281</v>
      </c>
      <c r="N52" s="104">
        <v>-0.14848484848484803</v>
      </c>
      <c r="O52" s="106">
        <v>6</v>
      </c>
      <c r="P52" s="108"/>
      <c r="Q52" s="102" t="s">
        <v>131</v>
      </c>
      <c r="R52" s="105">
        <v>10</v>
      </c>
      <c r="S52" s="105">
        <v>0</v>
      </c>
      <c r="T52" s="105">
        <v>0</v>
      </c>
      <c r="U52" s="105">
        <v>10</v>
      </c>
      <c r="V52" s="105">
        <v>320</v>
      </c>
      <c r="W52" s="105">
        <v>330</v>
      </c>
      <c r="X52" s="102" t="s">
        <v>217</v>
      </c>
    </row>
    <row r="53" spans="1:24" ht="14.25" x14ac:dyDescent="0.2">
      <c r="A53" s="102" t="s">
        <v>194</v>
      </c>
      <c r="B53" s="102" t="s">
        <v>195</v>
      </c>
      <c r="C53" s="103">
        <v>1181</v>
      </c>
      <c r="D53" s="104">
        <v>-3.7489812550937196E-2</v>
      </c>
      <c r="E53" s="103">
        <v>17</v>
      </c>
      <c r="F53" s="104">
        <v>1.8333333333333299</v>
      </c>
      <c r="G53" s="103">
        <v>0</v>
      </c>
      <c r="H53" s="104" t="s">
        <v>211</v>
      </c>
      <c r="I53" s="103">
        <v>1198</v>
      </c>
      <c r="J53" s="104">
        <v>-2.8386050283860501E-2</v>
      </c>
      <c r="K53" s="103">
        <v>1858</v>
      </c>
      <c r="L53" s="104">
        <v>-5.5414336553126595E-2</v>
      </c>
      <c r="M53" s="103">
        <v>3056</v>
      </c>
      <c r="N53" s="104">
        <v>-4.5000000000000005E-2</v>
      </c>
      <c r="O53" s="106">
        <v>6</v>
      </c>
      <c r="P53" s="108"/>
      <c r="Q53" s="102" t="s">
        <v>131</v>
      </c>
      <c r="R53" s="105">
        <v>1227</v>
      </c>
      <c r="S53" s="105">
        <v>6</v>
      </c>
      <c r="T53" s="105">
        <v>0</v>
      </c>
      <c r="U53" s="105">
        <v>1233</v>
      </c>
      <c r="V53" s="105">
        <v>1967</v>
      </c>
      <c r="W53" s="105">
        <v>3200</v>
      </c>
      <c r="X53" s="102" t="s">
        <v>196</v>
      </c>
    </row>
    <row r="54" spans="1:24" ht="14.25" x14ac:dyDescent="0.2">
      <c r="A54" s="102" t="s">
        <v>218</v>
      </c>
      <c r="B54" s="102" t="s">
        <v>219</v>
      </c>
      <c r="C54" s="103">
        <v>1188</v>
      </c>
      <c r="D54" s="104">
        <v>0.12713472485768501</v>
      </c>
      <c r="E54" s="103">
        <v>51</v>
      </c>
      <c r="F54" s="104">
        <v>-0.10526315789473699</v>
      </c>
      <c r="G54" s="103">
        <v>0</v>
      </c>
      <c r="H54" s="104" t="s">
        <v>211</v>
      </c>
      <c r="I54" s="103">
        <v>1239</v>
      </c>
      <c r="J54" s="104">
        <v>0.115211521152115</v>
      </c>
      <c r="K54" s="103">
        <v>561</v>
      </c>
      <c r="L54" s="104">
        <v>-0.29699248120300803</v>
      </c>
      <c r="M54" s="103">
        <v>1800</v>
      </c>
      <c r="N54" s="104">
        <v>-5.7097957045573598E-2</v>
      </c>
      <c r="O54" s="106">
        <v>6</v>
      </c>
      <c r="P54" s="109"/>
      <c r="Q54" s="102" t="s">
        <v>131</v>
      </c>
      <c r="R54" s="105">
        <v>1054</v>
      </c>
      <c r="S54" s="105">
        <v>57</v>
      </c>
      <c r="T54" s="105">
        <v>0</v>
      </c>
      <c r="U54" s="105">
        <v>1111</v>
      </c>
      <c r="V54" s="105">
        <v>798</v>
      </c>
      <c r="W54" s="105">
        <v>1909</v>
      </c>
      <c r="X54" s="102" t="s">
        <v>220</v>
      </c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 09.12.2019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221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F5" s="26" t="s">
        <v>45</v>
      </c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2571641</v>
      </c>
      <c r="C7" s="72">
        <f>Hovedtall!$C$7</f>
        <v>2675489</v>
      </c>
      <c r="D7" s="46">
        <f>(B7-C7)/C7</f>
        <v>-3.8814586791423925E-2</v>
      </c>
      <c r="E7" s="45"/>
      <c r="F7" s="71">
        <f>Hovedtall!$F$7</f>
        <v>28485144</v>
      </c>
      <c r="G7" s="72">
        <f>Hovedtall!$G$7</f>
        <v>28676268</v>
      </c>
      <c r="H7" s="46">
        <f>(F7-G7)/G7</f>
        <v>-6.6648840079190225E-3</v>
      </c>
      <c r="I7" s="40"/>
      <c r="J7" s="41"/>
    </row>
    <row r="8" spans="1:17" ht="15" customHeight="1" x14ac:dyDescent="0.25">
      <c r="A8" s="89" t="s">
        <v>33</v>
      </c>
      <c r="B8" s="16">
        <f>SUM(B9:B10)</f>
        <v>1540220</v>
      </c>
      <c r="C8" s="17">
        <f>SUM(C9:C10)</f>
        <v>1554361</v>
      </c>
      <c r="D8" s="34">
        <f>(B8-C8)/C8</f>
        <v>-9.0976291865274544E-3</v>
      </c>
      <c r="E8" s="45"/>
      <c r="F8" s="16">
        <f>SUM(F9:F10)</f>
        <v>21225117</v>
      </c>
      <c r="G8" s="17">
        <f>SUM(G9:G10)</f>
        <v>20858718</v>
      </c>
      <c r="H8" s="34">
        <f>(F8-G8)/G8</f>
        <v>1.7565748767493766E-2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1448346</v>
      </c>
      <c r="C9" s="74">
        <f>Hovedtall!$C$9</f>
        <v>1470234</v>
      </c>
      <c r="D9" s="18">
        <f>(B9-C9)/C9</f>
        <v>-1.488742608319492E-2</v>
      </c>
      <c r="E9" s="45"/>
      <c r="F9" s="73">
        <f>Hovedtall!$F$9</f>
        <v>19493242</v>
      </c>
      <c r="G9" s="74">
        <f>Hovedtall!$G$9</f>
        <v>19055648</v>
      </c>
      <c r="H9" s="18">
        <f>(F9-G9)/G9</f>
        <v>2.2964005212522818E-2</v>
      </c>
      <c r="J9" s="41"/>
    </row>
    <row r="10" spans="1:17" ht="15" customHeight="1" x14ac:dyDescent="0.25">
      <c r="A10" s="90" t="s">
        <v>35</v>
      </c>
      <c r="B10" s="73">
        <f>Hovedtall!$B$10</f>
        <v>91874</v>
      </c>
      <c r="C10" s="74">
        <f>Hovedtall!$C$10</f>
        <v>84127</v>
      </c>
      <c r="D10" s="18">
        <f>(B10-C10)/C10</f>
        <v>9.2086963757176649E-2</v>
      </c>
      <c r="E10" s="45"/>
      <c r="F10" s="73">
        <f>Hovedtall!$F$10</f>
        <v>1731875</v>
      </c>
      <c r="G10" s="74">
        <f>Hovedtall!$G$10</f>
        <v>1803070</v>
      </c>
      <c r="H10" s="18">
        <f>(F10-G10)/G10</f>
        <v>-3.9485433177857764E-2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49330</v>
      </c>
      <c r="C12" s="76">
        <f>Hovedtall!$C$12</f>
        <v>48190</v>
      </c>
      <c r="D12" s="44">
        <f>(B12-C12)/C12</f>
        <v>2.3656360240713842E-2</v>
      </c>
      <c r="E12" s="45"/>
      <c r="F12" s="75">
        <f>Hovedtall!$F$12</f>
        <v>544232</v>
      </c>
      <c r="G12" s="76">
        <f>Hovedtall!$G$12</f>
        <v>486967</v>
      </c>
      <c r="H12" s="44">
        <f>(F12-G12)/G12</f>
        <v>0.11759523745962253</v>
      </c>
      <c r="J12" s="41"/>
    </row>
    <row r="13" spans="1:17" ht="15" customHeight="1" x14ac:dyDescent="0.25">
      <c r="A13" s="89" t="s">
        <v>19</v>
      </c>
      <c r="B13" s="16">
        <f>B7+B8+B12</f>
        <v>4161191</v>
      </c>
      <c r="C13" s="17">
        <f>C7+C8+C12</f>
        <v>4278040</v>
      </c>
      <c r="D13" s="34">
        <f>(B13-C13)/C13</f>
        <v>-2.7313676356462306E-2</v>
      </c>
      <c r="E13" s="45"/>
      <c r="F13" s="16">
        <f>F7+F8+F12</f>
        <v>50254493</v>
      </c>
      <c r="G13" s="17">
        <f>G7+G8+G12</f>
        <v>50021953</v>
      </c>
      <c r="H13" s="34">
        <f>(F13-G13)/G13</f>
        <v>4.6487589159103808E-3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39014</v>
      </c>
      <c r="C17" s="15">
        <f>SUM(C18:C20)</f>
        <v>40165</v>
      </c>
      <c r="D17" s="46">
        <f>(B17-C17)/C17</f>
        <v>-2.8656790738204905E-2</v>
      </c>
      <c r="E17" s="19"/>
      <c r="F17" s="14">
        <f>SUM(F18:F20)</f>
        <v>370678</v>
      </c>
      <c r="G17" s="15">
        <f>SUM(G18:G20)</f>
        <v>379944</v>
      </c>
      <c r="H17" s="46">
        <f>(F17-G17)/G17</f>
        <v>-2.4387804518560631E-2</v>
      </c>
      <c r="J17" s="43"/>
    </row>
    <row r="18" spans="1:10" ht="15" customHeight="1" x14ac:dyDescent="0.25">
      <c r="A18" s="90" t="s">
        <v>34</v>
      </c>
      <c r="B18" s="73">
        <f>Hovedtall!$B$18</f>
        <v>37836</v>
      </c>
      <c r="C18" s="74">
        <f>Hovedtall!$C$18</f>
        <v>39232</v>
      </c>
      <c r="D18" s="18">
        <f t="shared" ref="D18:D31" si="0">(B18-C18)/C18</f>
        <v>-3.5583197389885808E-2</v>
      </c>
      <c r="E18" s="19"/>
      <c r="F18" s="73">
        <f>Hovedtall!$F$18</f>
        <v>359789</v>
      </c>
      <c r="G18" s="74">
        <f>Hovedtall!$G$18</f>
        <v>369985</v>
      </c>
      <c r="H18" s="18">
        <f t="shared" ref="H18:H31" si="1">(F18-G18)/G18</f>
        <v>-2.7557873967863564E-2</v>
      </c>
      <c r="J18" s="41"/>
    </row>
    <row r="19" spans="1:10" ht="15" customHeight="1" x14ac:dyDescent="0.25">
      <c r="A19" s="90" t="s">
        <v>35</v>
      </c>
      <c r="B19" s="73">
        <f>Hovedtall!$B$19</f>
        <v>455</v>
      </c>
      <c r="C19" s="74">
        <f>Hovedtall!$C$19</f>
        <v>413</v>
      </c>
      <c r="D19" s="18">
        <f t="shared" si="0"/>
        <v>0.10169491525423729</v>
      </c>
      <c r="E19" s="19"/>
      <c r="F19" s="73">
        <f>Hovedtall!$F$19</f>
        <v>4935</v>
      </c>
      <c r="G19" s="74">
        <f>Hovedtall!$G$19</f>
        <v>4215</v>
      </c>
      <c r="H19" s="18">
        <f t="shared" si="1"/>
        <v>0.1708185053380783</v>
      </c>
      <c r="J19" s="41"/>
    </row>
    <row r="20" spans="1:10" ht="15" customHeight="1" x14ac:dyDescent="0.25">
      <c r="A20" s="90" t="s">
        <v>36</v>
      </c>
      <c r="B20" s="73">
        <f>Hovedtall!$B$20</f>
        <v>723</v>
      </c>
      <c r="C20" s="74">
        <f>Hovedtall!$C$20</f>
        <v>520</v>
      </c>
      <c r="D20" s="18">
        <f t="shared" si="0"/>
        <v>0.39038461538461539</v>
      </c>
      <c r="E20" s="19"/>
      <c r="F20" s="73">
        <f>Hovedtall!$F$20</f>
        <v>5954</v>
      </c>
      <c r="G20" s="74">
        <f>Hovedtall!$G$20</f>
        <v>5744</v>
      </c>
      <c r="H20" s="18">
        <f t="shared" si="1"/>
        <v>3.655988857938719E-2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14346</v>
      </c>
      <c r="C22" s="17">
        <f>SUM(C23:C25)</f>
        <v>14874</v>
      </c>
      <c r="D22" s="34">
        <f t="shared" si="0"/>
        <v>-3.5498184751916094E-2</v>
      </c>
      <c r="E22" s="19"/>
      <c r="F22" s="16">
        <f>SUM(F23:F25)</f>
        <v>165028</v>
      </c>
      <c r="G22" s="17">
        <f>SUM(G23:G25)</f>
        <v>164130</v>
      </c>
      <c r="H22" s="34">
        <f t="shared" si="1"/>
        <v>5.4712727715835012E-3</v>
      </c>
      <c r="J22" s="41"/>
    </row>
    <row r="23" spans="1:10" ht="15" customHeight="1" x14ac:dyDescent="0.25">
      <c r="A23" s="90" t="s">
        <v>34</v>
      </c>
      <c r="B23" s="73">
        <f>Hovedtall!$B$23</f>
        <v>13028</v>
      </c>
      <c r="C23" s="74">
        <f>Hovedtall!$C$23</f>
        <v>13517</v>
      </c>
      <c r="D23" s="18">
        <f t="shared" si="0"/>
        <v>-3.6176666420063626E-2</v>
      </c>
      <c r="E23" s="19"/>
      <c r="F23" s="73">
        <f>Hovedtall!$F$23</f>
        <v>146329</v>
      </c>
      <c r="G23" s="74">
        <f>Hovedtall!$G$23</f>
        <v>144859</v>
      </c>
      <c r="H23" s="18">
        <f t="shared" si="1"/>
        <v>1.0147798894097018E-2</v>
      </c>
      <c r="J23" s="41"/>
    </row>
    <row r="24" spans="1:10" ht="15" customHeight="1" x14ac:dyDescent="0.25">
      <c r="A24" s="90" t="s">
        <v>35</v>
      </c>
      <c r="B24" s="73">
        <f>Hovedtall!$B$24</f>
        <v>795</v>
      </c>
      <c r="C24" s="74">
        <f>Hovedtall!$C$24</f>
        <v>782</v>
      </c>
      <c r="D24" s="18">
        <f t="shared" si="0"/>
        <v>1.6624040920716114E-2</v>
      </c>
      <c r="E24" s="19"/>
      <c r="F24" s="73">
        <f>Hovedtall!$F$24</f>
        <v>13135</v>
      </c>
      <c r="G24" s="74">
        <f>Hovedtall!$G$24</f>
        <v>13926</v>
      </c>
      <c r="H24" s="18">
        <f t="shared" si="1"/>
        <v>-5.6800229786011777E-2</v>
      </c>
      <c r="J24" s="41"/>
    </row>
    <row r="25" spans="1:10" ht="15" customHeight="1" x14ac:dyDescent="0.25">
      <c r="A25" s="90" t="s">
        <v>36</v>
      </c>
      <c r="B25" s="73">
        <f>Hovedtall!$B$25</f>
        <v>523</v>
      </c>
      <c r="C25" s="74">
        <f>Hovedtall!$C$25</f>
        <v>575</v>
      </c>
      <c r="D25" s="18">
        <f t="shared" si="0"/>
        <v>-9.0434782608695655E-2</v>
      </c>
      <c r="E25" s="19"/>
      <c r="F25" s="73">
        <f>Hovedtall!$F$25</f>
        <v>5564</v>
      </c>
      <c r="G25" s="74">
        <f>Hovedtall!$G$25</f>
        <v>5345</v>
      </c>
      <c r="H25" s="18">
        <f t="shared" si="1"/>
        <v>4.0972871842843782E-2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3460</v>
      </c>
      <c r="C27" s="76">
        <f>Hovedtall!$C$27</f>
        <v>3452</v>
      </c>
      <c r="D27" s="34">
        <f t="shared" si="0"/>
        <v>2.3174971031286211E-3</v>
      </c>
      <c r="E27" s="19"/>
      <c r="F27" s="77">
        <f>Hovedtall!$F$27</f>
        <v>35229</v>
      </c>
      <c r="G27" s="78">
        <f>Hovedtall!$G$27</f>
        <v>32149</v>
      </c>
      <c r="H27" s="34">
        <f>(F27-G27)/G27</f>
        <v>9.580391302995428E-2</v>
      </c>
      <c r="J27" s="41"/>
    </row>
    <row r="28" spans="1:10" ht="15" customHeight="1" x14ac:dyDescent="0.25">
      <c r="A28" s="89" t="s">
        <v>19</v>
      </c>
      <c r="B28" s="16">
        <f>B22+B17+B27</f>
        <v>56820</v>
      </c>
      <c r="C28" s="17">
        <f>C22+C17+C27</f>
        <v>58491</v>
      </c>
      <c r="D28" s="34">
        <f t="shared" si="0"/>
        <v>-2.856849771759758E-2</v>
      </c>
      <c r="E28" s="19"/>
      <c r="F28" s="16">
        <f>F22+F17+F27</f>
        <v>570935</v>
      </c>
      <c r="G28" s="17">
        <f>G22+G17+G27</f>
        <v>576223</v>
      </c>
      <c r="H28" s="34">
        <f>(F28-G28)/G28</f>
        <v>-9.1770026534865844E-3</v>
      </c>
      <c r="J28" s="41"/>
    </row>
    <row r="29" spans="1:10" ht="15" customHeight="1" x14ac:dyDescent="0.25">
      <c r="A29" s="89" t="s">
        <v>24</v>
      </c>
      <c r="B29" s="75">
        <f>Hovedtall!$B$29</f>
        <v>7154</v>
      </c>
      <c r="C29" s="76">
        <f>Hovedtall!$C$29</f>
        <v>6943</v>
      </c>
      <c r="D29" s="18">
        <f>(B29-C29)/C29</f>
        <v>3.0390321186806856E-2</v>
      </c>
      <c r="E29" s="19"/>
      <c r="F29" s="75">
        <f>Hovedtall!$F$29</f>
        <v>89997</v>
      </c>
      <c r="G29" s="76">
        <f>Hovedtall!$G$29</f>
        <v>91745</v>
      </c>
      <c r="H29" s="18">
        <f>(F29-G29)/G29</f>
        <v>-1.9052809417406943E-2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63974</v>
      </c>
      <c r="C31" s="17">
        <f>SUM(C28:C29)</f>
        <v>65434</v>
      </c>
      <c r="D31" s="34">
        <f t="shared" si="0"/>
        <v>-2.2312559219977383E-2</v>
      </c>
      <c r="E31" s="19"/>
      <c r="F31" s="16">
        <f>SUM(F28:F29)</f>
        <v>660932</v>
      </c>
      <c r="G31" s="17">
        <f>SUM(G28:G29)</f>
        <v>667968</v>
      </c>
      <c r="H31" s="34">
        <f t="shared" si="1"/>
        <v>-1.0533438727603718E-2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16" sqref="G16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>
        <v>5182253</v>
      </c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1">
        <v>5091079</v>
      </c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1">
        <v>4953523</v>
      </c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1">
        <v>5004621</v>
      </c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1">
        <v>4938499</v>
      </c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1">
        <v>4161191</v>
      </c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>
        <v>57857</v>
      </c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>
        <v>56736</v>
      </c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>
        <v>59403</v>
      </c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>
        <v>61504</v>
      </c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>
        <v>62293</v>
      </c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>
        <v>56820</v>
      </c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6933E0B-73F5-417E-97E9-942973C9210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2019-06-20T14:04:03Z</cp:lastPrinted>
  <dcterms:created xsi:type="dcterms:W3CDTF">2000-12-05T13:34:37Z</dcterms:created>
  <dcterms:modified xsi:type="dcterms:W3CDTF">2019-12-09T10:07:05Z</dcterms:modified>
</cp:coreProperties>
</file>