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/>
  <mc:AlternateContent xmlns:mc="http://schemas.openxmlformats.org/markup-compatibility/2006">
    <mc:Choice Requires="x15">
      <x15ac:absPath xmlns:x15ac="http://schemas.microsoft.com/office/spreadsheetml/2010/11/ac" url="\\sgm434.lv.no\felles\CA\STAT\2019 Statistikk inkl. spedbarn - DVHStat\Månedsstatistikk\"/>
    </mc:Choice>
  </mc:AlternateContent>
  <xr:revisionPtr revIDLastSave="0" documentId="13_ncr:1_{BAE7D39D-136E-4AD1-AB94-02310F8697BA}" xr6:coauthVersionLast="41" xr6:coauthVersionMax="41" xr10:uidLastSave="{00000000-0000-0000-0000-000000000000}"/>
  <bookViews>
    <workbookView xWindow="780" yWindow="810" windowWidth="29235" windowHeight="19650" tabRatio="866" xr2:uid="{00000000-000D-0000-FFFF-FFFF00000000}"/>
  </bookViews>
  <sheets>
    <sheet name="Hovedtall" sheetId="1" r:id="rId1"/>
    <sheet name="Passasjer - Måned" sheetId="40214" r:id="rId2"/>
    <sheet name="Passasjerer - Hittil i år" sheetId="40215" r:id="rId3"/>
    <sheet name="Flybevegelser - Måned" sheetId="40210" r:id="rId4"/>
    <sheet name="Flybevegelser - Hittil i år" sheetId="40211" r:id="rId5"/>
    <sheet name="Main" sheetId="40209" state="hidden" r:id="rId6"/>
    <sheet name="Tall til grafer" sheetId="40201" state="hidden" r:id="rId7"/>
  </sheets>
  <externalReferences>
    <externalReference r:id="rId8"/>
  </externalReferences>
  <definedNames>
    <definedName name="_xlnm.Print_Area" localSheetId="0">Hovedtall!$A$1:$I$52</definedName>
    <definedName name="_xlnm.Print_Area" localSheetId="5">Main!$A$1:$I$52</definedName>
    <definedName name="Recover">[1]Macro1!$A$245</definedName>
    <definedName name="TableName">"Dummy"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7" i="1" l="1"/>
  <c r="C17" i="1"/>
  <c r="G29" i="40209" l="1"/>
  <c r="F29" i="40209"/>
  <c r="G27" i="40209"/>
  <c r="F27" i="40209"/>
  <c r="G25" i="40209"/>
  <c r="F25" i="40209"/>
  <c r="G24" i="40209"/>
  <c r="F24" i="40209"/>
  <c r="G23" i="40209"/>
  <c r="F23" i="40209"/>
  <c r="G20" i="40209"/>
  <c r="F20" i="40209"/>
  <c r="G19" i="40209"/>
  <c r="F19" i="40209"/>
  <c r="G18" i="40209"/>
  <c r="F18" i="40209"/>
  <c r="G12" i="40209"/>
  <c r="F12" i="40209"/>
  <c r="A2" i="40209"/>
  <c r="G10" i="40209"/>
  <c r="F10" i="40209"/>
  <c r="G9" i="40209"/>
  <c r="F9" i="40209"/>
  <c r="G7" i="40209"/>
  <c r="F7" i="40209"/>
  <c r="C29" i="40209"/>
  <c r="B29" i="40209"/>
  <c r="C27" i="40209"/>
  <c r="B27" i="40209"/>
  <c r="C25" i="40209"/>
  <c r="B25" i="40209"/>
  <c r="C24" i="40209"/>
  <c r="B24" i="40209"/>
  <c r="C23" i="40209"/>
  <c r="B23" i="40209"/>
  <c r="C20" i="40209"/>
  <c r="B20" i="40209"/>
  <c r="C19" i="40209"/>
  <c r="B19" i="40209"/>
  <c r="C18" i="40209"/>
  <c r="B18" i="40209"/>
  <c r="C12" i="40209"/>
  <c r="B12" i="40209"/>
  <c r="C10" i="40209"/>
  <c r="B10" i="40209"/>
  <c r="C9" i="40209"/>
  <c r="B9" i="40209"/>
  <c r="C7" i="40209"/>
  <c r="B7" i="40209"/>
  <c r="C17" i="40209" l="1"/>
  <c r="D19" i="40209"/>
  <c r="D25" i="40209"/>
  <c r="H25" i="40209"/>
  <c r="D20" i="40209"/>
  <c r="H23" i="40209"/>
  <c r="D27" i="40209"/>
  <c r="B22" i="40209"/>
  <c r="C8" i="40209"/>
  <c r="C13" i="40209" s="1"/>
  <c r="D9" i="40209"/>
  <c r="H29" i="40209"/>
  <c r="G22" i="40209"/>
  <c r="H20" i="40209"/>
  <c r="H19" i="40209"/>
  <c r="D29" i="40209"/>
  <c r="D24" i="40209"/>
  <c r="H10" i="40209"/>
  <c r="F8" i="40209"/>
  <c r="F13" i="40209" s="1"/>
  <c r="D12" i="40209"/>
  <c r="H27" i="40209"/>
  <c r="H24" i="40209"/>
  <c r="G17" i="40209"/>
  <c r="H18" i="40209"/>
  <c r="H12" i="40209"/>
  <c r="G8" i="40209"/>
  <c r="G13" i="40209" s="1"/>
  <c r="C22" i="40209"/>
  <c r="D23" i="40209"/>
  <c r="D18" i="40209"/>
  <c r="B17" i="40209"/>
  <c r="D17" i="40209" s="1"/>
  <c r="D10" i="40209"/>
  <c r="H7" i="40209"/>
  <c r="H9" i="40209"/>
  <c r="D7" i="40209"/>
  <c r="B8" i="40209"/>
  <c r="F17" i="40209"/>
  <c r="F22" i="40209"/>
  <c r="C28" i="40209" l="1"/>
  <c r="C31" i="40209" s="1"/>
  <c r="G28" i="40209"/>
  <c r="G31" i="40209" s="1"/>
  <c r="D8" i="40209"/>
  <c r="H17" i="40209"/>
  <c r="H8" i="40209"/>
  <c r="H13" i="40209"/>
  <c r="D22" i="40209"/>
  <c r="B28" i="40209"/>
  <c r="F28" i="40209"/>
  <c r="H22" i="40209"/>
  <c r="B13" i="40209"/>
  <c r="D13" i="40209" s="1"/>
  <c r="B31" i="40209" l="1"/>
  <c r="D31" i="40209" s="1"/>
  <c r="D28" i="40209"/>
  <c r="H28" i="40209"/>
  <c r="F31" i="40209"/>
  <c r="H31" i="40209" s="1"/>
  <c r="B8" i="1" l="1"/>
  <c r="C8" i="1"/>
  <c r="B13" i="1" l="1"/>
  <c r="F8" i="1" l="1"/>
  <c r="G8" i="1"/>
  <c r="G17" i="1" l="1"/>
  <c r="F17" i="1"/>
  <c r="H9" i="1" l="1"/>
  <c r="G22" i="1" l="1"/>
  <c r="F22" i="1"/>
  <c r="C22" i="1"/>
  <c r="D29" i="1"/>
  <c r="H29" i="1"/>
  <c r="G13" i="1"/>
  <c r="B22" i="1"/>
  <c r="C13" i="1"/>
  <c r="D27" i="1"/>
  <c r="D12" i="1"/>
  <c r="H27" i="1"/>
  <c r="H25" i="1"/>
  <c r="D25" i="1"/>
  <c r="H24" i="1"/>
  <c r="D24" i="1"/>
  <c r="H23" i="1"/>
  <c r="D23" i="1"/>
  <c r="H20" i="1"/>
  <c r="D20" i="1"/>
  <c r="H19" i="1"/>
  <c r="D19" i="1"/>
  <c r="H18" i="1"/>
  <c r="D18" i="1"/>
  <c r="H10" i="1"/>
  <c r="D10" i="1"/>
  <c r="D9" i="1"/>
  <c r="H7" i="1"/>
  <c r="D7" i="1"/>
  <c r="H12" i="1"/>
  <c r="B28" i="1" l="1"/>
  <c r="B31" i="1" s="1"/>
  <c r="H22" i="1"/>
  <c r="G28" i="1"/>
  <c r="G31" i="1" s="1"/>
  <c r="F28" i="1"/>
  <c r="H17" i="1"/>
  <c r="D22" i="1"/>
  <c r="C28" i="1"/>
  <c r="C31" i="1" s="1"/>
  <c r="D17" i="1"/>
  <c r="H8" i="1"/>
  <c r="F13" i="1"/>
  <c r="H13" i="1" s="1"/>
  <c r="D8" i="1"/>
  <c r="D13" i="1"/>
  <c r="D28" i="1" l="1"/>
  <c r="H28" i="1"/>
  <c r="F31" i="1"/>
  <c r="H31" i="1" s="1"/>
  <c r="D31" i="1"/>
</calcChain>
</file>

<file path=xl/sharedStrings.xml><?xml version="1.0" encoding="utf-8"?>
<sst xmlns="http://schemas.openxmlformats.org/spreadsheetml/2006/main" count="1135" uniqueCount="255">
  <si>
    <t>Flybevegelser</t>
  </si>
  <si>
    <t>Passasjerer</t>
  </si>
  <si>
    <t>FEB</t>
  </si>
  <si>
    <t>MAR</t>
  </si>
  <si>
    <t>APR</t>
  </si>
  <si>
    <t>MAI</t>
  </si>
  <si>
    <t>JUN</t>
  </si>
  <si>
    <t>JUL</t>
  </si>
  <si>
    <t>AUG</t>
  </si>
  <si>
    <t>SEP</t>
  </si>
  <si>
    <t>OKT</t>
  </si>
  <si>
    <t>NOV</t>
  </si>
  <si>
    <t>DES</t>
  </si>
  <si>
    <t>Endring</t>
  </si>
  <si>
    <t>JAN</t>
  </si>
  <si>
    <t xml:space="preserve">     Innland</t>
  </si>
  <si>
    <t xml:space="preserve">     Utland</t>
  </si>
  <si>
    <t xml:space="preserve">          Rute</t>
  </si>
  <si>
    <t xml:space="preserve">          Charter</t>
  </si>
  <si>
    <t>SUM</t>
  </si>
  <si>
    <t xml:space="preserve">          Frakt</t>
  </si>
  <si>
    <t xml:space="preserve">     Offshore</t>
  </si>
  <si>
    <t>FLYBEVEGELSER,   avganger og landinger.</t>
  </si>
  <si>
    <t>TOTALT, ALLE KATEGORIER</t>
  </si>
  <si>
    <t>Annen Trafikk</t>
  </si>
  <si>
    <t>Månedsrapport</t>
  </si>
  <si>
    <t>Her legger man inn tall som vises i grafer i ark for Hovedtall</t>
  </si>
  <si>
    <t>Monthly report</t>
  </si>
  <si>
    <t>Year to date</t>
  </si>
  <si>
    <t>Hittil i år</t>
  </si>
  <si>
    <t>Change</t>
  </si>
  <si>
    <t xml:space="preserve">     Domestic</t>
  </si>
  <si>
    <t xml:space="preserve">     International</t>
  </si>
  <si>
    <t xml:space="preserve">    International</t>
  </si>
  <si>
    <t xml:space="preserve">          Scheduled traffic</t>
  </si>
  <si>
    <t xml:space="preserve">          Non scheduled/Charter</t>
  </si>
  <si>
    <t xml:space="preserve">          Freight</t>
  </si>
  <si>
    <t>MOVEMENTS, departures and arrivals.</t>
  </si>
  <si>
    <t>TOTAL - ALL CATEGORIES</t>
  </si>
  <si>
    <t>PASSASJERER,   terminalpassasjerer (transferpassasjerer og spedbarn* inkludert).</t>
  </si>
  <si>
    <t>* From 1. Januar 2014 infants (0-2 yrs) are included in Avinors passenger statistics</t>
  </si>
  <si>
    <t>* Fra og med 1. januar 2014 telles spedbarn (0-2 år) med i Avinors passasjerstatistikk</t>
  </si>
  <si>
    <t xml:space="preserve">    Domestic</t>
  </si>
  <si>
    <t>PASSENGERS,  terminal passengers (transfer and infants* included).</t>
  </si>
  <si>
    <t>Juni</t>
  </si>
  <si>
    <t>Merk! HAU ikke inkl. i Avinor HiÅ, ny operatør fom. 12/5-2019.</t>
  </si>
  <si>
    <t>Note! HAU not incl. in Avinor YTD, new operator from 12/5-2019.</t>
  </si>
  <si>
    <t>June</t>
  </si>
  <si>
    <t>Juni 2019 - Flybevegelser</t>
  </si>
  <si>
    <t>Lufthavn</t>
  </si>
  <si>
    <t>IATA</t>
  </si>
  <si>
    <t>Antall Innland (Rute, Charter og Frakt)</t>
  </si>
  <si>
    <t>Endring Innland</t>
  </si>
  <si>
    <t>Antall Utland (Rute, Charter og Frakt)</t>
  </si>
  <si>
    <t>Endring Utland</t>
  </si>
  <si>
    <t>Offshore</t>
  </si>
  <si>
    <t>Endring Offshore</t>
  </si>
  <si>
    <t>SUM (Rute, Charter, Frakt og Offshore)</t>
  </si>
  <si>
    <t xml:space="preserve">Endring Sum </t>
  </si>
  <si>
    <t>Endring Annen Trafikk</t>
  </si>
  <si>
    <t>Total</t>
  </si>
  <si>
    <t>Endring Total</t>
  </si>
  <si>
    <t>Sortering</t>
  </si>
  <si>
    <t>Avinor Konsern</t>
  </si>
  <si>
    <t>Avinor</t>
  </si>
  <si>
    <t>Antall Innland Prev SUM</t>
  </si>
  <si>
    <t>Antall Utland Prev SUM</t>
  </si>
  <si>
    <t>Offshore Prev SUM</t>
  </si>
  <si>
    <t>Sum Iuo Prev SUM</t>
  </si>
  <si>
    <t>Annen Trafikk Prev SUM</t>
  </si>
  <si>
    <t>Total Prev SUM</t>
  </si>
  <si>
    <t>Lufthavn Navn Eng</t>
  </si>
  <si>
    <t>ALTA LUFTHAVN</t>
  </si>
  <si>
    <t>ALF</t>
  </si>
  <si>
    <t>-</t>
  </si>
  <si>
    <t>J</t>
  </si>
  <si>
    <t>ALTA AIRPORT</t>
  </si>
  <si>
    <t>ANDØYA LUFTHAVN</t>
  </si>
  <si>
    <t>ANX</t>
  </si>
  <si>
    <t>ANDØYA AIRPORT</t>
  </si>
  <si>
    <t>BARDUFOSS LUFTHAVN</t>
  </si>
  <si>
    <t>BDU</t>
  </si>
  <si>
    <t>BARDUFOSS AIRPORT</t>
  </si>
  <si>
    <t>BERGEN LUFTHAVN</t>
  </si>
  <si>
    <t>BGO</t>
  </si>
  <si>
    <t>BERGEN AIRPORT</t>
  </si>
  <si>
    <t>BERLEVÅG LUFTHAVN</t>
  </si>
  <si>
    <t>BVG</t>
  </si>
  <si>
    <t>BERLEVÅG AIRPORT</t>
  </si>
  <si>
    <t>BODØ LUFTHAVN</t>
  </si>
  <si>
    <t>BOO</t>
  </si>
  <si>
    <t>BODØ AIRPORT</t>
  </si>
  <si>
    <t>BRØNNØYSUND LUFTHAVN</t>
  </si>
  <si>
    <t>BNN</t>
  </si>
  <si>
    <t>BRØNNØYSUND AIRPORT</t>
  </si>
  <si>
    <t>BÅTSFJORD LUFTHAVN</t>
  </si>
  <si>
    <t>BJF</t>
  </si>
  <si>
    <t>BÅTSFJORD AIRPORT</t>
  </si>
  <si>
    <t>FLORØ LUFTHAVN</t>
  </si>
  <si>
    <t>FRO</t>
  </si>
  <si>
    <t>FLORØ AIRPORT</t>
  </si>
  <si>
    <t>FØRDE LUFTHAVN</t>
  </si>
  <si>
    <t>FDE</t>
  </si>
  <si>
    <t>FØRDE AIRPORT</t>
  </si>
  <si>
    <t>HAMMERFEST LUFTHAVN</t>
  </si>
  <si>
    <t>HFT</t>
  </si>
  <si>
    <t>HAMMERFEST AIRPORT</t>
  </si>
  <si>
    <t>HARSTAD NARVIK LUFTHAVN</t>
  </si>
  <si>
    <t>EVE</t>
  </si>
  <si>
    <t>HARSTAD NARVIK AIRPORT</t>
  </si>
  <si>
    <t>HASVIK LUFTHAVN</t>
  </si>
  <si>
    <t>HAA</t>
  </si>
  <si>
    <t>HASVIK AIRPORT</t>
  </si>
  <si>
    <t>HONNINGSVÅG LUFTHAVN</t>
  </si>
  <si>
    <t>HVG</t>
  </si>
  <si>
    <t>HONNINGSVÅG AIRPORT</t>
  </si>
  <si>
    <t>KIRKENES LUFTHAVN</t>
  </si>
  <si>
    <t>KKN</t>
  </si>
  <si>
    <t>KIRKENES AIRPORT</t>
  </si>
  <si>
    <t>KRISTIANSAND LUFTHAVN</t>
  </si>
  <si>
    <t>KRS</t>
  </si>
  <si>
    <t>KRISTIANSAND AIRPORT</t>
  </si>
  <si>
    <t>KRISTIANSUND LUFTHAVN</t>
  </si>
  <si>
    <t>KSU</t>
  </si>
  <si>
    <t>KRISTIANSUND AIRPORT</t>
  </si>
  <si>
    <t>LAKSELV LUFTHAVN</t>
  </si>
  <si>
    <t>LKL</t>
  </si>
  <si>
    <t>LAKSELV AIRPORT</t>
  </si>
  <si>
    <t>LEKNES LUFTHAVN</t>
  </si>
  <si>
    <t>LKN</t>
  </si>
  <si>
    <t>LEKNES AIRPORT</t>
  </si>
  <si>
    <t>MEHAMN LUFTHAVN</t>
  </si>
  <si>
    <t>MEH</t>
  </si>
  <si>
    <t>MEHAMN AIRPORT</t>
  </si>
  <si>
    <t>MO I RANA LUFTHAVN</t>
  </si>
  <si>
    <t>MQN</t>
  </si>
  <si>
    <t>MO I RANA AIRPORT</t>
  </si>
  <si>
    <t>MOLDE LUFTHAVN</t>
  </si>
  <si>
    <t>MOL</t>
  </si>
  <si>
    <t>MOLDE AIRPORT</t>
  </si>
  <si>
    <t>MOSJØEN LUFTHAVN</t>
  </si>
  <si>
    <t>MJF</t>
  </si>
  <si>
    <t>MOSJØEN AIRPORT</t>
  </si>
  <si>
    <t>NAMSOS LUFTHAVN</t>
  </si>
  <si>
    <t>OSY</t>
  </si>
  <si>
    <t>NAMSOS AIRPORT</t>
  </si>
  <si>
    <t>OSLO LUFTHAVN</t>
  </si>
  <si>
    <t>OSL</t>
  </si>
  <si>
    <t>N</t>
  </si>
  <si>
    <t>OSLO AIRPORT</t>
  </si>
  <si>
    <t>RØROS LUFTHAVN</t>
  </si>
  <si>
    <t>RRS</t>
  </si>
  <si>
    <t>RØROS AIRPORT</t>
  </si>
  <si>
    <t>RØRVIK LUFTHAVN</t>
  </si>
  <si>
    <t>RVK</t>
  </si>
  <si>
    <t>RØRVIK AIRPORT</t>
  </si>
  <si>
    <t>RØST LUFTHAVN</t>
  </si>
  <si>
    <t>RET</t>
  </si>
  <si>
    <t>RØST AIRPORT</t>
  </si>
  <si>
    <t>SANDANE LUFTHAVN</t>
  </si>
  <si>
    <t>SDN</t>
  </si>
  <si>
    <t>SANDANE AIRPORT</t>
  </si>
  <si>
    <t>SANDNESSJØEN LUFTHAVN</t>
  </si>
  <si>
    <t>SSJ</t>
  </si>
  <si>
    <t>SANDNESSJØEN AIRPORT</t>
  </si>
  <si>
    <t>SOGNDAL LUFTHAVN</t>
  </si>
  <si>
    <t>SOG</t>
  </si>
  <si>
    <t>SOGNDAL AIRPORT</t>
  </si>
  <si>
    <t>STAVANGER LUFTHAVN</t>
  </si>
  <si>
    <t>SVG</t>
  </si>
  <si>
    <t>STAVANGER AIRPORT</t>
  </si>
  <si>
    <t>STOKMARKNES LUFTHAVN</t>
  </si>
  <si>
    <t>SKN</t>
  </si>
  <si>
    <t>STOKMARKNES AIRPORT</t>
  </si>
  <si>
    <t>SVALBARD LUFTHAVN</t>
  </si>
  <si>
    <t>LYR</t>
  </si>
  <si>
    <t>SVALBARD AIRPORT</t>
  </si>
  <si>
    <t>SVOLVÆR LUFTHAVN</t>
  </si>
  <si>
    <t>SVJ</t>
  </si>
  <si>
    <t>SVOLVÆR AIRPORT</t>
  </si>
  <si>
    <t>SØRKJOSEN LUFTHAVN</t>
  </si>
  <si>
    <t>SOJ</t>
  </si>
  <si>
    <t>SØRKJOSEN AIRPORT</t>
  </si>
  <si>
    <t>TROMSØ LUFTHAVN</t>
  </si>
  <si>
    <t>TOS</t>
  </si>
  <si>
    <t>TROMSØ AIRPORT</t>
  </si>
  <si>
    <t>TRONDHEIM LUFTHAVN</t>
  </si>
  <si>
    <t>TRD</t>
  </si>
  <si>
    <t>TRONDHEIM AIRPORT</t>
  </si>
  <si>
    <t>VADSØ LUFTHAVN</t>
  </si>
  <si>
    <t>VDS</t>
  </si>
  <si>
    <t>VADSØ AIRPORT</t>
  </si>
  <si>
    <t>VARDØ LUFTHAVN</t>
  </si>
  <si>
    <t>VAW</t>
  </si>
  <si>
    <t>VARDØ AIRPORT</t>
  </si>
  <si>
    <t>VÆRØY LUFTHAVN</t>
  </si>
  <si>
    <t>VRY</t>
  </si>
  <si>
    <t>VÆRØY AIRPORT</t>
  </si>
  <si>
    <t>ØRSTA VOLDA LUFTHAVN</t>
  </si>
  <si>
    <t>HOV</t>
  </si>
  <si>
    <t>ØRSTA VOLDA AIRPORT</t>
  </si>
  <si>
    <t>ÅLESUND LUFTHAVN</t>
  </si>
  <si>
    <t>AES</t>
  </si>
  <si>
    <t>ÅLESUND AIRPORT</t>
  </si>
  <si>
    <t xml:space="preserve">Sum Avinor </t>
  </si>
  <si>
    <t>Sum</t>
  </si>
  <si>
    <t>HAUGESUND LUFTHAVN</t>
  </si>
  <si>
    <t>HAU</t>
  </si>
  <si>
    <t>HAUGESUND AIRPORT</t>
  </si>
  <si>
    <t>NOTODDEN LUFTHAVN</t>
  </si>
  <si>
    <t>NTB</t>
  </si>
  <si>
    <t>NOTODDEN AIRPORT</t>
  </si>
  <si>
    <t>SANDEFJORD TORP LUFTHAVN</t>
  </si>
  <si>
    <t>TRF</t>
  </si>
  <si>
    <t>SANDEFJORD TORP AIRPORT</t>
  </si>
  <si>
    <t>SKIEN LUFTHAVN</t>
  </si>
  <si>
    <t>SKE</t>
  </si>
  <si>
    <t>SKIEN AIRPORT</t>
  </si>
  <si>
    <t>STORD LUFTHAVN</t>
  </si>
  <si>
    <t>SRP</t>
  </si>
  <si>
    <t>STORD AIRPORT</t>
  </si>
  <si>
    <t>ØRLAND LUFTHAVN</t>
  </si>
  <si>
    <t>OLA</t>
  </si>
  <si>
    <t>ØRLAND AIRPORT</t>
  </si>
  <si>
    <t xml:space="preserve">Sum andre </t>
  </si>
  <si>
    <t>Total Sum</t>
  </si>
  <si>
    <t>Juni 2019 - Flybevegelser hittil i år</t>
  </si>
  <si>
    <t>Passasjerer inkl. spedbarn - Juni 2019</t>
  </si>
  <si>
    <t xml:space="preserve">Kommet/ reist innland                                                                   </t>
  </si>
  <si>
    <t>Transfer innland</t>
  </si>
  <si>
    <t>Sum Innland</t>
  </si>
  <si>
    <t>Endring sum Innland</t>
  </si>
  <si>
    <t>Kommet/ reist utland</t>
  </si>
  <si>
    <t>Transfer utland</t>
  </si>
  <si>
    <t>Sum Utland</t>
  </si>
  <si>
    <t>Endring sum Utland</t>
  </si>
  <si>
    <t>Kommet/ reist Offshore</t>
  </si>
  <si>
    <t>Endring sum Offshore</t>
  </si>
  <si>
    <t>Terminal- passasjerer (inkl Infants og Offshore)</t>
  </si>
  <si>
    <t>Endring Terminal Pax</t>
  </si>
  <si>
    <t>Transitt</t>
  </si>
  <si>
    <t>Kommetreistinnland Prev SUM</t>
  </si>
  <si>
    <t>Sum Innland Prev SUM</t>
  </si>
  <si>
    <t>Transferinnland Prev SUM</t>
  </si>
  <si>
    <t>Kommetreistutland Prev SUM</t>
  </si>
  <si>
    <t>Sum Utland Prev SUM</t>
  </si>
  <si>
    <t>Transferutland Prev SUM</t>
  </si>
  <si>
    <t>Transitt Prev SUM</t>
  </si>
  <si>
    <t>Term Pax Prev SUM</t>
  </si>
  <si>
    <t>Aar SUM</t>
  </si>
  <si>
    <t>Mnd SUM</t>
  </si>
  <si>
    <t>Ikke motttat tall</t>
  </si>
  <si>
    <t>Totalt Avinor / Totalt private lufthavner</t>
  </si>
  <si>
    <t>Passasjerer inkl. spedbarn - Hittil i år, Juni 2019</t>
  </si>
  <si>
    <t>Dato 15.08.2019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</si>
</sst>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164" formatCode="_ * #,##0.00_ ;_ * \-#,##0.00_ ;_ * &quot;-&quot;??_ ;_ @_ "/>
    <numFmt numFmtId="165" formatCode="#\ ###\ ##0"/>
    <numFmt numFmtId="166" formatCode="#,#00%"/>
    <numFmt numFmtId="167" formatCode="#\ ###\ ###"/>
    <numFmt numFmtId="168" formatCode="mmm\ yy"/>
    <numFmt numFmtId="169" formatCode="#\ ###\ ###\ \ "/>
    <numFmt numFmtId="170" formatCode="####\ \ "/>
    <numFmt numFmtId="171" formatCode="0.0%\ \ "/>
    <numFmt numFmtId="172" formatCode="0%\ \ "/>
    <numFmt numFmtId="173" formatCode="0.0%\ "/>
    <numFmt numFmtId="174" formatCode="0.0\ %"/>
    <numFmt numFmtId="175" formatCode="_ * #,##0_ ;_ * \-#,##0_ ;_ * &quot;-&quot;??_ ;_ @_ "/>
    <numFmt numFmtId="176" formatCode="#,###,###,##0"/>
    <numFmt numFmtId="177" formatCode="#####################################0.0%"/>
    <numFmt numFmtId="178" formatCode="##0"/>
    <numFmt numFmtId="179" formatCode="##########0"/>
    <numFmt numFmtId="180" formatCode="#####################################0%"/>
    <numFmt numFmtId="181" formatCode="#########0.0%"/>
    <numFmt numFmtId="182" formatCode="##,###,###,###,###,###,###,###,###,###,###,###,##0.0%"/>
  </numFmts>
  <fonts count="2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9"/>
      <name val="Arial Narrow"/>
      <family val="2"/>
    </font>
    <font>
      <sz val="8"/>
      <name val="Arial Narrow"/>
      <family val="2"/>
    </font>
    <font>
      <sz val="10"/>
      <name val="Arial Narrow"/>
      <family val="2"/>
    </font>
    <font>
      <sz val="12"/>
      <name val="Arial Narrow"/>
      <family val="2"/>
    </font>
    <font>
      <b/>
      <sz val="8"/>
      <name val="Arial Narrow"/>
      <family val="2"/>
    </font>
    <font>
      <b/>
      <sz val="10"/>
      <name val="Arial Narrow"/>
      <family val="2"/>
    </font>
    <font>
      <b/>
      <sz val="12"/>
      <name val="Arial Narrow"/>
      <family val="2"/>
    </font>
    <font>
      <sz val="14"/>
      <name val="Arial Narrow"/>
      <family val="2"/>
    </font>
    <font>
      <b/>
      <sz val="13"/>
      <name val="Arial Narrow"/>
      <family val="2"/>
    </font>
    <font>
      <b/>
      <sz val="11"/>
      <name val="Arial Narrow"/>
      <family val="2"/>
    </font>
    <font>
      <b/>
      <sz val="14"/>
      <name val="Arial Narrow"/>
      <family val="2"/>
    </font>
    <font>
      <sz val="30"/>
      <color rgb="FF000000"/>
      <name val="Arial Narrow"/>
      <family val="2"/>
    </font>
    <font>
      <b/>
      <sz val="14"/>
      <color rgb="FF0070C0"/>
      <name val="Arial"/>
      <family val="2"/>
    </font>
    <font>
      <sz val="10"/>
      <color theme="0"/>
      <name val="Arial Narrow"/>
      <family val="2"/>
    </font>
    <font>
      <sz val="8"/>
      <color rgb="FF000000"/>
      <name val="Arial Narrow"/>
      <family val="2"/>
    </font>
    <font>
      <sz val="10"/>
      <name val="Arial"/>
      <family val="2"/>
    </font>
    <font>
      <sz val="10"/>
      <name val="Tahoma"/>
      <family val="2"/>
    </font>
    <font>
      <b/>
      <sz val="12"/>
      <color rgb="FFE5DBCC"/>
      <name val="Arial Narrow"/>
      <family val="2"/>
    </font>
    <font>
      <b/>
      <sz val="11"/>
      <color theme="0"/>
      <name val="Arial Narrow"/>
      <family val="2"/>
    </font>
    <font>
      <sz val="12"/>
      <color theme="1"/>
      <name val="Arial Narrow"/>
      <family val="2"/>
    </font>
    <font>
      <b/>
      <sz val="12"/>
      <name val="Arial"/>
      <family val="2"/>
    </font>
    <font>
      <sz val="11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E5DBCC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11">
    <xf numFmtId="0" fontId="0" fillId="0" borderId="0"/>
    <xf numFmtId="164" fontId="1" fillId="0" borderId="0" applyFont="0" applyFill="0" applyBorder="0" applyAlignment="0" applyProtection="0"/>
    <xf numFmtId="0" fontId="18" fillId="0" borderId="0"/>
    <xf numFmtId="9" fontId="19" fillId="0" borderId="0" applyFont="0" applyFill="0" applyBorder="0" applyAlignment="0" applyProtection="0"/>
    <xf numFmtId="0" fontId="18" fillId="0" borderId="0"/>
    <xf numFmtId="0" fontId="1" fillId="0" borderId="0"/>
    <xf numFmtId="9" fontId="19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3">
    <xf numFmtId="0" fontId="0" fillId="0" borderId="0" xfId="0"/>
    <xf numFmtId="0" fontId="9" fillId="0" borderId="0" xfId="0" applyFont="1" applyAlignment="1"/>
    <xf numFmtId="0" fontId="9" fillId="0" borderId="0" xfId="0" applyFont="1"/>
    <xf numFmtId="169" fontId="8" fillId="0" borderId="0" xfId="0" applyNumberFormat="1" applyFont="1" applyFill="1" applyBorder="1"/>
    <xf numFmtId="165" fontId="10" fillId="0" borderId="0" xfId="0" applyNumberFormat="1" applyFont="1"/>
    <xf numFmtId="166" fontId="10" fillId="0" borderId="0" xfId="0" applyNumberFormat="1" applyFont="1" applyAlignment="1"/>
    <xf numFmtId="0" fontId="10" fillId="0" borderId="0" xfId="0" applyFont="1"/>
    <xf numFmtId="0" fontId="6" fillId="0" borderId="0" xfId="0" applyFont="1"/>
    <xf numFmtId="0" fontId="6" fillId="0" borderId="0" xfId="0" applyFont="1" applyAlignment="1">
      <alignment horizontal="right"/>
    </xf>
    <xf numFmtId="0" fontId="6" fillId="0" borderId="0" xfId="0" applyFont="1" applyAlignment="1"/>
    <xf numFmtId="165" fontId="6" fillId="0" borderId="0" xfId="0" applyNumberFormat="1" applyFont="1"/>
    <xf numFmtId="166" fontId="6" fillId="0" borderId="0" xfId="0" applyNumberFormat="1" applyFont="1" applyAlignment="1"/>
    <xf numFmtId="0" fontId="7" fillId="0" borderId="0" xfId="0" applyFont="1"/>
    <xf numFmtId="165" fontId="9" fillId="0" borderId="0" xfId="0" applyNumberFormat="1" applyFont="1"/>
    <xf numFmtId="169" fontId="12" fillId="0" borderId="1" xfId="0" applyNumberFormat="1" applyFont="1" applyFill="1" applyBorder="1" applyAlignment="1">
      <alignment vertical="center"/>
    </xf>
    <xf numFmtId="169" fontId="12" fillId="0" borderId="2" xfId="0" applyNumberFormat="1" applyFont="1" applyFill="1" applyBorder="1" applyAlignment="1">
      <alignment vertical="center"/>
    </xf>
    <xf numFmtId="169" fontId="12" fillId="0" borderId="3" xfId="0" applyNumberFormat="1" applyFont="1" applyFill="1" applyBorder="1" applyAlignment="1">
      <alignment vertical="center"/>
    </xf>
    <xf numFmtId="169" fontId="12" fillId="0" borderId="0" xfId="0" applyNumberFormat="1" applyFont="1" applyFill="1" applyBorder="1" applyAlignment="1">
      <alignment vertical="center"/>
    </xf>
    <xf numFmtId="173" fontId="5" fillId="0" borderId="4" xfId="0" applyNumberFormat="1" applyFont="1" applyFill="1" applyBorder="1" applyAlignment="1">
      <alignment vertical="center"/>
    </xf>
    <xf numFmtId="0" fontId="12" fillId="0" borderId="0" xfId="0" applyFont="1" applyAlignment="1">
      <alignment vertical="center"/>
    </xf>
    <xf numFmtId="169" fontId="8" fillId="0" borderId="0" xfId="0" applyNumberFormat="1" applyFont="1" applyFill="1" applyBorder="1" applyAlignment="1">
      <alignment vertical="center"/>
    </xf>
    <xf numFmtId="171" fontId="5" fillId="0" borderId="5" xfId="0" applyNumberFormat="1" applyFont="1" applyBorder="1" applyAlignment="1">
      <alignment vertical="center"/>
    </xf>
    <xf numFmtId="0" fontId="9" fillId="0" borderId="0" xfId="0" applyFont="1" applyFill="1" applyBorder="1"/>
    <xf numFmtId="165" fontId="7" fillId="0" borderId="0" xfId="0" applyNumberFormat="1" applyFont="1" applyBorder="1"/>
    <xf numFmtId="173" fontId="5" fillId="0" borderId="0" xfId="0" applyNumberFormat="1" applyFont="1" applyBorder="1" applyAlignment="1">
      <alignment vertical="center"/>
    </xf>
    <xf numFmtId="165" fontId="4" fillId="0" borderId="0" xfId="0" applyNumberFormat="1" applyFont="1"/>
    <xf numFmtId="169" fontId="4" fillId="0" borderId="0" xfId="0" applyNumberFormat="1" applyFont="1"/>
    <xf numFmtId="173" fontId="5" fillId="0" borderId="0" xfId="0" applyNumberFormat="1" applyFont="1"/>
    <xf numFmtId="0" fontId="4" fillId="0" borderId="0" xfId="0" applyFont="1"/>
    <xf numFmtId="172" fontId="5" fillId="0" borderId="0" xfId="0" applyNumberFormat="1" applyFont="1" applyAlignment="1">
      <alignment vertical="center"/>
    </xf>
    <xf numFmtId="166" fontId="9" fillId="0" borderId="0" xfId="0" applyNumberFormat="1" applyFont="1" applyAlignment="1">
      <alignment horizontal="center"/>
    </xf>
    <xf numFmtId="0" fontId="5" fillId="0" borderId="0" xfId="0" applyFont="1"/>
    <xf numFmtId="0" fontId="11" fillId="0" borderId="0" xfId="0" applyFont="1"/>
    <xf numFmtId="0" fontId="5" fillId="0" borderId="6" xfId="0" applyFont="1" applyBorder="1" applyAlignment="1">
      <alignment horizontal="center"/>
    </xf>
    <xf numFmtId="173" fontId="12" fillId="0" borderId="4" xfId="0" applyNumberFormat="1" applyFont="1" applyFill="1" applyBorder="1" applyAlignment="1">
      <alignment vertical="center"/>
    </xf>
    <xf numFmtId="169" fontId="5" fillId="0" borderId="0" xfId="0" applyNumberFormat="1" applyFont="1" applyFill="1" applyBorder="1" applyAlignment="1">
      <alignment vertical="center"/>
    </xf>
    <xf numFmtId="169" fontId="5" fillId="0" borderId="3" xfId="0" applyNumberFormat="1" applyFont="1" applyFill="1" applyBorder="1" applyAlignment="1">
      <alignment vertical="center"/>
    </xf>
    <xf numFmtId="169" fontId="5" fillId="0" borderId="7" xfId="0" applyNumberFormat="1" applyFont="1" applyFill="1" applyBorder="1" applyAlignment="1">
      <alignment vertical="center"/>
    </xf>
    <xf numFmtId="169" fontId="5" fillId="0" borderId="8" xfId="0" applyNumberFormat="1" applyFont="1" applyFill="1" applyBorder="1" applyAlignment="1">
      <alignment vertical="center"/>
    </xf>
    <xf numFmtId="0" fontId="3" fillId="0" borderId="0" xfId="0" applyFont="1"/>
    <xf numFmtId="169" fontId="9" fillId="0" borderId="0" xfId="0" applyNumberFormat="1" applyFont="1"/>
    <xf numFmtId="174" fontId="9" fillId="0" borderId="0" xfId="0" applyNumberFormat="1" applyFont="1"/>
    <xf numFmtId="0" fontId="9" fillId="0" borderId="0" xfId="0" applyFont="1" applyBorder="1"/>
    <xf numFmtId="174" fontId="9" fillId="0" borderId="0" xfId="0" applyNumberFormat="1" applyFont="1" applyBorder="1"/>
    <xf numFmtId="171" fontId="12" fillId="0" borderId="4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173" fontId="12" fillId="0" borderId="9" xfId="0" applyNumberFormat="1" applyFont="1" applyFill="1" applyBorder="1" applyAlignment="1">
      <alignment vertical="center"/>
    </xf>
    <xf numFmtId="173" fontId="12" fillId="0" borderId="0" xfId="0" applyNumberFormat="1" applyFont="1" applyFill="1" applyBorder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applyFont="1" applyFill="1" applyBorder="1" applyAlignment="1">
      <alignment vertical="center"/>
    </xf>
    <xf numFmtId="0" fontId="8" fillId="0" borderId="6" xfId="0" applyFont="1" applyBorder="1"/>
    <xf numFmtId="165" fontId="5" fillId="0" borderId="6" xfId="0" applyNumberFormat="1" applyFont="1" applyBorder="1"/>
    <xf numFmtId="0" fontId="5" fillId="0" borderId="6" xfId="0" applyFont="1" applyBorder="1"/>
    <xf numFmtId="175" fontId="5" fillId="0" borderId="6" xfId="1" applyNumberFormat="1" applyFont="1" applyBorder="1"/>
    <xf numFmtId="3" fontId="5" fillId="0" borderId="6" xfId="0" applyNumberFormat="1" applyFont="1" applyBorder="1"/>
    <xf numFmtId="167" fontId="5" fillId="0" borderId="6" xfId="0" applyNumberFormat="1" applyFont="1" applyBorder="1" applyAlignment="1">
      <alignment horizontal="center"/>
    </xf>
    <xf numFmtId="0" fontId="8" fillId="2" borderId="6" xfId="0" applyFont="1" applyFill="1" applyBorder="1"/>
    <xf numFmtId="0" fontId="8" fillId="2" borderId="6" xfId="0" applyFont="1" applyFill="1" applyBorder="1" applyAlignment="1">
      <alignment horizontal="center"/>
    </xf>
    <xf numFmtId="49" fontId="8" fillId="3" borderId="6" xfId="0" applyNumberFormat="1" applyFont="1" applyFill="1" applyBorder="1"/>
    <xf numFmtId="49" fontId="8" fillId="3" borderId="6" xfId="0" applyNumberFormat="1" applyFont="1" applyFill="1" applyBorder="1" applyAlignment="1">
      <alignment horizontal="left"/>
    </xf>
    <xf numFmtId="49" fontId="8" fillId="0" borderId="6" xfId="0" applyNumberFormat="1" applyFont="1" applyFill="1" applyBorder="1"/>
    <xf numFmtId="169" fontId="12" fillId="0" borderId="1" xfId="0" applyNumberFormat="1" applyFont="1" applyFill="1" applyBorder="1" applyAlignment="1" applyProtection="1">
      <alignment vertical="center"/>
      <protection locked="0"/>
    </xf>
    <xf numFmtId="169" fontId="12" fillId="0" borderId="2" xfId="0" applyNumberFormat="1" applyFont="1" applyFill="1" applyBorder="1" applyAlignment="1" applyProtection="1">
      <alignment vertical="center"/>
      <protection locked="0"/>
    </xf>
    <xf numFmtId="169" fontId="5" fillId="0" borderId="3" xfId="0" applyNumberFormat="1" applyFont="1" applyFill="1" applyBorder="1" applyAlignment="1" applyProtection="1">
      <alignment vertical="center"/>
      <protection locked="0"/>
    </xf>
    <xf numFmtId="169" fontId="5" fillId="0" borderId="0" xfId="0" applyNumberFormat="1" applyFont="1" applyFill="1" applyBorder="1" applyAlignment="1" applyProtection="1">
      <alignment vertical="center"/>
      <protection locked="0"/>
    </xf>
    <xf numFmtId="169" fontId="12" fillId="0" borderId="3" xfId="0" applyNumberFormat="1" applyFont="1" applyFill="1" applyBorder="1" applyAlignment="1" applyProtection="1">
      <alignment vertical="center"/>
      <protection locked="0"/>
    </xf>
    <xf numFmtId="169" fontId="12" fillId="0" borderId="0" xfId="0" applyNumberFormat="1" applyFont="1" applyFill="1" applyBorder="1" applyAlignment="1" applyProtection="1">
      <alignment vertical="center"/>
      <protection locked="0"/>
    </xf>
    <xf numFmtId="169" fontId="9" fillId="0" borderId="3" xfId="0" applyNumberFormat="1" applyFont="1" applyFill="1" applyBorder="1" applyAlignment="1" applyProtection="1">
      <alignment vertical="center"/>
      <protection locked="0"/>
    </xf>
    <xf numFmtId="169" fontId="9" fillId="0" borderId="0" xfId="0" applyNumberFormat="1" applyFont="1" applyFill="1" applyBorder="1" applyAlignment="1" applyProtection="1">
      <alignment vertical="center"/>
      <protection locked="0"/>
    </xf>
    <xf numFmtId="168" fontId="13" fillId="0" borderId="0" xfId="0" applyNumberFormat="1" applyFont="1" applyAlignment="1">
      <alignment horizontal="left"/>
    </xf>
    <xf numFmtId="49" fontId="13" fillId="0" borderId="0" xfId="0" applyNumberFormat="1" applyFont="1" applyAlignment="1" applyProtection="1">
      <alignment horizontal="left"/>
      <protection locked="0"/>
    </xf>
    <xf numFmtId="169" fontId="12" fillId="0" borderId="1" xfId="0" applyNumberFormat="1" applyFont="1" applyFill="1" applyBorder="1" applyAlignment="1" applyProtection="1">
      <alignment vertical="center"/>
    </xf>
    <xf numFmtId="169" fontId="12" fillId="0" borderId="2" xfId="0" applyNumberFormat="1" applyFont="1" applyFill="1" applyBorder="1" applyAlignment="1" applyProtection="1">
      <alignment vertical="center"/>
    </xf>
    <xf numFmtId="169" fontId="5" fillId="0" borderId="3" xfId="0" applyNumberFormat="1" applyFont="1" applyFill="1" applyBorder="1" applyAlignment="1" applyProtection="1">
      <alignment vertical="center"/>
    </xf>
    <xf numFmtId="169" fontId="5" fillId="0" borderId="0" xfId="0" applyNumberFormat="1" applyFont="1" applyFill="1" applyBorder="1" applyAlignment="1" applyProtection="1">
      <alignment vertical="center"/>
    </xf>
    <xf numFmtId="169" fontId="12" fillId="0" borderId="3" xfId="0" applyNumberFormat="1" applyFont="1" applyFill="1" applyBorder="1" applyAlignment="1" applyProtection="1">
      <alignment vertical="center"/>
    </xf>
    <xf numFmtId="169" fontId="12" fillId="0" borderId="0" xfId="0" applyNumberFormat="1" applyFont="1" applyFill="1" applyBorder="1" applyAlignment="1" applyProtection="1">
      <alignment vertical="center"/>
    </xf>
    <xf numFmtId="169" fontId="9" fillId="0" borderId="3" xfId="0" applyNumberFormat="1" applyFont="1" applyFill="1" applyBorder="1" applyAlignment="1" applyProtection="1">
      <alignment vertical="center"/>
    </xf>
    <xf numFmtId="169" fontId="9" fillId="0" borderId="0" xfId="0" applyNumberFormat="1" applyFont="1" applyFill="1" applyBorder="1" applyAlignment="1" applyProtection="1">
      <alignment vertical="center"/>
    </xf>
    <xf numFmtId="0" fontId="15" fillId="0" borderId="0" xfId="0" applyFont="1"/>
    <xf numFmtId="165" fontId="5" fillId="0" borderId="6" xfId="0" applyNumberFormat="1" applyFont="1" applyBorder="1" applyProtection="1">
      <protection locked="0"/>
    </xf>
    <xf numFmtId="0" fontId="17" fillId="0" borderId="0" xfId="0" applyFont="1"/>
    <xf numFmtId="169" fontId="16" fillId="0" borderId="7" xfId="0" applyNumberFormat="1" applyFont="1" applyFill="1" applyBorder="1" applyAlignment="1" applyProtection="1">
      <alignment vertical="center"/>
      <protection locked="0"/>
    </xf>
    <xf numFmtId="169" fontId="16" fillId="0" borderId="8" xfId="0" applyNumberFormat="1" applyFont="1" applyFill="1" applyBorder="1" applyAlignment="1" applyProtection="1">
      <alignment vertical="center"/>
      <protection locked="0"/>
    </xf>
    <xf numFmtId="173" fontId="16" fillId="0" borderId="5" xfId="0" applyNumberFormat="1" applyFont="1" applyFill="1" applyBorder="1" applyAlignment="1">
      <alignment vertical="center"/>
    </xf>
    <xf numFmtId="0" fontId="21" fillId="0" borderId="0" xfId="0" applyFont="1" applyAlignment="1">
      <alignment vertical="center"/>
    </xf>
    <xf numFmtId="169" fontId="16" fillId="0" borderId="7" xfId="0" applyNumberFormat="1" applyFont="1" applyFill="1" applyBorder="1" applyAlignment="1" applyProtection="1">
      <alignment vertical="center"/>
    </xf>
    <xf numFmtId="169" fontId="16" fillId="0" borderId="8" xfId="0" applyNumberFormat="1" applyFont="1" applyFill="1" applyBorder="1" applyAlignment="1" applyProtection="1">
      <alignment vertical="center"/>
    </xf>
    <xf numFmtId="0" fontId="9" fillId="4" borderId="13" xfId="0" applyFont="1" applyFill="1" applyBorder="1" applyAlignment="1">
      <alignment vertical="center"/>
    </xf>
    <xf numFmtId="0" fontId="9" fillId="4" borderId="14" xfId="0" applyFont="1" applyFill="1" applyBorder="1" applyAlignment="1">
      <alignment vertical="center"/>
    </xf>
    <xf numFmtId="0" fontId="6" fillId="4" borderId="14" xfId="0" applyFont="1" applyFill="1" applyBorder="1" applyAlignment="1">
      <alignment vertical="center"/>
    </xf>
    <xf numFmtId="0" fontId="22" fillId="4" borderId="14" xfId="0" applyFont="1" applyFill="1" applyBorder="1" applyAlignment="1">
      <alignment vertical="center"/>
    </xf>
    <xf numFmtId="0" fontId="6" fillId="4" borderId="15" xfId="0" applyFont="1" applyFill="1" applyBorder="1" applyAlignment="1">
      <alignment vertical="center"/>
    </xf>
    <xf numFmtId="0" fontId="20" fillId="4" borderId="15" xfId="0" applyFont="1" applyFill="1" applyBorder="1" applyAlignment="1">
      <alignment vertical="center"/>
    </xf>
    <xf numFmtId="170" fontId="11" fillId="4" borderId="10" xfId="0" applyNumberFormat="1" applyFont="1" applyFill="1" applyBorder="1" applyAlignment="1">
      <alignment horizontal="right"/>
    </xf>
    <xf numFmtId="170" fontId="11" fillId="4" borderId="11" xfId="0" applyNumberFormat="1" applyFont="1" applyFill="1" applyBorder="1" applyAlignment="1">
      <alignment horizontal="right"/>
    </xf>
    <xf numFmtId="166" fontId="9" fillId="4" borderId="12" xfId="0" applyNumberFormat="1" applyFont="1" applyFill="1" applyBorder="1" applyAlignment="1">
      <alignment horizontal="center"/>
    </xf>
    <xf numFmtId="0" fontId="23" fillId="0" borderId="0" xfId="8" applyFont="1"/>
    <xf numFmtId="0" fontId="1" fillId="0" borderId="0" xfId="8"/>
    <xf numFmtId="0" fontId="24" fillId="4" borderId="16" xfId="8" applyFont="1" applyFill="1" applyBorder="1" applyAlignment="1">
      <alignment horizontal="left" vertical="top" wrapText="1"/>
    </xf>
    <xf numFmtId="0" fontId="24" fillId="5" borderId="16" xfId="8" applyFont="1" applyFill="1" applyBorder="1" applyAlignment="1">
      <alignment horizontal="left" vertical="top"/>
    </xf>
    <xf numFmtId="0" fontId="24" fillId="6" borderId="16" xfId="8" applyFont="1" applyFill="1" applyBorder="1" applyAlignment="1">
      <alignment horizontal="left" vertical="top"/>
    </xf>
    <xf numFmtId="176" fontId="24" fillId="6" borderId="16" xfId="8" applyNumberFormat="1" applyFont="1" applyFill="1" applyBorder="1" applyAlignment="1">
      <alignment horizontal="right" vertical="top"/>
    </xf>
    <xf numFmtId="177" fontId="24" fillId="6" borderId="16" xfId="8" applyNumberFormat="1" applyFont="1" applyFill="1" applyBorder="1" applyAlignment="1">
      <alignment horizontal="right" vertical="top"/>
    </xf>
    <xf numFmtId="178" fontId="24" fillId="6" borderId="16" xfId="8" applyNumberFormat="1" applyFont="1" applyFill="1" applyBorder="1" applyAlignment="1">
      <alignment horizontal="left" vertical="top"/>
    </xf>
    <xf numFmtId="0" fontId="24" fillId="6" borderId="17" xfId="8" applyFont="1" applyFill="1" applyBorder="1" applyAlignment="1">
      <alignment horizontal="left" vertical="top"/>
    </xf>
    <xf numFmtId="179" fontId="24" fillId="6" borderId="16" xfId="8" applyNumberFormat="1" applyFont="1" applyFill="1" applyBorder="1" applyAlignment="1">
      <alignment horizontal="right" vertical="top"/>
    </xf>
    <xf numFmtId="0" fontId="24" fillId="6" borderId="18" xfId="8" applyFont="1" applyFill="1" applyBorder="1" applyAlignment="1">
      <alignment horizontal="left" vertical="top"/>
    </xf>
    <xf numFmtId="0" fontId="24" fillId="6" borderId="19" xfId="8" applyFont="1" applyFill="1" applyBorder="1" applyAlignment="1">
      <alignment horizontal="left" vertical="top"/>
    </xf>
    <xf numFmtId="0" fontId="24" fillId="4" borderId="16" xfId="8" applyFont="1" applyFill="1" applyBorder="1" applyAlignment="1">
      <alignment horizontal="left" vertical="top"/>
    </xf>
    <xf numFmtId="0" fontId="24" fillId="4" borderId="16" xfId="8" applyFont="1" applyFill="1" applyBorder="1" applyAlignment="1">
      <alignment horizontal="right" vertical="top"/>
    </xf>
    <xf numFmtId="176" fontId="24" fillId="4" borderId="16" xfId="8" applyNumberFormat="1" applyFont="1" applyFill="1" applyBorder="1" applyAlignment="1">
      <alignment horizontal="right" vertical="top"/>
    </xf>
    <xf numFmtId="177" fontId="24" fillId="4" borderId="16" xfId="8" applyNumberFormat="1" applyFont="1" applyFill="1" applyBorder="1" applyAlignment="1">
      <alignment horizontal="right" vertical="top"/>
    </xf>
    <xf numFmtId="178" fontId="24" fillId="5" borderId="16" xfId="8" applyNumberFormat="1" applyFont="1" applyFill="1" applyBorder="1" applyAlignment="1">
      <alignment horizontal="right" vertical="top"/>
    </xf>
    <xf numFmtId="0" fontId="24" fillId="5" borderId="16" xfId="8" applyFont="1" applyFill="1" applyBorder="1" applyAlignment="1">
      <alignment horizontal="right" vertical="top"/>
    </xf>
    <xf numFmtId="179" fontId="24" fillId="5" borderId="16" xfId="8" applyNumberFormat="1" applyFont="1" applyFill="1" applyBorder="1" applyAlignment="1">
      <alignment horizontal="right" vertical="top"/>
    </xf>
    <xf numFmtId="180" fontId="24" fillId="6" borderId="16" xfId="8" applyNumberFormat="1" applyFont="1" applyFill="1" applyBorder="1" applyAlignment="1">
      <alignment horizontal="right" vertical="top"/>
    </xf>
    <xf numFmtId="181" fontId="24" fillId="6" borderId="16" xfId="8" applyNumberFormat="1" applyFont="1" applyFill="1" applyBorder="1" applyAlignment="1">
      <alignment horizontal="right" vertical="top"/>
    </xf>
    <xf numFmtId="180" fontId="24" fillId="4" borderId="16" xfId="8" applyNumberFormat="1" applyFont="1" applyFill="1" applyBorder="1" applyAlignment="1">
      <alignment horizontal="right" vertical="top"/>
    </xf>
    <xf numFmtId="179" fontId="24" fillId="4" borderId="16" xfId="8" applyNumberFormat="1" applyFont="1" applyFill="1" applyBorder="1" applyAlignment="1">
      <alignment horizontal="right" vertical="top"/>
    </xf>
    <xf numFmtId="181" fontId="24" fillId="4" borderId="16" xfId="8" applyNumberFormat="1" applyFont="1" applyFill="1" applyBorder="1" applyAlignment="1">
      <alignment horizontal="right" vertical="top"/>
    </xf>
    <xf numFmtId="182" fontId="24" fillId="6" borderId="16" xfId="8" applyNumberFormat="1" applyFont="1" applyFill="1" applyBorder="1" applyAlignment="1">
      <alignment horizontal="right" vertical="top"/>
    </xf>
    <xf numFmtId="182" fontId="24" fillId="4" borderId="16" xfId="8" applyNumberFormat="1" applyFont="1" applyFill="1" applyBorder="1" applyAlignment="1">
      <alignment horizontal="right" vertical="top"/>
    </xf>
  </cellXfs>
  <cellStyles count="11">
    <cellStyle name="Comma" xfId="1" builtinId="3"/>
    <cellStyle name="Normal" xfId="0" builtinId="0"/>
    <cellStyle name="Normal 2" xfId="2" xr:uid="{00000000-0005-0000-0000-000002000000}"/>
    <cellStyle name="Normal 2 2" xfId="4" xr:uid="{00000000-0005-0000-0000-000003000000}"/>
    <cellStyle name="Normal 2 2 2" xfId="8" xr:uid="{00000000-0005-0000-0000-000004000000}"/>
    <cellStyle name="Normal 2 3" xfId="7" xr:uid="{00000000-0005-0000-0000-000005000000}"/>
    <cellStyle name="Normal 3" xfId="5" xr:uid="{00000000-0005-0000-0000-000006000000}"/>
    <cellStyle name="Percent 2" xfId="3" xr:uid="{00000000-0005-0000-0000-000007000000}"/>
    <cellStyle name="Percent 3" xfId="10" xr:uid="{00000000-0005-0000-0000-000008000000}"/>
    <cellStyle name="Prosent 2" xfId="6" xr:uid="{00000000-0005-0000-0000-000009000000}"/>
    <cellStyle name="Prosent 3" xfId="9" xr:uid="{00000000-0005-0000-0000-00000A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CDE8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5DB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61522277063953"/>
          <c:y val="0.15812031801014126"/>
          <c:w val="0.77506980190813934"/>
          <c:h val="0.57265196252321438"/>
        </c:manualLayout>
      </c:layout>
      <c:lineChart>
        <c:grouping val="standard"/>
        <c:varyColors val="0"/>
        <c:ser>
          <c:idx val="0"/>
          <c:order val="0"/>
          <c:tx>
            <c:v>2015</c:v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grafer'!$C$5:$C$16</c:f>
              <c:numCache>
                <c:formatCode>#\ ###\ ##0</c:formatCode>
                <c:ptCount val="12"/>
                <c:pt idx="0">
                  <c:v>3335025</c:v>
                </c:pt>
                <c:pt idx="1">
                  <c:v>3499805</c:v>
                </c:pt>
                <c:pt idx="2">
                  <c:v>4024348</c:v>
                </c:pt>
                <c:pt idx="3">
                  <c:v>4012574</c:v>
                </c:pt>
                <c:pt idx="4">
                  <c:v>4386314</c:v>
                </c:pt>
                <c:pt idx="5">
                  <c:v>4903813</c:v>
                </c:pt>
                <c:pt idx="6">
                  <c:v>4726456</c:v>
                </c:pt>
                <c:pt idx="7">
                  <c:v>4560026</c:v>
                </c:pt>
                <c:pt idx="8">
                  <c:v>4597268</c:v>
                </c:pt>
                <c:pt idx="9">
                  <c:v>4549491</c:v>
                </c:pt>
                <c:pt idx="10">
                  <c:v>4001911</c:v>
                </c:pt>
                <c:pt idx="11">
                  <c:v>3435259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00-47AB-8D97-BBE6589AAB17}"/>
            </c:ext>
          </c:extLst>
        </c:ser>
        <c:ser>
          <c:idx val="4"/>
          <c:order val="1"/>
          <c:tx>
            <c:v>2016</c:v>
          </c:tx>
          <c:spPr>
            <a:ln w="25400">
              <a:solidFill>
                <a:srgbClr val="CC99FF"/>
              </a:solidFill>
              <a:prstDash val="solid"/>
            </a:ln>
          </c:spPr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grafer'!$D$5:$D$16</c:f>
              <c:numCache>
                <c:formatCode>#\ ###\ ##0</c:formatCode>
                <c:ptCount val="12"/>
                <c:pt idx="0">
                  <c:v>3387711</c:v>
                </c:pt>
                <c:pt idx="1">
                  <c:v>3709601</c:v>
                </c:pt>
                <c:pt idx="2">
                  <c:v>4047045</c:v>
                </c:pt>
                <c:pt idx="3">
                  <c:v>4017903</c:v>
                </c:pt>
                <c:pt idx="4">
                  <c:v>4472058</c:v>
                </c:pt>
                <c:pt idx="5">
                  <c:v>4872167</c:v>
                </c:pt>
                <c:pt idx="6">
                  <c:v>4662316</c:v>
                </c:pt>
                <c:pt idx="7">
                  <c:v>4643236</c:v>
                </c:pt>
                <c:pt idx="8">
                  <c:v>4686199</c:v>
                </c:pt>
                <c:pt idx="9">
                  <c:v>4603908</c:v>
                </c:pt>
                <c:pt idx="10">
                  <c:v>4052458</c:v>
                </c:pt>
                <c:pt idx="11">
                  <c:v>3619176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400-47AB-8D97-BBE6589AAB17}"/>
            </c:ext>
          </c:extLst>
        </c:ser>
        <c:ser>
          <c:idx val="3"/>
          <c:order val="2"/>
          <c:tx>
            <c:v>2017</c:v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dot"/>
            <c:size val="7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grafer'!$E$5:$E$16</c:f>
              <c:numCache>
                <c:formatCode>#\ ###\ ##0</c:formatCode>
                <c:ptCount val="12"/>
                <c:pt idx="0">
                  <c:v>3598087</c:v>
                </c:pt>
                <c:pt idx="1">
                  <c:v>3705178</c:v>
                </c:pt>
                <c:pt idx="2">
                  <c:v>4371756</c:v>
                </c:pt>
                <c:pt idx="3">
                  <c:v>4171684</c:v>
                </c:pt>
                <c:pt idx="4">
                  <c:v>4637714</c:v>
                </c:pt>
                <c:pt idx="5">
                  <c:v>5088909</c:v>
                </c:pt>
                <c:pt idx="6">
                  <c:v>4939296</c:v>
                </c:pt>
                <c:pt idx="7">
                  <c:v>4865456</c:v>
                </c:pt>
                <c:pt idx="8">
                  <c:v>4810992</c:v>
                </c:pt>
                <c:pt idx="9">
                  <c:v>4818612</c:v>
                </c:pt>
                <c:pt idx="10">
                  <c:v>4182127</c:v>
                </c:pt>
                <c:pt idx="11">
                  <c:v>3675570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400-47AB-8D97-BBE6589AAB17}"/>
            </c:ext>
          </c:extLst>
        </c:ser>
        <c:ser>
          <c:idx val="2"/>
          <c:order val="3"/>
          <c:tx>
            <c:v>2018</c:v>
          </c:tx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grafer'!$F$5:$F$16</c:f>
              <c:numCache>
                <c:formatCode>#\ ###\ ##0</c:formatCode>
                <c:ptCount val="12"/>
                <c:pt idx="0">
                  <c:v>3678892</c:v>
                </c:pt>
                <c:pt idx="1">
                  <c:v>3821234</c:v>
                </c:pt>
                <c:pt idx="2">
                  <c:v>4308026</c:v>
                </c:pt>
                <c:pt idx="3">
                  <c:v>4482038</c:v>
                </c:pt>
                <c:pt idx="4">
                  <c:v>4764241</c:v>
                </c:pt>
                <c:pt idx="5">
                  <c:v>5122114</c:v>
                </c:pt>
                <c:pt idx="6">
                  <c:v>5147106</c:v>
                </c:pt>
                <c:pt idx="7">
                  <c:v>5057473</c:v>
                </c:pt>
                <c:pt idx="8">
                  <c:v>4947931</c:v>
                </c:pt>
                <c:pt idx="9">
                  <c:v>4926252</c:v>
                </c:pt>
                <c:pt idx="10">
                  <c:v>4324792</c:v>
                </c:pt>
                <c:pt idx="11">
                  <c:v>3786006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400-47AB-8D97-BBE6589AAB17}"/>
            </c:ext>
          </c:extLst>
        </c:ser>
        <c:ser>
          <c:idx val="5"/>
          <c:order val="4"/>
          <c:tx>
            <c:v>2019</c:v>
          </c:tx>
          <c:spPr>
            <a:ln>
              <a:solidFill>
                <a:schemeClr val="accent5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grafer'!$G$5:$G$16</c:f>
              <c:numCache>
                <c:formatCode>#\ ###\ ##0</c:formatCode>
                <c:ptCount val="12"/>
                <c:pt idx="0">
                  <c:v>3807083</c:v>
                </c:pt>
                <c:pt idx="1">
                  <c:v>3880667</c:v>
                </c:pt>
                <c:pt idx="2">
                  <c:v>4520687</c:v>
                </c:pt>
                <c:pt idx="3">
                  <c:v>4256837</c:v>
                </c:pt>
                <c:pt idx="4">
                  <c:v>4658621</c:v>
                </c:pt>
                <c:pt idx="5">
                  <c:v>5182253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400-47AB-8D97-BBE6589AAB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3689312"/>
        <c:axId val="123688136"/>
      </c:lineChart>
      <c:catAx>
        <c:axId val="123689312"/>
        <c:scaling>
          <c:orientation val="minMax"/>
        </c:scaling>
        <c:delete val="0"/>
        <c:axPos val="b"/>
        <c:numFmt formatCode="dd/mmm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n-US"/>
          </a:p>
        </c:txPr>
        <c:crossAx val="12368813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23688136"/>
        <c:scaling>
          <c:orientation val="minMax"/>
          <c:min val="1500000"/>
        </c:scaling>
        <c:delete val="0"/>
        <c:axPos val="l"/>
        <c:numFmt formatCode="#\ ###\ ##0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n-US"/>
          </a:p>
        </c:txPr>
        <c:crossAx val="123689312"/>
        <c:crosses val="autoZero"/>
        <c:crossBetween val="midCat"/>
        <c:majorUnit val="50000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4.3360433604336043E-2"/>
          <c:y val="0.87179846108979964"/>
          <c:w val="0.85261457271029206"/>
          <c:h val="6.9303452453058759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55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n-US"/>
        </a:p>
      </c:txPr>
    </c:legend>
    <c:plotVisOnly val="0"/>
    <c:dispBlanksAs val="gap"/>
    <c:showDLblsOverMax val="0"/>
  </c:chart>
  <c:spPr>
    <a:gradFill rotWithShape="0">
      <a:gsLst>
        <a:gs pos="0">
          <a:srgbClr xmlns:mc="http://schemas.openxmlformats.org/markup-compatibility/2006" xmlns:a14="http://schemas.microsoft.com/office/drawing/2010/main" val="FFFFFF" mc:Ignorable="a14" a14:legacySpreadsheetColorIndex="48">
            <a:gamma/>
            <a:tint val="0"/>
            <a:invGamma/>
          </a:srgbClr>
        </a:gs>
        <a:gs pos="100000">
          <a:srgbClr xmlns:mc="http://schemas.openxmlformats.org/markup-compatibility/2006" xmlns:a14="http://schemas.microsoft.com/office/drawing/2010/main" val="CDE8FF" mc:Ignorable="a14" a14:legacySpreadsheetColorIndex="48"/>
        </a:gs>
      </a:gsLst>
      <a:lin ang="5400000" scaled="1"/>
    </a:gradFill>
    <a:ln w="3175">
      <a:solidFill>
        <a:srgbClr val="CDE8FF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en-US"/>
    </a:p>
  </c:txPr>
  <c:printSettings>
    <c:headerFooter alignWithMargins="0">
      <c:oddHeader>&amp;F</c:oddHeader>
      <c:oddFooter>Page &amp;P</c:oddFooter>
    </c:headerFooter>
    <c:pageMargins b="1" l="0.75" r="0.75" t="1" header="0.5" footer="0.5"/>
    <c:pageSetup paperSize="9" orientation="portrait" horizontalDpi="-4" verticalDpi="-4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22992779590909"/>
          <c:y val="0.11489385574687447"/>
          <c:w val="0.73850781953747846"/>
          <c:h val="0.61276723064999716"/>
        </c:manualLayout>
      </c:layout>
      <c:lineChart>
        <c:grouping val="standard"/>
        <c:varyColors val="0"/>
        <c:ser>
          <c:idx val="0"/>
          <c:order val="0"/>
          <c:tx>
            <c:v>2015</c:v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grafer'!$C$24:$C$35</c:f>
              <c:numCache>
                <c:formatCode>#\ ###\ ##0</c:formatCode>
                <c:ptCount val="12"/>
                <c:pt idx="0">
                  <c:v>56825</c:v>
                </c:pt>
                <c:pt idx="1">
                  <c:v>53551</c:v>
                </c:pt>
                <c:pt idx="2">
                  <c:v>59940</c:v>
                </c:pt>
                <c:pt idx="3">
                  <c:v>60712</c:v>
                </c:pt>
                <c:pt idx="4">
                  <c:v>62021</c:v>
                </c:pt>
                <c:pt idx="5">
                  <c:v>65567</c:v>
                </c:pt>
                <c:pt idx="6">
                  <c:v>58785</c:v>
                </c:pt>
                <c:pt idx="7">
                  <c:v>62924</c:v>
                </c:pt>
                <c:pt idx="8">
                  <c:v>66307</c:v>
                </c:pt>
                <c:pt idx="9">
                  <c:v>65502</c:v>
                </c:pt>
                <c:pt idx="10">
                  <c:v>60634</c:v>
                </c:pt>
                <c:pt idx="11">
                  <c:v>58152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ED-4826-98D8-B739A58853EA}"/>
            </c:ext>
          </c:extLst>
        </c:ser>
        <c:ser>
          <c:idx val="1"/>
          <c:order val="1"/>
          <c:tx>
            <c:v>2016</c:v>
          </c:tx>
          <c:spPr>
            <a:ln w="25400">
              <a:solidFill>
                <a:srgbClr val="CC99FF"/>
              </a:solidFill>
              <a:prstDash val="solid"/>
            </a:ln>
          </c:spPr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grafer'!$D$24:$D$35</c:f>
              <c:numCache>
                <c:formatCode>#\ ###\ ##0</c:formatCode>
                <c:ptCount val="12"/>
                <c:pt idx="0">
                  <c:v>60449</c:v>
                </c:pt>
                <c:pt idx="1">
                  <c:v>54999</c:v>
                </c:pt>
                <c:pt idx="2">
                  <c:v>56951</c:v>
                </c:pt>
                <c:pt idx="3">
                  <c:v>60633</c:v>
                </c:pt>
                <c:pt idx="4">
                  <c:v>60932</c:v>
                </c:pt>
                <c:pt idx="5">
                  <c:v>62070</c:v>
                </c:pt>
                <c:pt idx="6">
                  <c:v>56170</c:v>
                </c:pt>
                <c:pt idx="7">
                  <c:v>62414</c:v>
                </c:pt>
                <c:pt idx="8">
                  <c:v>63364</c:v>
                </c:pt>
                <c:pt idx="9">
                  <c:v>62632</c:v>
                </c:pt>
                <c:pt idx="10">
                  <c:v>65717</c:v>
                </c:pt>
                <c:pt idx="11">
                  <c:v>56969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3ED-4826-98D8-B739A58853EA}"/>
            </c:ext>
          </c:extLst>
        </c:ser>
        <c:ser>
          <c:idx val="3"/>
          <c:order val="2"/>
          <c:tx>
            <c:v>2017</c:v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grafer'!$E$24:$E$35</c:f>
              <c:numCache>
                <c:formatCode>#\ ###\ ##0</c:formatCode>
                <c:ptCount val="12"/>
                <c:pt idx="0">
                  <c:v>54284</c:v>
                </c:pt>
                <c:pt idx="1">
                  <c:v>52025</c:v>
                </c:pt>
                <c:pt idx="2">
                  <c:v>61307</c:v>
                </c:pt>
                <c:pt idx="3">
                  <c:v>53889</c:v>
                </c:pt>
                <c:pt idx="4">
                  <c:v>62225</c:v>
                </c:pt>
                <c:pt idx="5">
                  <c:v>61125</c:v>
                </c:pt>
                <c:pt idx="6">
                  <c:v>55689</c:v>
                </c:pt>
                <c:pt idx="7">
                  <c:v>61888</c:v>
                </c:pt>
                <c:pt idx="8">
                  <c:v>62314</c:v>
                </c:pt>
                <c:pt idx="9">
                  <c:v>63606</c:v>
                </c:pt>
                <c:pt idx="10">
                  <c:v>58855</c:v>
                </c:pt>
                <c:pt idx="11">
                  <c:v>50189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3ED-4826-98D8-B739A58853EA}"/>
            </c:ext>
          </c:extLst>
        </c:ser>
        <c:ser>
          <c:idx val="2"/>
          <c:order val="3"/>
          <c:tx>
            <c:v>2018</c:v>
          </c:tx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grafer'!$F$24:$F$35</c:f>
              <c:numCache>
                <c:formatCode>#,##0</c:formatCode>
                <c:ptCount val="12"/>
                <c:pt idx="0">
                  <c:v>53680</c:v>
                </c:pt>
                <c:pt idx="1">
                  <c:v>51243</c:v>
                </c:pt>
                <c:pt idx="2">
                  <c:v>55200</c:v>
                </c:pt>
                <c:pt idx="3">
                  <c:v>59217</c:v>
                </c:pt>
                <c:pt idx="4">
                  <c:v>59347</c:v>
                </c:pt>
                <c:pt idx="5">
                  <c:v>60138</c:v>
                </c:pt>
                <c:pt idx="6">
                  <c:v>56281</c:v>
                </c:pt>
                <c:pt idx="7">
                  <c:v>61805</c:v>
                </c:pt>
                <c:pt idx="8">
                  <c:v>60534</c:v>
                </c:pt>
                <c:pt idx="9">
                  <c:v>63648</c:v>
                </c:pt>
                <c:pt idx="10">
                  <c:v>58979</c:v>
                </c:pt>
                <c:pt idx="11">
                  <c:v>50478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3ED-4826-98D8-B739A58853EA}"/>
            </c:ext>
          </c:extLst>
        </c:ser>
        <c:ser>
          <c:idx val="4"/>
          <c:order val="4"/>
          <c:tx>
            <c:v>2019</c:v>
          </c:tx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grafer'!$G$24:$G$35</c:f>
              <c:numCache>
                <c:formatCode>#,##0</c:formatCode>
                <c:ptCount val="12"/>
                <c:pt idx="0">
                  <c:v>54082</c:v>
                </c:pt>
                <c:pt idx="1">
                  <c:v>51273</c:v>
                </c:pt>
                <c:pt idx="2">
                  <c:v>57662</c:v>
                </c:pt>
                <c:pt idx="3">
                  <c:v>52629</c:v>
                </c:pt>
                <c:pt idx="4">
                  <c:v>59795</c:v>
                </c:pt>
                <c:pt idx="5">
                  <c:v>57857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3ED-4826-98D8-B739A58853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3690096"/>
        <c:axId val="234403760"/>
      </c:lineChart>
      <c:catAx>
        <c:axId val="12369009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n-US"/>
          </a:p>
        </c:txPr>
        <c:crossAx val="234403760"/>
        <c:crossesAt val="32000"/>
        <c:auto val="0"/>
        <c:lblAlgn val="ctr"/>
        <c:lblOffset val="100"/>
        <c:tickLblSkip val="1"/>
        <c:tickMarkSkip val="1"/>
        <c:noMultiLvlLbl val="0"/>
      </c:catAx>
      <c:valAx>
        <c:axId val="234403760"/>
        <c:scaling>
          <c:orientation val="minMax"/>
          <c:max val="70000"/>
          <c:min val="40000"/>
        </c:scaling>
        <c:delete val="0"/>
        <c:axPos val="l"/>
        <c:numFmt formatCode="#\ ###\ ##0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n-US"/>
          </a:p>
        </c:txPr>
        <c:crossAx val="123690096"/>
        <c:crosses val="autoZero"/>
        <c:crossBetween val="midCat"/>
        <c:majorUnit val="5000"/>
        <c:minorUnit val="250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6.4218018943284258E-2"/>
          <c:y val="0.84681029764896409"/>
          <c:w val="0.88505724997263002"/>
          <c:h val="6.8811526218797117E-2"/>
        </c:manualLayout>
      </c:layout>
      <c:overlay val="0"/>
      <c:spPr>
        <a:solidFill>
          <a:srgbClr val="FFFFFF"/>
        </a:solidFill>
        <a:ln w="3175">
          <a:solidFill>
            <a:srgbClr val="0000FF"/>
          </a:solidFill>
          <a:prstDash val="solid"/>
        </a:ln>
      </c:spPr>
      <c:txPr>
        <a:bodyPr/>
        <a:lstStyle/>
        <a:p>
          <a:pPr>
            <a:defRPr sz="550" b="0" i="0" u="none" strike="noStrike" baseline="0">
              <a:solidFill>
                <a:srgbClr val="000000"/>
              </a:solidFill>
              <a:latin typeface="Garamond"/>
              <a:ea typeface="Garamond"/>
              <a:cs typeface="Garamond"/>
            </a:defRPr>
          </a:pPr>
          <a:endParaRPr lang="en-US"/>
        </a:p>
      </c:txPr>
    </c:legend>
    <c:plotVisOnly val="0"/>
    <c:dispBlanksAs val="gap"/>
    <c:showDLblsOverMax val="0"/>
  </c:chart>
  <c:spPr>
    <a:gradFill rotWithShape="0">
      <a:gsLst>
        <a:gs pos="0">
          <a:srgbClr xmlns:mc="http://schemas.openxmlformats.org/markup-compatibility/2006" xmlns:a14="http://schemas.microsoft.com/office/drawing/2010/main" val="FFFFFF" mc:Ignorable="a14" a14:legacySpreadsheetColorIndex="48">
            <a:gamma/>
            <a:tint val="0"/>
            <a:invGamma/>
          </a:srgbClr>
        </a:gs>
        <a:gs pos="100000">
          <a:srgbClr xmlns:mc="http://schemas.openxmlformats.org/markup-compatibility/2006" xmlns:a14="http://schemas.microsoft.com/office/drawing/2010/main" val="CDE8FF" mc:Ignorable="a14" a14:legacySpreadsheetColorIndex="48"/>
        </a:gs>
      </a:gsLst>
      <a:lin ang="5400000" scaled="1"/>
    </a:gradFill>
    <a:ln w="3175">
      <a:solidFill>
        <a:srgbClr val="CDE8FF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800" b="0" i="0" u="none" strike="noStrike" baseline="0">
          <a:solidFill>
            <a:srgbClr val="000000"/>
          </a:solidFill>
          <a:latin typeface="Garamond"/>
          <a:ea typeface="Garamond"/>
          <a:cs typeface="Garamond"/>
        </a:defRPr>
      </a:pPr>
      <a:endParaRPr lang="en-US"/>
    </a:p>
  </c:txPr>
  <c:printSettings>
    <c:headerFooter alignWithMargins="0">
      <c:oddHeader>&amp;F</c:oddHeader>
      <c:oddFooter>Side &amp;P</c:oddFooter>
    </c:headerFooter>
    <c:pageMargins b="1" l="0.75" r="0.75" t="1" header="0.5" footer="0.5"/>
    <c:pageSetup paperSize="9" orientation="portrait" horizontalDpi="-4" verticalDpi="-4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61522277063953"/>
          <c:y val="0.15812031801014126"/>
          <c:w val="0.77506980190813934"/>
          <c:h val="0.57265196252321438"/>
        </c:manualLayout>
      </c:layout>
      <c:lineChart>
        <c:grouping val="standard"/>
        <c:varyColors val="0"/>
        <c:ser>
          <c:idx val="1"/>
          <c:order val="0"/>
          <c:tx>
            <c:v>2012</c:v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grafer'!$B$5:$B$16</c:f>
              <c:numCache>
                <c:formatCode>#\ ###\ ##0</c:formatCode>
                <c:ptCount val="12"/>
                <c:pt idx="0">
                  <c:v>3466027</c:v>
                </c:pt>
                <c:pt idx="1">
                  <c:v>3490096</c:v>
                </c:pt>
                <c:pt idx="2">
                  <c:v>4084303</c:v>
                </c:pt>
                <c:pt idx="3">
                  <c:v>4104568</c:v>
                </c:pt>
                <c:pt idx="4">
                  <c:v>4362500</c:v>
                </c:pt>
                <c:pt idx="5">
                  <c:v>4964668</c:v>
                </c:pt>
                <c:pt idx="6">
                  <c:v>4626037</c:v>
                </c:pt>
                <c:pt idx="7">
                  <c:v>4506205</c:v>
                </c:pt>
                <c:pt idx="8">
                  <c:v>4572855</c:v>
                </c:pt>
                <c:pt idx="9">
                  <c:v>4552635</c:v>
                </c:pt>
                <c:pt idx="10">
                  <c:v>3925316</c:v>
                </c:pt>
                <c:pt idx="11">
                  <c:v>3428848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46-49CA-90D1-4B2503E79E84}"/>
            </c:ext>
          </c:extLst>
        </c:ser>
        <c:ser>
          <c:idx val="0"/>
          <c:order val="1"/>
          <c:tx>
            <c:v>2013</c:v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grafer'!$C$5:$C$16</c:f>
              <c:numCache>
                <c:formatCode>#\ ###\ ##0</c:formatCode>
                <c:ptCount val="12"/>
                <c:pt idx="0">
                  <c:v>3335025</c:v>
                </c:pt>
                <c:pt idx="1">
                  <c:v>3499805</c:v>
                </c:pt>
                <c:pt idx="2">
                  <c:v>4024348</c:v>
                </c:pt>
                <c:pt idx="3">
                  <c:v>4012574</c:v>
                </c:pt>
                <c:pt idx="4">
                  <c:v>4386314</c:v>
                </c:pt>
                <c:pt idx="5">
                  <c:v>4903813</c:v>
                </c:pt>
                <c:pt idx="6">
                  <c:v>4726456</c:v>
                </c:pt>
                <c:pt idx="7">
                  <c:v>4560026</c:v>
                </c:pt>
                <c:pt idx="8">
                  <c:v>4597268</c:v>
                </c:pt>
                <c:pt idx="9">
                  <c:v>4549491</c:v>
                </c:pt>
                <c:pt idx="10">
                  <c:v>4001911</c:v>
                </c:pt>
                <c:pt idx="11">
                  <c:v>3435259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46-49CA-90D1-4B2503E79E84}"/>
            </c:ext>
          </c:extLst>
        </c:ser>
        <c:ser>
          <c:idx val="4"/>
          <c:order val="2"/>
          <c:tx>
            <c:v>2014</c:v>
          </c:tx>
          <c:spPr>
            <a:ln w="25400">
              <a:solidFill>
                <a:srgbClr val="CC99FF"/>
              </a:solidFill>
              <a:prstDash val="solid"/>
            </a:ln>
          </c:spPr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grafer'!$D$5:$D$16</c:f>
              <c:numCache>
                <c:formatCode>#\ ###\ ##0</c:formatCode>
                <c:ptCount val="12"/>
                <c:pt idx="0">
                  <c:v>3387711</c:v>
                </c:pt>
                <c:pt idx="1">
                  <c:v>3709601</c:v>
                </c:pt>
                <c:pt idx="2">
                  <c:v>4047045</c:v>
                </c:pt>
                <c:pt idx="3">
                  <c:v>4017903</c:v>
                </c:pt>
                <c:pt idx="4">
                  <c:v>4472058</c:v>
                </c:pt>
                <c:pt idx="5">
                  <c:v>4872167</c:v>
                </c:pt>
                <c:pt idx="6">
                  <c:v>4662316</c:v>
                </c:pt>
                <c:pt idx="7">
                  <c:v>4643236</c:v>
                </c:pt>
                <c:pt idx="8">
                  <c:v>4686199</c:v>
                </c:pt>
                <c:pt idx="9">
                  <c:v>4603908</c:v>
                </c:pt>
                <c:pt idx="10">
                  <c:v>4052458</c:v>
                </c:pt>
                <c:pt idx="11">
                  <c:v>3619176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946-49CA-90D1-4B2503E79E84}"/>
            </c:ext>
          </c:extLst>
        </c:ser>
        <c:ser>
          <c:idx val="3"/>
          <c:order val="3"/>
          <c:tx>
            <c:v>2015</c:v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dot"/>
            <c:size val="7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grafer'!$E$5:$E$16</c:f>
              <c:numCache>
                <c:formatCode>#\ ###\ ##0</c:formatCode>
                <c:ptCount val="12"/>
                <c:pt idx="0">
                  <c:v>3598087</c:v>
                </c:pt>
                <c:pt idx="1">
                  <c:v>3705178</c:v>
                </c:pt>
                <c:pt idx="2">
                  <c:v>4371756</c:v>
                </c:pt>
                <c:pt idx="3">
                  <c:v>4171684</c:v>
                </c:pt>
                <c:pt idx="4">
                  <c:v>4637714</c:v>
                </c:pt>
                <c:pt idx="5">
                  <c:v>5088909</c:v>
                </c:pt>
                <c:pt idx="6">
                  <c:v>4939296</c:v>
                </c:pt>
                <c:pt idx="7">
                  <c:v>4865456</c:v>
                </c:pt>
                <c:pt idx="8">
                  <c:v>4810992</c:v>
                </c:pt>
                <c:pt idx="9">
                  <c:v>4818612</c:v>
                </c:pt>
                <c:pt idx="10">
                  <c:v>4182127</c:v>
                </c:pt>
                <c:pt idx="11">
                  <c:v>3675570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946-49CA-90D1-4B2503E79E84}"/>
            </c:ext>
          </c:extLst>
        </c:ser>
        <c:ser>
          <c:idx val="2"/>
          <c:order val="4"/>
          <c:tx>
            <c:v>2016</c:v>
          </c:tx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grafer'!$F$5:$F$16</c:f>
              <c:numCache>
                <c:formatCode>#\ ###\ ##0</c:formatCode>
                <c:ptCount val="12"/>
                <c:pt idx="0">
                  <c:v>3678892</c:v>
                </c:pt>
                <c:pt idx="1">
                  <c:v>3821234</c:v>
                </c:pt>
                <c:pt idx="2">
                  <c:v>4308026</c:v>
                </c:pt>
                <c:pt idx="3">
                  <c:v>4482038</c:v>
                </c:pt>
                <c:pt idx="4">
                  <c:v>4764241</c:v>
                </c:pt>
                <c:pt idx="5">
                  <c:v>5122114</c:v>
                </c:pt>
                <c:pt idx="6">
                  <c:v>5147106</c:v>
                </c:pt>
                <c:pt idx="7">
                  <c:v>5057473</c:v>
                </c:pt>
                <c:pt idx="8">
                  <c:v>4947931</c:v>
                </c:pt>
                <c:pt idx="9">
                  <c:v>4926252</c:v>
                </c:pt>
                <c:pt idx="10">
                  <c:v>4324792</c:v>
                </c:pt>
                <c:pt idx="11">
                  <c:v>3786006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946-49CA-90D1-4B2503E79E84}"/>
            </c:ext>
          </c:extLst>
        </c:ser>
        <c:ser>
          <c:idx val="5"/>
          <c:order val="5"/>
          <c:tx>
            <c:v>2017</c:v>
          </c:tx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grafer'!$G$5:$G$16</c:f>
              <c:numCache>
                <c:formatCode>#\ ###\ ##0</c:formatCode>
                <c:ptCount val="12"/>
                <c:pt idx="0">
                  <c:v>3807083</c:v>
                </c:pt>
                <c:pt idx="1">
                  <c:v>3880667</c:v>
                </c:pt>
                <c:pt idx="2">
                  <c:v>4520687</c:v>
                </c:pt>
                <c:pt idx="3">
                  <c:v>4256837</c:v>
                </c:pt>
                <c:pt idx="4">
                  <c:v>4658621</c:v>
                </c:pt>
                <c:pt idx="5">
                  <c:v>5182253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946-49CA-90D1-4B2503E79E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4404544"/>
        <c:axId val="234404936"/>
      </c:lineChart>
      <c:catAx>
        <c:axId val="234404544"/>
        <c:scaling>
          <c:orientation val="minMax"/>
        </c:scaling>
        <c:delete val="0"/>
        <c:axPos val="b"/>
        <c:numFmt formatCode="dd/mmm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n-US"/>
          </a:p>
        </c:txPr>
        <c:crossAx val="23440493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34404936"/>
        <c:scaling>
          <c:orientation val="minMax"/>
          <c:min val="1500000"/>
        </c:scaling>
        <c:delete val="0"/>
        <c:axPos val="l"/>
        <c:numFmt formatCode="#\ ###\ ##0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n-US"/>
          </a:p>
        </c:txPr>
        <c:crossAx val="234404544"/>
        <c:crosses val="autoZero"/>
        <c:crossBetween val="midCat"/>
        <c:majorUnit val="50000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4.3360433604336043E-2"/>
          <c:y val="0.87179846108979964"/>
          <c:w val="0.88559332522459078"/>
          <c:h val="6.9303452453058759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55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n-US"/>
        </a:p>
      </c:txPr>
    </c:legend>
    <c:plotVisOnly val="0"/>
    <c:dispBlanksAs val="gap"/>
    <c:showDLblsOverMax val="0"/>
  </c:chart>
  <c:spPr>
    <a:gradFill rotWithShape="0">
      <a:gsLst>
        <a:gs pos="0">
          <a:srgbClr xmlns:mc="http://schemas.openxmlformats.org/markup-compatibility/2006" xmlns:a14="http://schemas.microsoft.com/office/drawing/2010/main" val="FFFFFF" mc:Ignorable="a14" a14:legacySpreadsheetColorIndex="48">
            <a:gamma/>
            <a:tint val="0"/>
            <a:invGamma/>
          </a:srgbClr>
        </a:gs>
        <a:gs pos="100000">
          <a:srgbClr xmlns:mc="http://schemas.openxmlformats.org/markup-compatibility/2006" xmlns:a14="http://schemas.microsoft.com/office/drawing/2010/main" val="CDE8FF" mc:Ignorable="a14" a14:legacySpreadsheetColorIndex="48"/>
        </a:gs>
      </a:gsLst>
      <a:lin ang="5400000" scaled="1"/>
    </a:gradFill>
    <a:ln w="3175">
      <a:solidFill>
        <a:srgbClr val="CDE8FF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en-US"/>
    </a:p>
  </c:txPr>
  <c:printSettings>
    <c:headerFooter alignWithMargins="0">
      <c:oddHeader>&amp;F</c:oddHeader>
      <c:oddFooter>Page &amp;P</c:oddFooter>
    </c:headerFooter>
    <c:pageMargins b="1" l="0.75" r="0.75" t="1" header="0.5" footer="0.5"/>
    <c:pageSetup paperSize="9" orientation="portrait" horizontalDpi="-4" verticalDpi="-4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22992779590909"/>
          <c:y val="0.11489385574687447"/>
          <c:w val="0.73850781953747846"/>
          <c:h val="0.61276723064999716"/>
        </c:manualLayout>
      </c:layout>
      <c:lineChart>
        <c:grouping val="standard"/>
        <c:varyColors val="0"/>
        <c:ser>
          <c:idx val="6"/>
          <c:order val="0"/>
          <c:tx>
            <c:v>2012</c:v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'Tall til grafer'!$A$24:$A$35</c15:sqref>
                  </c15:fullRef>
                </c:ext>
              </c:extLst>
              <c:f>'Tall til grafer'!$A$24:$A$34</c:f>
              <c:strCache>
                <c:ptCount val="11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'Tall til grafer'!$B$24:$B$35</c15:sqref>
                  </c15:fullRef>
                </c:ext>
              </c:extLst>
              <c:f>'Tall til grafer'!$B$24:$B$34</c:f>
              <c:numCache>
                <c:formatCode>#\ ###\ ##0</c:formatCode>
                <c:ptCount val="11"/>
                <c:pt idx="0">
                  <c:v>59820</c:v>
                </c:pt>
                <c:pt idx="1">
                  <c:v>56061</c:v>
                </c:pt>
                <c:pt idx="2">
                  <c:v>62844</c:v>
                </c:pt>
                <c:pt idx="3">
                  <c:v>60249</c:v>
                </c:pt>
                <c:pt idx="4">
                  <c:v>65236</c:v>
                </c:pt>
                <c:pt idx="5">
                  <c:v>66038</c:v>
                </c:pt>
                <c:pt idx="6">
                  <c:v>60236</c:v>
                </c:pt>
                <c:pt idx="7">
                  <c:v>63263</c:v>
                </c:pt>
                <c:pt idx="8">
                  <c:v>67191</c:v>
                </c:pt>
                <c:pt idx="9">
                  <c:v>66736</c:v>
                </c:pt>
                <c:pt idx="10">
                  <c:v>59497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19-4E30-B7F9-C8761A120FEF}"/>
            </c:ext>
          </c:extLst>
        </c:ser>
        <c:ser>
          <c:idx val="0"/>
          <c:order val="1"/>
          <c:tx>
            <c:v>2013</c:v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'Tall til grafer'!$A$24:$A$35</c15:sqref>
                  </c15:fullRef>
                </c:ext>
              </c:extLst>
              <c:f>'Tall til grafer'!$A$24:$A$34</c:f>
              <c:strCache>
                <c:ptCount val="11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'Tall til grafer'!$C$24:$C$35</c15:sqref>
                  </c15:fullRef>
                </c:ext>
              </c:extLst>
              <c:f>'Tall til grafer'!$C$24:$C$34</c:f>
              <c:numCache>
                <c:formatCode>#\ ###\ ##0</c:formatCode>
                <c:ptCount val="11"/>
                <c:pt idx="0">
                  <c:v>56825</c:v>
                </c:pt>
                <c:pt idx="1">
                  <c:v>53551</c:v>
                </c:pt>
                <c:pt idx="2">
                  <c:v>59940</c:v>
                </c:pt>
                <c:pt idx="3">
                  <c:v>60712</c:v>
                </c:pt>
                <c:pt idx="4">
                  <c:v>62021</c:v>
                </c:pt>
                <c:pt idx="5">
                  <c:v>65567</c:v>
                </c:pt>
                <c:pt idx="6">
                  <c:v>58785</c:v>
                </c:pt>
                <c:pt idx="7">
                  <c:v>62924</c:v>
                </c:pt>
                <c:pt idx="8">
                  <c:v>66307</c:v>
                </c:pt>
                <c:pt idx="9">
                  <c:v>65502</c:v>
                </c:pt>
                <c:pt idx="10">
                  <c:v>60634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19-4E30-B7F9-C8761A120FEF}"/>
            </c:ext>
          </c:extLst>
        </c:ser>
        <c:ser>
          <c:idx val="1"/>
          <c:order val="2"/>
          <c:tx>
            <c:v>2014</c:v>
          </c:tx>
          <c:spPr>
            <a:ln w="25400">
              <a:solidFill>
                <a:srgbClr val="CC99FF"/>
              </a:solidFill>
              <a:prstDash val="solid"/>
            </a:ln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'Tall til grafer'!$A$24:$A$35</c15:sqref>
                  </c15:fullRef>
                </c:ext>
              </c:extLst>
              <c:f>'Tall til grafer'!$A$24:$A$34</c:f>
              <c:strCache>
                <c:ptCount val="11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'Tall til grafer'!$D$24:$D$35</c15:sqref>
                  </c15:fullRef>
                </c:ext>
              </c:extLst>
              <c:f>'Tall til grafer'!$D$24:$D$34</c:f>
              <c:numCache>
                <c:formatCode>#\ ###\ ##0</c:formatCode>
                <c:ptCount val="11"/>
                <c:pt idx="0">
                  <c:v>60449</c:v>
                </c:pt>
                <c:pt idx="1">
                  <c:v>54999</c:v>
                </c:pt>
                <c:pt idx="2">
                  <c:v>56951</c:v>
                </c:pt>
                <c:pt idx="3">
                  <c:v>60633</c:v>
                </c:pt>
                <c:pt idx="4">
                  <c:v>60932</c:v>
                </c:pt>
                <c:pt idx="5">
                  <c:v>62070</c:v>
                </c:pt>
                <c:pt idx="6">
                  <c:v>56170</c:v>
                </c:pt>
                <c:pt idx="7">
                  <c:v>62414</c:v>
                </c:pt>
                <c:pt idx="8">
                  <c:v>63364</c:v>
                </c:pt>
                <c:pt idx="9">
                  <c:v>62632</c:v>
                </c:pt>
                <c:pt idx="10">
                  <c:v>65717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E19-4E30-B7F9-C8761A120FEF}"/>
            </c:ext>
          </c:extLst>
        </c:ser>
        <c:ser>
          <c:idx val="3"/>
          <c:order val="3"/>
          <c:tx>
            <c:v>2015</c:v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'Tall til grafer'!$A$24:$A$35</c15:sqref>
                  </c15:fullRef>
                </c:ext>
              </c:extLst>
              <c:f>'Tall til grafer'!$A$24:$A$34</c:f>
              <c:strCache>
                <c:ptCount val="11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'Tall til grafer'!$E$24:$E$35</c15:sqref>
                  </c15:fullRef>
                </c:ext>
              </c:extLst>
              <c:f>'Tall til grafer'!$E$24:$E$34</c:f>
              <c:numCache>
                <c:formatCode>#\ ###\ ##0</c:formatCode>
                <c:ptCount val="11"/>
                <c:pt idx="0">
                  <c:v>54284</c:v>
                </c:pt>
                <c:pt idx="1">
                  <c:v>52025</c:v>
                </c:pt>
                <c:pt idx="2">
                  <c:v>61307</c:v>
                </c:pt>
                <c:pt idx="3">
                  <c:v>53889</c:v>
                </c:pt>
                <c:pt idx="4">
                  <c:v>62225</c:v>
                </c:pt>
                <c:pt idx="5">
                  <c:v>61125</c:v>
                </c:pt>
                <c:pt idx="6">
                  <c:v>55689</c:v>
                </c:pt>
                <c:pt idx="7">
                  <c:v>61888</c:v>
                </c:pt>
                <c:pt idx="8">
                  <c:v>62314</c:v>
                </c:pt>
                <c:pt idx="9">
                  <c:v>63606</c:v>
                </c:pt>
                <c:pt idx="10">
                  <c:v>58855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E19-4E30-B7F9-C8761A120FEF}"/>
            </c:ext>
          </c:extLst>
        </c:ser>
        <c:ser>
          <c:idx val="2"/>
          <c:order val="4"/>
          <c:tx>
            <c:v>2016</c:v>
          </c:tx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'Tall til grafer'!$A$24:$A$35</c15:sqref>
                  </c15:fullRef>
                </c:ext>
              </c:extLst>
              <c:f>'Tall til grafer'!$A$24:$A$34</c:f>
              <c:strCache>
                <c:ptCount val="11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'Tall til grafer'!$F$24:$F$35</c15:sqref>
                  </c15:fullRef>
                </c:ext>
              </c:extLst>
              <c:f>'Tall til grafer'!$F$24:$F$34</c:f>
              <c:numCache>
                <c:formatCode>#,##0</c:formatCode>
                <c:ptCount val="11"/>
                <c:pt idx="0">
                  <c:v>53680</c:v>
                </c:pt>
                <c:pt idx="1">
                  <c:v>51243</c:v>
                </c:pt>
                <c:pt idx="2">
                  <c:v>55200</c:v>
                </c:pt>
                <c:pt idx="3">
                  <c:v>59217</c:v>
                </c:pt>
                <c:pt idx="4">
                  <c:v>59347</c:v>
                </c:pt>
                <c:pt idx="5">
                  <c:v>60138</c:v>
                </c:pt>
                <c:pt idx="6">
                  <c:v>56281</c:v>
                </c:pt>
                <c:pt idx="7">
                  <c:v>61805</c:v>
                </c:pt>
                <c:pt idx="8">
                  <c:v>60534</c:v>
                </c:pt>
                <c:pt idx="9">
                  <c:v>63648</c:v>
                </c:pt>
                <c:pt idx="10">
                  <c:v>58979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E19-4E30-B7F9-C8761A120FEF}"/>
            </c:ext>
          </c:extLst>
        </c:ser>
        <c:ser>
          <c:idx val="4"/>
          <c:order val="5"/>
          <c:tx>
            <c:v>2017</c:v>
          </c:tx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'Tall til grafer'!$A$24:$A$35</c15:sqref>
                  </c15:fullRef>
                </c:ext>
              </c:extLst>
              <c:f>'Tall til grafer'!$A$24:$A$34</c:f>
              <c:strCache>
                <c:ptCount val="11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'Tall til grafer'!$G$24:$G$35</c15:sqref>
                  </c15:fullRef>
                </c:ext>
              </c:extLst>
              <c:f>'Tall til grafer'!$G$24:$G$34</c:f>
              <c:numCache>
                <c:formatCode>#,##0</c:formatCode>
                <c:ptCount val="11"/>
                <c:pt idx="0">
                  <c:v>54082</c:v>
                </c:pt>
                <c:pt idx="1">
                  <c:v>51273</c:v>
                </c:pt>
                <c:pt idx="2">
                  <c:v>57662</c:v>
                </c:pt>
                <c:pt idx="3">
                  <c:v>52629</c:v>
                </c:pt>
                <c:pt idx="4">
                  <c:v>59795</c:v>
                </c:pt>
                <c:pt idx="5">
                  <c:v>57857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E19-4E30-B7F9-C8761A120F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4405720"/>
        <c:axId val="234406112"/>
      </c:lineChart>
      <c:catAx>
        <c:axId val="23440572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n-US"/>
          </a:p>
        </c:txPr>
        <c:crossAx val="234406112"/>
        <c:crossesAt val="32000"/>
        <c:auto val="0"/>
        <c:lblAlgn val="ctr"/>
        <c:lblOffset val="100"/>
        <c:tickLblSkip val="1"/>
        <c:tickMarkSkip val="1"/>
        <c:noMultiLvlLbl val="0"/>
      </c:catAx>
      <c:valAx>
        <c:axId val="234406112"/>
        <c:scaling>
          <c:orientation val="minMax"/>
          <c:max val="70000"/>
          <c:min val="40000"/>
        </c:scaling>
        <c:delete val="0"/>
        <c:axPos val="l"/>
        <c:numFmt formatCode="#\ ###\ ##0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n-US"/>
          </a:p>
        </c:txPr>
        <c:crossAx val="234405720"/>
        <c:crosses val="autoZero"/>
        <c:crossBetween val="midCat"/>
        <c:majorUnit val="5000"/>
        <c:minorUnit val="250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1494283042205931"/>
          <c:y val="0.84681029764896398"/>
          <c:w val="0.88505716957794067"/>
          <c:h val="6.8811526218797117E-2"/>
        </c:manualLayout>
      </c:layout>
      <c:overlay val="0"/>
      <c:spPr>
        <a:solidFill>
          <a:srgbClr val="FFFFFF"/>
        </a:solidFill>
        <a:ln w="3175">
          <a:solidFill>
            <a:srgbClr val="0000FF"/>
          </a:solidFill>
          <a:prstDash val="solid"/>
        </a:ln>
      </c:spPr>
      <c:txPr>
        <a:bodyPr/>
        <a:lstStyle/>
        <a:p>
          <a:pPr>
            <a:defRPr sz="550" b="0" i="0" u="none" strike="noStrike" baseline="0">
              <a:solidFill>
                <a:srgbClr val="000000"/>
              </a:solidFill>
              <a:latin typeface="Garamond"/>
              <a:ea typeface="Garamond"/>
              <a:cs typeface="Garamond"/>
            </a:defRPr>
          </a:pPr>
          <a:endParaRPr lang="en-US"/>
        </a:p>
      </c:txPr>
    </c:legend>
    <c:plotVisOnly val="0"/>
    <c:dispBlanksAs val="gap"/>
    <c:showDLblsOverMax val="0"/>
  </c:chart>
  <c:spPr>
    <a:gradFill rotWithShape="0">
      <a:gsLst>
        <a:gs pos="0">
          <a:srgbClr xmlns:mc="http://schemas.openxmlformats.org/markup-compatibility/2006" xmlns:a14="http://schemas.microsoft.com/office/drawing/2010/main" val="FFFFFF" mc:Ignorable="a14" a14:legacySpreadsheetColorIndex="48">
            <a:gamma/>
            <a:tint val="0"/>
            <a:invGamma/>
          </a:srgbClr>
        </a:gs>
        <a:gs pos="100000">
          <a:srgbClr xmlns:mc="http://schemas.openxmlformats.org/markup-compatibility/2006" xmlns:a14="http://schemas.microsoft.com/office/drawing/2010/main" val="CDE8FF" mc:Ignorable="a14" a14:legacySpreadsheetColorIndex="48"/>
        </a:gs>
      </a:gsLst>
      <a:lin ang="5400000" scaled="1"/>
    </a:gradFill>
    <a:ln w="3175">
      <a:solidFill>
        <a:srgbClr val="CDE8FF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800" b="0" i="0" u="none" strike="noStrike" baseline="0">
          <a:solidFill>
            <a:srgbClr val="000000"/>
          </a:solidFill>
          <a:latin typeface="Garamond"/>
          <a:ea typeface="Garamond"/>
          <a:cs typeface="Garamond"/>
        </a:defRPr>
      </a:pPr>
      <a:endParaRPr lang="en-US"/>
    </a:p>
  </c:txPr>
  <c:printSettings>
    <c:headerFooter alignWithMargins="0">
      <c:oddHeader>&amp;F</c:oddHeader>
      <c:oddFooter>Side &amp;P</c:oddFooter>
    </c:headerFooter>
    <c:pageMargins b="1" l="0.75" r="0.75" t="1" header="0.5" footer="0.5"/>
    <c:pageSetup paperSize="9" orientation="portrait" horizontalDpi="-4" verticalDpi="-4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emf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emf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47</xdr:row>
      <xdr:rowOff>0</xdr:rowOff>
    </xdr:from>
    <xdr:to>
      <xdr:col>8</xdr:col>
      <xdr:colOff>0</xdr:colOff>
      <xdr:row>50</xdr:row>
      <xdr:rowOff>104775</xdr:rowOff>
    </xdr:to>
    <xdr:sp macro="" textlink="">
      <xdr:nvSpPr>
        <xdr:cNvPr id="1049" name="Tekst 6">
          <a:extLst>
            <a:ext uri="{FF2B5EF4-FFF2-40B4-BE49-F238E27FC236}">
              <a16:creationId xmlns:a16="http://schemas.microsoft.com/office/drawing/2014/main" id="{00000000-0008-0000-0000-000019040000}"/>
            </a:ext>
          </a:extLst>
        </xdr:cNvPr>
        <xdr:cNvSpPr txBox="1">
          <a:spLocks noChangeArrowheads="1"/>
        </xdr:cNvSpPr>
      </xdr:nvSpPr>
      <xdr:spPr bwMode="auto">
        <a:xfrm>
          <a:off x="19050" y="10544175"/>
          <a:ext cx="6848475" cy="676275"/>
        </a:xfrm>
        <a:prstGeom prst="rect">
          <a:avLst/>
        </a:prstGeom>
        <a:noFill/>
        <a:ln w="12700">
          <a:solidFill>
            <a:sysClr val="windowText" lastClr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 </a:t>
          </a: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Postadresse:                    Kontoradresse:                           Telefon:   815 30 550           E-post:   Statistikk@avinor.no</a:t>
          </a:r>
        </a:p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AVINOR AS                      Oslo Atrium                                 Telefax:    6481 2001           Web:       www.avinor.no</a:t>
          </a:r>
        </a:p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Postboks 150                   Dronning Eufemias gate 6</a:t>
          </a:r>
        </a:p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2061 Gardermoen            0191 Oslo</a:t>
          </a:r>
          <a:endParaRPr lang="nb-NO" b="1"/>
        </a:p>
      </xdr:txBody>
    </xdr:sp>
    <xdr:clientData/>
  </xdr:twoCellAnchor>
  <xdr:twoCellAnchor>
    <xdr:from>
      <xdr:col>0</xdr:col>
      <xdr:colOff>0</xdr:colOff>
      <xdr:row>35</xdr:row>
      <xdr:rowOff>0</xdr:rowOff>
    </xdr:from>
    <xdr:to>
      <xdr:col>2</xdr:col>
      <xdr:colOff>819150</xdr:colOff>
      <xdr:row>46</xdr:row>
      <xdr:rowOff>133350</xdr:rowOff>
    </xdr:to>
    <xdr:graphicFrame macro="">
      <xdr:nvGraphicFramePr>
        <xdr:cNvPr id="1328" name="Diagram 35">
          <a:extLst>
            <a:ext uri="{FF2B5EF4-FFF2-40B4-BE49-F238E27FC236}">
              <a16:creationId xmlns:a16="http://schemas.microsoft.com/office/drawing/2014/main" id="{00000000-0008-0000-0000-000030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19050</xdr:colOff>
      <xdr:row>35</xdr:row>
      <xdr:rowOff>9525</xdr:rowOff>
    </xdr:from>
    <xdr:to>
      <xdr:col>8</xdr:col>
      <xdr:colOff>9525</xdr:colOff>
      <xdr:row>46</xdr:row>
      <xdr:rowOff>152400</xdr:rowOff>
    </xdr:to>
    <xdr:graphicFrame macro="">
      <xdr:nvGraphicFramePr>
        <xdr:cNvPr id="1329" name="Diagram 36">
          <a:extLst>
            <a:ext uri="{FF2B5EF4-FFF2-40B4-BE49-F238E27FC236}">
              <a16:creationId xmlns:a16="http://schemas.microsoft.com/office/drawing/2014/main" id="{00000000-0008-0000-0000-000031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6</xdr:col>
      <xdr:colOff>390525</xdr:colOff>
      <xdr:row>0</xdr:row>
      <xdr:rowOff>371475</xdr:rowOff>
    </xdr:from>
    <xdr:to>
      <xdr:col>8</xdr:col>
      <xdr:colOff>19050</xdr:colOff>
      <xdr:row>0</xdr:row>
      <xdr:rowOff>676275</xdr:rowOff>
    </xdr:to>
    <xdr:pic>
      <xdr:nvPicPr>
        <xdr:cNvPr id="1330" name="Picture 5">
          <a:extLst>
            <a:ext uri="{FF2B5EF4-FFF2-40B4-BE49-F238E27FC236}">
              <a16:creationId xmlns:a16="http://schemas.microsoft.com/office/drawing/2014/main" id="{00000000-0008-0000-0000-00003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371475"/>
          <a:ext cx="11334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0.28619</cdr:x>
      <cdr:y>0.09787</cdr:y>
    </cdr:from>
    <cdr:to>
      <cdr:x>0.28619</cdr:x>
      <cdr:y>0.09787</cdr:y>
    </cdr:to>
    <cdr:sp macro="" textlink="">
      <cdr:nvSpPr>
        <cdr:cNvPr id="109569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11777" y="22225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Totalt antall passasjerer for rute- og charter</a:t>
          </a:r>
          <a:endParaRPr lang="nb-NO"/>
        </a:p>
      </cdr:txBody>
    </cdr:sp>
  </cdr:relSizeAnchor>
  <cdr:relSizeAnchor xmlns:cdr="http://schemas.openxmlformats.org/drawingml/2006/chartDrawing">
    <cdr:from>
      <cdr:x>0.98649</cdr:x>
      <cdr:y>0.97872</cdr:y>
    </cdr:from>
    <cdr:to>
      <cdr:x>0.98649</cdr:x>
      <cdr:y>0.97872</cdr:y>
    </cdr:to>
    <cdr:sp macro="" textlink="">
      <cdr:nvSpPr>
        <cdr:cNvPr id="109570" name="Tekst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79800" y="2193925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1999</a:t>
          </a:r>
          <a:endParaRPr lang="nb-NO"/>
        </a:p>
      </cdr:txBody>
    </cdr:sp>
  </cdr:relSizeAnchor>
  <cdr:relSizeAnchor xmlns:cdr="http://schemas.openxmlformats.org/drawingml/2006/chartDrawing">
    <cdr:from>
      <cdr:x>0.98649</cdr:x>
      <cdr:y>0.44088</cdr:y>
    </cdr:from>
    <cdr:to>
      <cdr:x>0.98649</cdr:x>
      <cdr:y>0.44088</cdr:y>
    </cdr:to>
    <cdr:sp macro="" textlink="">
      <cdr:nvSpPr>
        <cdr:cNvPr id="109571" name="Tekst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79800" y="990025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2003</a:t>
          </a:r>
          <a:endParaRPr lang="nb-NO"/>
        </a:p>
      </cdr:txBody>
    </cdr:sp>
  </cdr:relSizeAnchor>
  <cdr:relSizeAnchor xmlns:cdr="http://schemas.openxmlformats.org/drawingml/2006/chartDrawing">
    <cdr:from>
      <cdr:x>0.44941</cdr:x>
      <cdr:y>0.02128</cdr:y>
    </cdr:from>
    <cdr:to>
      <cdr:x>0.44941</cdr:x>
      <cdr:y>0.02128</cdr:y>
    </cdr:to>
    <cdr:sp macro="" textlink="">
      <cdr:nvSpPr>
        <cdr:cNvPr id="109572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86992" y="50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PASSASJERER; </a:t>
          </a: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TERMINAL</a:t>
          </a:r>
          <a:endParaRPr lang="nb-NO"/>
        </a:p>
      </cdr:txBody>
    </cdr:sp>
  </cdr:relSizeAnchor>
  <cdr:relSizeAnchor xmlns:cdr="http://schemas.openxmlformats.org/drawingml/2006/chartDrawing">
    <cdr:from>
      <cdr:x>0.34859</cdr:x>
      <cdr:y>0.05191</cdr:y>
    </cdr:from>
    <cdr:to>
      <cdr:x>1</cdr:x>
      <cdr:y>0.14551</cdr:y>
    </cdr:to>
    <cdr:sp macro="" textlink="">
      <cdr:nvSpPr>
        <cdr:cNvPr id="109573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31830" y="119380"/>
          <a:ext cx="2295715" cy="2094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PASSASJERER; </a:t>
          </a: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TERMINAL</a:t>
          </a:r>
          <a:endParaRPr lang="nb-NO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0.08256</cdr:x>
      <cdr:y>0.02119</cdr:y>
    </cdr:from>
    <cdr:to>
      <cdr:x>0.08256</cdr:x>
      <cdr:y>0.02119</cdr:y>
    </cdr:to>
    <cdr:sp macro="" textlink="">
      <cdr:nvSpPr>
        <cdr:cNvPr id="110593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7635" y="50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FLYBEVEGELSER; </a:t>
          </a: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RUTE CHARTER OG FRAKT</a:t>
          </a:r>
          <a:endParaRPr lang="nb-NO"/>
        </a:p>
      </cdr:txBody>
    </cdr:sp>
  </cdr:relSizeAnchor>
  <cdr:relSizeAnchor xmlns:cdr="http://schemas.openxmlformats.org/drawingml/2006/chartDrawing">
    <cdr:from>
      <cdr:x>0.01433</cdr:x>
      <cdr:y>0.02119</cdr:y>
    </cdr:from>
    <cdr:to>
      <cdr:x>0.90821</cdr:x>
      <cdr:y>0.13131</cdr:y>
    </cdr:to>
    <cdr:sp macro="" textlink="">
      <cdr:nvSpPr>
        <cdr:cNvPr id="110596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2971464" cy="24755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             FLYBEVEGELSER; </a:t>
          </a: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RUTE CHARTER OG FRAKT</a:t>
          </a:r>
          <a:endParaRPr lang="nb-NO"/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47</xdr:row>
      <xdr:rowOff>0</xdr:rowOff>
    </xdr:from>
    <xdr:to>
      <xdr:col>8</xdr:col>
      <xdr:colOff>0</xdr:colOff>
      <xdr:row>50</xdr:row>
      <xdr:rowOff>104775</xdr:rowOff>
    </xdr:to>
    <xdr:sp macro="" textlink="">
      <xdr:nvSpPr>
        <xdr:cNvPr id="2" name="Tekst 6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 bwMode="auto">
        <a:xfrm>
          <a:off x="19050" y="9725025"/>
          <a:ext cx="6848475" cy="676275"/>
        </a:xfrm>
        <a:prstGeom prst="rect">
          <a:avLst/>
        </a:prstGeom>
        <a:noFill/>
        <a:ln w="12700">
          <a:solidFill>
            <a:sysClr val="windowText" lastClr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 </a:t>
          </a: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Postadress:                     Office adress:                              Telephone:   +47 815 30 550          E-mail:   Statistikk@avinor.no</a:t>
          </a:r>
        </a:p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AVINOR          .                 Christian Frederiks plass 6        Telefax:    +47 6481 2001                Web:      www.avinor.no</a:t>
          </a:r>
        </a:p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Postboks 150                   0154 Oslo</a:t>
          </a:r>
        </a:p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2061 Gardermoen  </a:t>
          </a:r>
          <a:endParaRPr lang="nb-NO" b="1"/>
        </a:p>
      </xdr:txBody>
    </xdr:sp>
    <xdr:clientData/>
  </xdr:twoCellAnchor>
  <xdr:twoCellAnchor>
    <xdr:from>
      <xdr:col>0</xdr:col>
      <xdr:colOff>0</xdr:colOff>
      <xdr:row>35</xdr:row>
      <xdr:rowOff>0</xdr:rowOff>
    </xdr:from>
    <xdr:to>
      <xdr:col>2</xdr:col>
      <xdr:colOff>819150</xdr:colOff>
      <xdr:row>46</xdr:row>
      <xdr:rowOff>133350</xdr:rowOff>
    </xdr:to>
    <xdr:graphicFrame macro="">
      <xdr:nvGraphicFramePr>
        <xdr:cNvPr id="3" name="Diagram 35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19050</xdr:colOff>
      <xdr:row>35</xdr:row>
      <xdr:rowOff>9525</xdr:rowOff>
    </xdr:from>
    <xdr:to>
      <xdr:col>8</xdr:col>
      <xdr:colOff>9525</xdr:colOff>
      <xdr:row>46</xdr:row>
      <xdr:rowOff>152400</xdr:rowOff>
    </xdr:to>
    <xdr:graphicFrame macro="">
      <xdr:nvGraphicFramePr>
        <xdr:cNvPr id="4" name="Diagram 36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6</xdr:col>
      <xdr:colOff>371475</xdr:colOff>
      <xdr:row>0</xdr:row>
      <xdr:rowOff>419100</xdr:rowOff>
    </xdr:from>
    <xdr:to>
      <xdr:col>8</xdr:col>
      <xdr:colOff>0</xdr:colOff>
      <xdr:row>0</xdr:row>
      <xdr:rowOff>723900</xdr:rowOff>
    </xdr:to>
    <xdr:pic>
      <xdr:nvPicPr>
        <xdr:cNvPr id="5" name="Picture 5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34050" y="419100"/>
          <a:ext cx="11334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0.28619</cdr:x>
      <cdr:y>0.09787</cdr:y>
    </cdr:from>
    <cdr:to>
      <cdr:x>0.28619</cdr:x>
      <cdr:y>0.09787</cdr:y>
    </cdr:to>
    <cdr:sp macro="" textlink="">
      <cdr:nvSpPr>
        <cdr:cNvPr id="109569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11777" y="22225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Totalt antall passasjerer for rute- og charter</a:t>
          </a:r>
          <a:endParaRPr lang="nb-NO"/>
        </a:p>
      </cdr:txBody>
    </cdr:sp>
  </cdr:relSizeAnchor>
  <cdr:relSizeAnchor xmlns:cdr="http://schemas.openxmlformats.org/drawingml/2006/chartDrawing">
    <cdr:from>
      <cdr:x>0.98649</cdr:x>
      <cdr:y>0.97872</cdr:y>
    </cdr:from>
    <cdr:to>
      <cdr:x>0.98649</cdr:x>
      <cdr:y>0.97872</cdr:y>
    </cdr:to>
    <cdr:sp macro="" textlink="">
      <cdr:nvSpPr>
        <cdr:cNvPr id="109570" name="Tekst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79800" y="2193925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1999</a:t>
          </a:r>
          <a:endParaRPr lang="nb-NO"/>
        </a:p>
      </cdr:txBody>
    </cdr:sp>
  </cdr:relSizeAnchor>
  <cdr:relSizeAnchor xmlns:cdr="http://schemas.openxmlformats.org/drawingml/2006/chartDrawing">
    <cdr:from>
      <cdr:x>0.98649</cdr:x>
      <cdr:y>0.44088</cdr:y>
    </cdr:from>
    <cdr:to>
      <cdr:x>0.98649</cdr:x>
      <cdr:y>0.44088</cdr:y>
    </cdr:to>
    <cdr:sp macro="" textlink="">
      <cdr:nvSpPr>
        <cdr:cNvPr id="109571" name="Tekst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79800" y="990025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2003</a:t>
          </a:r>
          <a:endParaRPr lang="nb-NO"/>
        </a:p>
      </cdr:txBody>
    </cdr:sp>
  </cdr:relSizeAnchor>
  <cdr:relSizeAnchor xmlns:cdr="http://schemas.openxmlformats.org/drawingml/2006/chartDrawing">
    <cdr:from>
      <cdr:x>0.44941</cdr:x>
      <cdr:y>0.02128</cdr:y>
    </cdr:from>
    <cdr:to>
      <cdr:x>0.44941</cdr:x>
      <cdr:y>0.02128</cdr:y>
    </cdr:to>
    <cdr:sp macro="" textlink="">
      <cdr:nvSpPr>
        <cdr:cNvPr id="109572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86992" y="50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PASSASJERER; </a:t>
          </a: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TERMINAL</a:t>
          </a:r>
          <a:endParaRPr lang="nb-NO"/>
        </a:p>
      </cdr:txBody>
    </cdr:sp>
  </cdr:relSizeAnchor>
  <cdr:relSizeAnchor xmlns:cdr="http://schemas.openxmlformats.org/drawingml/2006/chartDrawing">
    <cdr:from>
      <cdr:x>0.34859</cdr:x>
      <cdr:y>0.05191</cdr:y>
    </cdr:from>
    <cdr:to>
      <cdr:x>1</cdr:x>
      <cdr:y>0.14551</cdr:y>
    </cdr:to>
    <cdr:sp macro="" textlink="">
      <cdr:nvSpPr>
        <cdr:cNvPr id="109573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31830" y="119380"/>
          <a:ext cx="2295715" cy="2094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TERMINAL PASSASENGERS</a:t>
          </a:r>
          <a:endParaRPr lang="nb-NO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0.08256</cdr:x>
      <cdr:y>0.02119</cdr:y>
    </cdr:from>
    <cdr:to>
      <cdr:x>0.08256</cdr:x>
      <cdr:y>0.02119</cdr:y>
    </cdr:to>
    <cdr:sp macro="" textlink="">
      <cdr:nvSpPr>
        <cdr:cNvPr id="110593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7635" y="50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FLYBEVEGELSER; </a:t>
          </a: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RUTE CHARTER OG FRAKT</a:t>
          </a:r>
          <a:endParaRPr lang="nb-NO"/>
        </a:p>
      </cdr:txBody>
    </cdr:sp>
  </cdr:relSizeAnchor>
  <cdr:relSizeAnchor xmlns:cdr="http://schemas.openxmlformats.org/drawingml/2006/chartDrawing">
    <cdr:from>
      <cdr:x>0.01433</cdr:x>
      <cdr:y>0.02119</cdr:y>
    </cdr:from>
    <cdr:to>
      <cdr:x>0.96552</cdr:x>
      <cdr:y>0.13131</cdr:y>
    </cdr:to>
    <cdr:sp macro="" textlink="">
      <cdr:nvSpPr>
        <cdr:cNvPr id="110596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500" y="47431"/>
          <a:ext cx="3152900" cy="2464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            FLIGHT MOVEMENTS; Scheduled, Charter and Freight</a:t>
          </a:r>
          <a:endParaRPr lang="nb-NO" b="1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A/STAT/2014%20Statistikk%20-%20DVHStat/M&#229;nedsstatistikk/Discoverer%20Rapporter/201409_M&#229;nedsstatistikk_PAX_IN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ssasjer inkl. spedbarn - Måne"/>
      <sheetName val="Passasjerer inkl. spedbarn - Hi"/>
      <sheetName val="Passengers incl. infants - Mont"/>
      <sheetName val="Passengers incl. infants - Year"/>
      <sheetName val="Macro1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45">
          <cell r="A245" t="str">
            <v>Recover</v>
          </cell>
        </row>
      </sheetData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2"/>
  <sheetViews>
    <sheetView showGridLines="0" tabSelected="1" showRuler="0" showWhiteSpace="0" view="pageLayout" zoomScaleNormal="100" workbookViewId="0">
      <selection activeCell="A4" sqref="A4"/>
    </sheetView>
  </sheetViews>
  <sheetFormatPr defaultColWidth="10.85546875" defaultRowHeight="15.75" x14ac:dyDescent="0.25"/>
  <cols>
    <col min="1" max="1" width="26.5703125" style="7" customWidth="1"/>
    <col min="2" max="2" width="13.85546875" style="13" customWidth="1"/>
    <col min="3" max="3" width="12.7109375" style="13" customWidth="1"/>
    <col min="4" max="4" width="11.140625" style="30" customWidth="1"/>
    <col min="5" max="5" width="2.28515625" style="2" customWidth="1"/>
    <col min="6" max="7" width="13.85546875" style="2" customWidth="1"/>
    <col min="8" max="8" width="8.7109375" style="30" customWidth="1"/>
    <col min="9" max="12" width="10.85546875" style="2" customWidth="1"/>
    <col min="13" max="13" width="13.42578125" style="31" bestFit="1" customWidth="1"/>
    <col min="14" max="14" width="11.28515625" style="39" customWidth="1"/>
    <col min="15" max="15" width="10.28515625" style="39" customWidth="1"/>
    <col min="16" max="17" width="10.85546875" style="31" customWidth="1"/>
    <col min="18" max="16384" width="10.85546875" style="2"/>
  </cols>
  <sheetData>
    <row r="1" spans="1:17" ht="73.5" customHeight="1" x14ac:dyDescent="0.25">
      <c r="A1" s="48" t="s">
        <v>25</v>
      </c>
      <c r="B1" s="3"/>
      <c r="C1" s="1"/>
      <c r="D1" s="1"/>
      <c r="E1" s="1"/>
      <c r="F1" s="1"/>
      <c r="G1" s="1"/>
      <c r="H1" s="1"/>
    </row>
    <row r="2" spans="1:17" ht="15" customHeight="1" x14ac:dyDescent="0.25">
      <c r="A2" s="81" t="s">
        <v>254</v>
      </c>
      <c r="B2" s="3"/>
      <c r="C2" s="1"/>
      <c r="D2" s="1"/>
      <c r="E2" s="1"/>
      <c r="F2" s="1"/>
      <c r="G2" s="1"/>
      <c r="H2" s="1"/>
    </row>
    <row r="3" spans="1:17" s="7" customFormat="1" ht="17.25" customHeight="1" x14ac:dyDescent="0.25">
      <c r="A3" s="2"/>
      <c r="B3" s="70" t="s">
        <v>44</v>
      </c>
      <c r="C3" s="4"/>
      <c r="D3" s="5"/>
      <c r="E3" s="6"/>
      <c r="F3" s="69" t="s">
        <v>29</v>
      </c>
      <c r="G3" s="4"/>
      <c r="H3" s="5"/>
      <c r="M3" s="31"/>
      <c r="N3" s="39"/>
      <c r="O3" s="39"/>
      <c r="P3" s="31"/>
      <c r="Q3" s="31"/>
    </row>
    <row r="4" spans="1:17" ht="15" customHeight="1" x14ac:dyDescent="0.3">
      <c r="A4" s="2"/>
      <c r="B4" s="94">
        <v>2019</v>
      </c>
      <c r="C4" s="95">
        <v>2018</v>
      </c>
      <c r="D4" s="96" t="s">
        <v>13</v>
      </c>
      <c r="E4" s="8"/>
      <c r="F4" s="94">
        <v>2019</v>
      </c>
      <c r="G4" s="95">
        <v>2018</v>
      </c>
      <c r="H4" s="96" t="s">
        <v>13</v>
      </c>
    </row>
    <row r="5" spans="1:17" ht="15" customHeight="1" x14ac:dyDescent="0.25">
      <c r="A5" s="2"/>
      <c r="B5" s="2"/>
      <c r="C5" s="2"/>
      <c r="D5" s="9"/>
      <c r="F5" s="26" t="s">
        <v>45</v>
      </c>
      <c r="H5" s="9"/>
    </row>
    <row r="6" spans="1:17" s="7" customFormat="1" ht="15" customHeight="1" x14ac:dyDescent="0.3">
      <c r="A6" s="32" t="s">
        <v>39</v>
      </c>
      <c r="B6" s="10"/>
      <c r="C6" s="10"/>
      <c r="D6" s="11"/>
      <c r="H6" s="11"/>
      <c r="M6" s="31"/>
      <c r="N6" s="39"/>
      <c r="O6" s="39"/>
      <c r="P6" s="31"/>
      <c r="Q6" s="31"/>
    </row>
    <row r="7" spans="1:17" ht="15" customHeight="1" x14ac:dyDescent="0.25">
      <c r="A7" s="88" t="s">
        <v>15</v>
      </c>
      <c r="B7" s="61">
        <v>2833722</v>
      </c>
      <c r="C7" s="62">
        <v>2796459</v>
      </c>
      <c r="D7" s="46">
        <f>(B7-C7)/C7</f>
        <v>1.3325065734916907E-2</v>
      </c>
      <c r="E7" s="45"/>
      <c r="F7" s="61">
        <v>15238566</v>
      </c>
      <c r="G7" s="62">
        <v>15261851</v>
      </c>
      <c r="H7" s="46">
        <f>(F7-G7)/G7</f>
        <v>-1.5256996022304241E-3</v>
      </c>
      <c r="I7" s="40"/>
      <c r="J7" s="41"/>
    </row>
    <row r="8" spans="1:17" ht="15" customHeight="1" x14ac:dyDescent="0.25">
      <c r="A8" s="89" t="s">
        <v>16</v>
      </c>
      <c r="B8" s="16">
        <f>SUM(B9:B10)</f>
        <v>2299894</v>
      </c>
      <c r="C8" s="17">
        <f>SUM(C9:C10)</f>
        <v>2229904</v>
      </c>
      <c r="D8" s="34">
        <f>(B8-C8)/C8</f>
        <v>3.1387001413513763E-2</v>
      </c>
      <c r="E8" s="45"/>
      <c r="F8" s="16">
        <f>SUM(F9:F10)</f>
        <v>10575775</v>
      </c>
      <c r="G8" s="17">
        <f>SUM(G9:G10)</f>
        <v>10375699</v>
      </c>
      <c r="H8" s="34">
        <f>(F8-G8)/G8</f>
        <v>1.9283134562789458E-2</v>
      </c>
      <c r="I8" s="40"/>
      <c r="J8" s="41"/>
    </row>
    <row r="9" spans="1:17" ht="15" customHeight="1" x14ac:dyDescent="0.25">
      <c r="A9" s="90" t="s">
        <v>17</v>
      </c>
      <c r="B9" s="63">
        <v>2043707</v>
      </c>
      <c r="C9" s="64">
        <v>1960753</v>
      </c>
      <c r="D9" s="18">
        <f>(B9-C9)/C9</f>
        <v>4.2307215646233867E-2</v>
      </c>
      <c r="E9" s="45"/>
      <c r="F9" s="63">
        <v>9861250</v>
      </c>
      <c r="G9" s="64">
        <v>9623517</v>
      </c>
      <c r="H9" s="18">
        <f>(F9-G9)/G9</f>
        <v>2.4703338706628771E-2</v>
      </c>
      <c r="J9" s="41"/>
    </row>
    <row r="10" spans="1:17" ht="15" customHeight="1" x14ac:dyDescent="0.25">
      <c r="A10" s="90" t="s">
        <v>18</v>
      </c>
      <c r="B10" s="63">
        <v>256187</v>
      </c>
      <c r="C10" s="64">
        <v>269151</v>
      </c>
      <c r="D10" s="18">
        <f>(B10-C10)/C10</f>
        <v>-4.8166270978001198E-2</v>
      </c>
      <c r="E10" s="45"/>
      <c r="F10" s="63">
        <v>714525</v>
      </c>
      <c r="G10" s="64">
        <v>752182</v>
      </c>
      <c r="H10" s="18">
        <f>(F10-G10)/G10</f>
        <v>-5.0063681396257824E-2</v>
      </c>
      <c r="J10" s="41"/>
    </row>
    <row r="11" spans="1:17" ht="15" customHeight="1" x14ac:dyDescent="0.25">
      <c r="A11" s="91"/>
      <c r="B11" s="36"/>
      <c r="C11" s="35"/>
      <c r="D11" s="18"/>
      <c r="E11" s="45"/>
      <c r="F11" s="36"/>
      <c r="G11" s="35"/>
      <c r="H11" s="18"/>
      <c r="J11" s="41"/>
    </row>
    <row r="12" spans="1:17" ht="15" customHeight="1" x14ac:dyDescent="0.25">
      <c r="A12" s="89" t="s">
        <v>21</v>
      </c>
      <c r="B12" s="65">
        <v>48637</v>
      </c>
      <c r="C12" s="66">
        <v>46459</v>
      </c>
      <c r="D12" s="44">
        <f>(B12-C12)/C12</f>
        <v>4.6880044770657998E-2</v>
      </c>
      <c r="E12" s="45"/>
      <c r="F12" s="65">
        <v>287518</v>
      </c>
      <c r="G12" s="66">
        <v>244974</v>
      </c>
      <c r="H12" s="44">
        <f>(F12-G12)/G12</f>
        <v>0.1736674096026517</v>
      </c>
      <c r="J12" s="41"/>
    </row>
    <row r="13" spans="1:17" ht="15" customHeight="1" x14ac:dyDescent="0.25">
      <c r="A13" s="89" t="s">
        <v>19</v>
      </c>
      <c r="B13" s="16">
        <f>B7+B8+B12</f>
        <v>5182253</v>
      </c>
      <c r="C13" s="17">
        <f>C7+C8+C12</f>
        <v>5072822</v>
      </c>
      <c r="D13" s="34">
        <f>(B13-C13)/C13</f>
        <v>2.1572016522558843E-2</v>
      </c>
      <c r="E13" s="45"/>
      <c r="F13" s="16">
        <f>F7+F8+F12</f>
        <v>26101859</v>
      </c>
      <c r="G13" s="17">
        <f>G7+G8+G12</f>
        <v>25882524</v>
      </c>
      <c r="H13" s="34">
        <f>(F13-G13)/G13</f>
        <v>8.4742508110878211E-3</v>
      </c>
      <c r="J13" s="41"/>
    </row>
    <row r="14" spans="1:17" ht="15" customHeight="1" x14ac:dyDescent="0.25">
      <c r="A14" s="92"/>
      <c r="B14" s="37"/>
      <c r="C14" s="38"/>
      <c r="D14" s="21"/>
      <c r="E14" s="45"/>
      <c r="F14" s="37"/>
      <c r="G14" s="38"/>
      <c r="H14" s="21"/>
      <c r="J14" s="41"/>
    </row>
    <row r="15" spans="1:17" ht="15" customHeight="1" x14ac:dyDescent="0.25">
      <c r="A15" s="22"/>
      <c r="B15" s="23"/>
      <c r="C15" s="23"/>
      <c r="D15" s="24"/>
      <c r="E15" s="12"/>
      <c r="F15" s="23"/>
      <c r="G15" s="23"/>
      <c r="H15" s="24"/>
    </row>
    <row r="16" spans="1:17" s="7" customFormat="1" ht="15" customHeight="1" x14ac:dyDescent="0.3">
      <c r="A16" s="32" t="s">
        <v>22</v>
      </c>
      <c r="B16" s="25"/>
      <c r="D16" s="27"/>
      <c r="G16" s="26"/>
      <c r="H16" s="27"/>
      <c r="M16" s="31"/>
      <c r="N16" s="39"/>
      <c r="O16" s="39"/>
      <c r="P16" s="31"/>
      <c r="Q16" s="31"/>
    </row>
    <row r="17" spans="1:10" ht="15" customHeight="1" x14ac:dyDescent="0.25">
      <c r="A17" s="88" t="s">
        <v>15</v>
      </c>
      <c r="B17" s="14">
        <f>SUM(B18:B20)</f>
        <v>36303</v>
      </c>
      <c r="C17" s="14">
        <f>SUM(C18:C20)</f>
        <v>38247</v>
      </c>
      <c r="D17" s="46">
        <f>(B17-C17)/C17</f>
        <v>-5.0827515883598712E-2</v>
      </c>
      <c r="E17" s="19"/>
      <c r="F17" s="14">
        <f>SUM(F18:F20)</f>
        <v>218531</v>
      </c>
      <c r="G17" s="15">
        <f>SUM(G18:G20)</f>
        <v>226896</v>
      </c>
      <c r="H17" s="46">
        <f>(F17-G17)/G17</f>
        <v>-3.6867110923066077E-2</v>
      </c>
      <c r="J17" s="43"/>
    </row>
    <row r="18" spans="1:10" ht="15" customHeight="1" x14ac:dyDescent="0.25">
      <c r="A18" s="90" t="s">
        <v>17</v>
      </c>
      <c r="B18" s="63">
        <v>35016</v>
      </c>
      <c r="C18" s="64">
        <v>37089</v>
      </c>
      <c r="D18" s="18">
        <f t="shared" ref="D18:D31" si="0">(B18-C18)/C18</f>
        <v>-5.5892582706462836E-2</v>
      </c>
      <c r="E18" s="19"/>
      <c r="F18" s="63">
        <v>212917</v>
      </c>
      <c r="G18" s="64">
        <v>221083</v>
      </c>
      <c r="H18" s="18">
        <f t="shared" ref="H18:H31" si="1">(F18-G18)/G18</f>
        <v>-3.693635421990836E-2</v>
      </c>
      <c r="J18" s="41"/>
    </row>
    <row r="19" spans="1:10" ht="15" customHeight="1" x14ac:dyDescent="0.25">
      <c r="A19" s="90" t="s">
        <v>18</v>
      </c>
      <c r="B19" s="63">
        <v>649</v>
      </c>
      <c r="C19" s="64">
        <v>582</v>
      </c>
      <c r="D19" s="18">
        <f t="shared" si="0"/>
        <v>0.11512027491408934</v>
      </c>
      <c r="E19" s="19"/>
      <c r="F19" s="63">
        <v>2759</v>
      </c>
      <c r="G19" s="64">
        <v>2258</v>
      </c>
      <c r="H19" s="18">
        <f t="shared" si="1"/>
        <v>0.22187776793622674</v>
      </c>
      <c r="J19" s="41"/>
    </row>
    <row r="20" spans="1:10" ht="15" customHeight="1" x14ac:dyDescent="0.25">
      <c r="A20" s="90" t="s">
        <v>20</v>
      </c>
      <c r="B20" s="63">
        <v>638</v>
      </c>
      <c r="C20" s="64">
        <v>576</v>
      </c>
      <c r="D20" s="18">
        <f t="shared" si="0"/>
        <v>0.1076388888888889</v>
      </c>
      <c r="E20" s="19"/>
      <c r="F20" s="63">
        <v>2855</v>
      </c>
      <c r="G20" s="64">
        <v>3555</v>
      </c>
      <c r="H20" s="18">
        <f t="shared" si="1"/>
        <v>-0.19690576652601968</v>
      </c>
      <c r="J20" s="41"/>
    </row>
    <row r="21" spans="1:10" ht="15" customHeight="1" x14ac:dyDescent="0.25">
      <c r="A21" s="90"/>
      <c r="B21" s="16"/>
      <c r="C21" s="20"/>
      <c r="D21" s="18"/>
      <c r="E21" s="19"/>
      <c r="F21" s="16"/>
      <c r="G21" s="20"/>
      <c r="H21" s="18"/>
    </row>
    <row r="22" spans="1:10" ht="15" customHeight="1" x14ac:dyDescent="0.25">
      <c r="A22" s="89" t="s">
        <v>16</v>
      </c>
      <c r="B22" s="16">
        <f>SUM(B23:B25)</f>
        <v>18017</v>
      </c>
      <c r="C22" s="17">
        <f>SUM(C23:C25)</f>
        <v>17991</v>
      </c>
      <c r="D22" s="34">
        <f t="shared" si="0"/>
        <v>1.4451670279584236E-3</v>
      </c>
      <c r="E22" s="19"/>
      <c r="F22" s="16">
        <f>SUM(F23:F25)</f>
        <v>91946</v>
      </c>
      <c r="G22" s="17">
        <f>SUM(G23:G25)</f>
        <v>91013</v>
      </c>
      <c r="H22" s="34">
        <f t="shared" si="1"/>
        <v>1.0251282783778142E-2</v>
      </c>
      <c r="J22" s="41"/>
    </row>
    <row r="23" spans="1:10" ht="15" customHeight="1" x14ac:dyDescent="0.25">
      <c r="A23" s="90" t="s">
        <v>17</v>
      </c>
      <c r="B23" s="63">
        <v>15422</v>
      </c>
      <c r="C23" s="64">
        <v>15364</v>
      </c>
      <c r="D23" s="18">
        <f t="shared" si="0"/>
        <v>3.7750585784951836E-3</v>
      </c>
      <c r="E23" s="19"/>
      <c r="F23" s="63">
        <v>82415</v>
      </c>
      <c r="G23" s="64">
        <v>81637</v>
      </c>
      <c r="H23" s="18">
        <f t="shared" si="1"/>
        <v>9.5299925278978896E-3</v>
      </c>
      <c r="J23" s="41"/>
    </row>
    <row r="24" spans="1:10" ht="15" customHeight="1" x14ac:dyDescent="0.25">
      <c r="A24" s="90" t="s">
        <v>18</v>
      </c>
      <c r="B24" s="63">
        <v>2047</v>
      </c>
      <c r="C24" s="64">
        <v>2086</v>
      </c>
      <c r="D24" s="18">
        <f t="shared" si="0"/>
        <v>-1.8696069031639503E-2</v>
      </c>
      <c r="E24" s="19"/>
      <c r="F24" s="63">
        <v>6273</v>
      </c>
      <c r="G24" s="64">
        <v>6385</v>
      </c>
      <c r="H24" s="18">
        <f t="shared" si="1"/>
        <v>-1.7541111981205951E-2</v>
      </c>
      <c r="J24" s="41"/>
    </row>
    <row r="25" spans="1:10" ht="15" customHeight="1" x14ac:dyDescent="0.25">
      <c r="A25" s="90" t="s">
        <v>20</v>
      </c>
      <c r="B25" s="63">
        <v>548</v>
      </c>
      <c r="C25" s="64">
        <v>541</v>
      </c>
      <c r="D25" s="18">
        <f t="shared" si="0"/>
        <v>1.2939001848428836E-2</v>
      </c>
      <c r="E25" s="19"/>
      <c r="F25" s="63">
        <v>3258</v>
      </c>
      <c r="G25" s="64">
        <v>2991</v>
      </c>
      <c r="H25" s="18">
        <f t="shared" si="1"/>
        <v>8.9267803410230689E-2</v>
      </c>
      <c r="J25" s="41"/>
    </row>
    <row r="26" spans="1:10" ht="15" customHeight="1" x14ac:dyDescent="0.25">
      <c r="A26" s="90"/>
      <c r="B26" s="36"/>
      <c r="C26" s="35"/>
      <c r="D26" s="18"/>
      <c r="E26" s="19"/>
      <c r="F26" s="36"/>
      <c r="G26" s="35"/>
      <c r="H26" s="18"/>
      <c r="J26" s="41"/>
    </row>
    <row r="27" spans="1:10" ht="15" customHeight="1" x14ac:dyDescent="0.25">
      <c r="A27" s="89" t="s">
        <v>21</v>
      </c>
      <c r="B27" s="65">
        <v>3537</v>
      </c>
      <c r="C27" s="66">
        <v>3362</v>
      </c>
      <c r="D27" s="34">
        <f t="shared" si="0"/>
        <v>5.2052349791790603E-2</v>
      </c>
      <c r="E27" s="19"/>
      <c r="F27" s="67">
        <v>20522</v>
      </c>
      <c r="G27" s="68">
        <v>18045</v>
      </c>
      <c r="H27" s="34">
        <f>(F27-G27)/G27</f>
        <v>0.13726794125796621</v>
      </c>
      <c r="J27" s="41"/>
    </row>
    <row r="28" spans="1:10" ht="15" customHeight="1" x14ac:dyDescent="0.25">
      <c r="A28" s="89" t="s">
        <v>19</v>
      </c>
      <c r="B28" s="16">
        <f>B22+B17+B27</f>
        <v>57857</v>
      </c>
      <c r="C28" s="17">
        <f>C22+C17+C27</f>
        <v>59600</v>
      </c>
      <c r="D28" s="34">
        <f t="shared" si="0"/>
        <v>-2.9244966442953019E-2</v>
      </c>
      <c r="E28" s="19"/>
      <c r="F28" s="16">
        <f>F22+F17+F27</f>
        <v>330999</v>
      </c>
      <c r="G28" s="17">
        <f>G22+G17+G27</f>
        <v>335954</v>
      </c>
      <c r="H28" s="34">
        <f>(F28-G28)/G28</f>
        <v>-1.4749043023747299E-2</v>
      </c>
      <c r="J28" s="41"/>
    </row>
    <row r="29" spans="1:10" ht="15" customHeight="1" x14ac:dyDescent="0.25">
      <c r="A29" s="89" t="s">
        <v>24</v>
      </c>
      <c r="B29" s="65">
        <v>10507</v>
      </c>
      <c r="C29" s="66">
        <v>10453</v>
      </c>
      <c r="D29" s="34">
        <f>(B29-C29)/C29</f>
        <v>5.1659810580694538E-3</v>
      </c>
      <c r="E29" s="19"/>
      <c r="F29" s="65">
        <v>51103</v>
      </c>
      <c r="G29" s="66">
        <v>52664</v>
      </c>
      <c r="H29" s="34">
        <f>(F29-G29)/G29</f>
        <v>-2.9640741303357133E-2</v>
      </c>
    </row>
    <row r="30" spans="1:10" ht="15" customHeight="1" x14ac:dyDescent="0.25">
      <c r="A30" s="90"/>
      <c r="B30" s="35"/>
      <c r="C30" s="35"/>
      <c r="D30" s="18"/>
      <c r="E30" s="19"/>
      <c r="F30" s="36"/>
      <c r="G30" s="35"/>
      <c r="H30" s="18"/>
      <c r="J30" s="41"/>
    </row>
    <row r="31" spans="1:10" ht="15" customHeight="1" x14ac:dyDescent="0.25">
      <c r="A31" s="89" t="s">
        <v>23</v>
      </c>
      <c r="B31" s="16">
        <f>SUM(B28:B29)</f>
        <v>68364</v>
      </c>
      <c r="C31" s="17">
        <f>SUM(C28:C29)</f>
        <v>70053</v>
      </c>
      <c r="D31" s="34">
        <f t="shared" si="0"/>
        <v>-2.4110316474669179E-2</v>
      </c>
      <c r="E31" s="19"/>
      <c r="F31" s="16">
        <f>SUM(F28:F29)</f>
        <v>382102</v>
      </c>
      <c r="G31" s="17">
        <f>SUM(G28:G29)</f>
        <v>388618</v>
      </c>
      <c r="H31" s="34">
        <f t="shared" si="1"/>
        <v>-1.6767108059842828E-2</v>
      </c>
      <c r="J31" s="41"/>
    </row>
    <row r="32" spans="1:10" ht="15" customHeight="1" x14ac:dyDescent="0.25">
      <c r="A32" s="89"/>
      <c r="B32" s="16"/>
      <c r="C32" s="17"/>
      <c r="D32" s="18"/>
      <c r="E32" s="19"/>
      <c r="F32" s="16"/>
      <c r="G32" s="17"/>
      <c r="H32" s="18"/>
    </row>
    <row r="33" spans="1:10" ht="15" customHeight="1" x14ac:dyDescent="0.25">
      <c r="A33" s="93"/>
      <c r="B33" s="82"/>
      <c r="C33" s="83"/>
      <c r="D33" s="84"/>
      <c r="E33" s="85"/>
      <c r="F33" s="82"/>
      <c r="G33" s="83"/>
      <c r="H33" s="84"/>
    </row>
    <row r="34" spans="1:10" ht="15" customHeight="1" x14ac:dyDescent="0.25">
      <c r="A34" s="2"/>
      <c r="B34" s="12"/>
      <c r="C34" s="12"/>
      <c r="D34" s="29"/>
      <c r="E34" s="12"/>
      <c r="F34" s="12"/>
      <c r="G34" s="12"/>
      <c r="H34" s="29"/>
    </row>
    <row r="35" spans="1:10" ht="15" customHeight="1" x14ac:dyDescent="0.25">
      <c r="A35" s="49"/>
      <c r="B35" s="17"/>
      <c r="C35" s="17"/>
      <c r="D35" s="47"/>
      <c r="E35" s="19"/>
      <c r="F35" s="17"/>
      <c r="G35" s="17"/>
      <c r="H35" s="47"/>
    </row>
    <row r="36" spans="1:10" ht="15" customHeight="1" x14ac:dyDescent="0.25">
      <c r="A36" s="49"/>
      <c r="B36" s="17"/>
      <c r="C36" s="17"/>
      <c r="D36" s="47"/>
      <c r="E36" s="19"/>
      <c r="F36" s="17"/>
      <c r="G36" s="17"/>
      <c r="H36" s="47"/>
    </row>
    <row r="37" spans="1:10" ht="15" customHeight="1" x14ac:dyDescent="0.25">
      <c r="A37" s="49"/>
      <c r="B37" s="17"/>
      <c r="C37" s="17"/>
      <c r="D37" s="47"/>
      <c r="E37" s="19"/>
      <c r="F37" s="17"/>
      <c r="G37" s="17"/>
      <c r="H37" s="47"/>
    </row>
    <row r="38" spans="1:10" ht="15" customHeight="1" x14ac:dyDescent="0.25">
      <c r="A38" s="49"/>
      <c r="B38" s="17"/>
      <c r="C38" s="17"/>
      <c r="D38" s="47"/>
      <c r="E38" s="19"/>
      <c r="F38" s="17"/>
      <c r="G38" s="17"/>
      <c r="H38" s="47"/>
    </row>
    <row r="39" spans="1:10" ht="15" customHeight="1" x14ac:dyDescent="0.25">
      <c r="A39" s="49"/>
      <c r="B39" s="17"/>
      <c r="C39" s="17"/>
      <c r="D39" s="47"/>
      <c r="E39" s="19"/>
      <c r="F39" s="17"/>
      <c r="G39" s="17"/>
      <c r="H39" s="47"/>
    </row>
    <row r="40" spans="1:10" ht="15" customHeight="1" x14ac:dyDescent="0.25">
      <c r="A40" s="49"/>
      <c r="B40" s="17"/>
      <c r="C40" s="17"/>
      <c r="D40" s="47"/>
      <c r="E40" s="19"/>
      <c r="F40" s="17"/>
      <c r="G40" s="17"/>
      <c r="H40" s="47"/>
    </row>
    <row r="41" spans="1:10" ht="15" customHeight="1" x14ac:dyDescent="0.25">
      <c r="A41" s="49"/>
      <c r="B41" s="17"/>
      <c r="C41" s="17"/>
      <c r="D41" s="47"/>
      <c r="E41" s="19"/>
      <c r="F41" s="17"/>
      <c r="G41" s="17"/>
      <c r="H41" s="47"/>
    </row>
    <row r="42" spans="1:10" ht="15" customHeight="1" x14ac:dyDescent="0.25">
      <c r="A42" s="49"/>
      <c r="B42" s="17"/>
      <c r="C42" s="17"/>
      <c r="D42" s="47"/>
      <c r="E42" s="19"/>
      <c r="F42" s="17"/>
      <c r="G42" s="17"/>
      <c r="H42" s="47"/>
    </row>
    <row r="43" spans="1:10" ht="15" customHeight="1" x14ac:dyDescent="0.25">
      <c r="A43" s="49"/>
      <c r="B43" s="17"/>
      <c r="C43" s="17"/>
      <c r="D43" s="47"/>
      <c r="E43" s="19"/>
      <c r="F43" s="17"/>
      <c r="G43" s="17"/>
      <c r="H43" s="47"/>
    </row>
    <row r="44" spans="1:10" ht="15" customHeight="1" x14ac:dyDescent="0.25">
      <c r="A44" s="49"/>
      <c r="B44" s="17"/>
      <c r="C44" s="17"/>
      <c r="D44" s="47"/>
      <c r="E44" s="19"/>
      <c r="F44" s="17"/>
      <c r="G44" s="17"/>
      <c r="H44" s="47"/>
    </row>
    <row r="45" spans="1:10" ht="15" customHeight="1" x14ac:dyDescent="0.25">
      <c r="A45" s="49"/>
      <c r="B45" s="17"/>
      <c r="C45" s="17"/>
      <c r="D45" s="47"/>
      <c r="E45" s="19"/>
      <c r="F45" s="17"/>
      <c r="G45" s="17"/>
      <c r="H45" s="47"/>
    </row>
    <row r="46" spans="1:10" ht="15" customHeight="1" x14ac:dyDescent="0.25">
      <c r="A46" s="49"/>
      <c r="B46" s="17"/>
      <c r="C46" s="17"/>
      <c r="D46" s="47"/>
      <c r="E46" s="19"/>
      <c r="F46" s="17"/>
      <c r="G46" s="17"/>
      <c r="H46" s="47"/>
    </row>
    <row r="47" spans="1:10" ht="15" customHeight="1" x14ac:dyDescent="0.25">
      <c r="A47" s="49"/>
      <c r="B47" s="17"/>
      <c r="C47" s="17"/>
      <c r="D47" s="47"/>
      <c r="E47" s="19"/>
      <c r="F47" s="17"/>
      <c r="G47" s="17"/>
      <c r="H47" s="47"/>
    </row>
    <row r="48" spans="1:10" ht="15" customHeight="1" x14ac:dyDescent="0.25">
      <c r="A48" s="2"/>
      <c r="B48" s="2"/>
      <c r="C48" s="2"/>
      <c r="D48" s="2"/>
      <c r="H48" s="2"/>
      <c r="I48" s="42"/>
      <c r="J48" s="42"/>
    </row>
    <row r="49" spans="1:10" ht="15" customHeight="1" x14ac:dyDescent="0.25">
      <c r="A49" s="2"/>
      <c r="B49" s="2"/>
      <c r="C49" s="2"/>
      <c r="D49" s="2"/>
      <c r="H49" s="2"/>
      <c r="I49" s="42"/>
      <c r="J49" s="42"/>
    </row>
    <row r="50" spans="1:10" ht="15" customHeight="1" x14ac:dyDescent="0.25">
      <c r="A50" s="2"/>
      <c r="I50" s="42"/>
      <c r="J50" s="42"/>
    </row>
    <row r="51" spans="1:10" ht="15" customHeight="1" x14ac:dyDescent="0.25">
      <c r="I51" s="42"/>
      <c r="J51" s="42"/>
    </row>
    <row r="52" spans="1:10" ht="15" customHeight="1" x14ac:dyDescent="0.25">
      <c r="A52" s="28" t="s">
        <v>41</v>
      </c>
    </row>
  </sheetData>
  <sheetProtection selectLockedCells="1"/>
  <phoneticPr fontId="2" type="noConversion"/>
  <printOptions horizontalCentered="1"/>
  <pageMargins left="0.23622047244094491" right="0.23622047244094491" top="0.19685039370078741" bottom="0.15748031496062992" header="0.11811023622047245" footer="0.11811023622047245"/>
  <pageSetup paperSize="9" scale="80" orientation="portrait" r:id="rId1"/>
  <headerFooter alignWithMargins="0"/>
  <ignoredErrors>
    <ignoredError sqref="B8:C8 F8:G8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5D389A-3F84-49AC-8559-9788480845A9}">
  <sheetPr>
    <pageSetUpPr fitToPage="1"/>
  </sheetPr>
  <dimension ref="A1:AG54"/>
  <sheetViews>
    <sheetView workbookViewId="0">
      <pane xSplit="2" ySplit="4" topLeftCell="C41" activePane="bottomRight" state="frozen"/>
      <selection pane="topRight" activeCell="C1" sqref="C1"/>
      <selection pane="bottomLeft" activeCell="A5" sqref="A5"/>
      <selection pane="bottomRight" activeCell="A2" sqref="A2"/>
    </sheetView>
  </sheetViews>
  <sheetFormatPr defaultColWidth="9.140625" defaultRowHeight="12.75" x14ac:dyDescent="0.2"/>
  <cols>
    <col min="1" max="1" width="33.85546875" style="98" bestFit="1" customWidth="1"/>
    <col min="2" max="2" width="5.85546875" style="98" bestFit="1" customWidth="1"/>
    <col min="3" max="17" width="15.7109375" style="98" customWidth="1"/>
    <col min="18" max="18" width="9.42578125" style="98" hidden="1" customWidth="1"/>
    <col min="19" max="19" width="6.7109375" style="98" hidden="1" customWidth="1"/>
    <col min="20" max="20" width="30.140625" style="98" hidden="1" customWidth="1"/>
    <col min="21" max="21" width="22.85546875" style="98" hidden="1" customWidth="1"/>
    <col min="22" max="22" width="25.85546875" style="98" hidden="1" customWidth="1"/>
    <col min="23" max="23" width="29" style="98" hidden="1" customWidth="1"/>
    <col min="24" max="24" width="22.140625" style="98" hidden="1" customWidth="1"/>
    <col min="25" max="25" width="24.7109375" style="98" hidden="1" customWidth="1"/>
    <col min="26" max="26" width="19.28515625" style="98" hidden="1" customWidth="1"/>
    <col min="27" max="27" width="18.140625" style="98" hidden="1" customWidth="1"/>
    <col min="28" max="28" width="20.28515625" style="98" hidden="1" customWidth="1"/>
    <col min="29" max="29" width="15.5703125" style="98" hidden="1" customWidth="1"/>
    <col min="30" max="30" width="32.42578125" style="98" hidden="1" customWidth="1"/>
    <col min="31" max="31" width="9.140625" style="98" hidden="1" customWidth="1"/>
    <col min="32" max="32" width="9.85546875" style="98" hidden="1" customWidth="1"/>
    <col min="33" max="33" width="36.42578125" style="98" hidden="1" customWidth="1"/>
    <col min="34" max="16384" width="9.140625" style="98"/>
  </cols>
  <sheetData>
    <row r="1" spans="1:33" ht="15.75" x14ac:dyDescent="0.25">
      <c r="A1" s="97" t="s">
        <v>227</v>
      </c>
    </row>
    <row r="4" spans="1:33" ht="57" x14ac:dyDescent="0.2">
      <c r="A4" s="99" t="s">
        <v>49</v>
      </c>
      <c r="B4" s="99" t="s">
        <v>50</v>
      </c>
      <c r="C4" s="99" t="s">
        <v>228</v>
      </c>
      <c r="D4" s="99" t="s">
        <v>229</v>
      </c>
      <c r="E4" s="99" t="s">
        <v>230</v>
      </c>
      <c r="F4" s="99" t="s">
        <v>231</v>
      </c>
      <c r="G4" s="99" t="s">
        <v>232</v>
      </c>
      <c r="H4" s="99" t="s">
        <v>233</v>
      </c>
      <c r="I4" s="99" t="s">
        <v>234</v>
      </c>
      <c r="J4" s="99" t="s">
        <v>235</v>
      </c>
      <c r="K4" s="99" t="s">
        <v>236</v>
      </c>
      <c r="L4" s="99" t="s">
        <v>237</v>
      </c>
      <c r="M4" s="99" t="s">
        <v>238</v>
      </c>
      <c r="N4" s="99" t="s">
        <v>239</v>
      </c>
      <c r="O4" s="99" t="s">
        <v>240</v>
      </c>
      <c r="P4" s="99" t="s">
        <v>60</v>
      </c>
      <c r="Q4" s="99" t="s">
        <v>61</v>
      </c>
      <c r="R4" s="100" t="s">
        <v>62</v>
      </c>
      <c r="S4" s="100" t="s">
        <v>64</v>
      </c>
      <c r="T4" s="100" t="s">
        <v>241</v>
      </c>
      <c r="U4" s="100" t="s">
        <v>242</v>
      </c>
      <c r="V4" s="100" t="s">
        <v>243</v>
      </c>
      <c r="W4" s="100" t="s">
        <v>244</v>
      </c>
      <c r="X4" s="100" t="s">
        <v>245</v>
      </c>
      <c r="Y4" s="100" t="s">
        <v>246</v>
      </c>
      <c r="Z4" s="100" t="s">
        <v>67</v>
      </c>
      <c r="AA4" s="100" t="s">
        <v>247</v>
      </c>
      <c r="AB4" s="100" t="s">
        <v>248</v>
      </c>
      <c r="AC4" s="100" t="s">
        <v>70</v>
      </c>
      <c r="AD4" s="100" t="s">
        <v>71</v>
      </c>
      <c r="AE4" s="100" t="s">
        <v>249</v>
      </c>
      <c r="AF4" s="100" t="s">
        <v>250</v>
      </c>
      <c r="AG4" s="100" t="s">
        <v>63</v>
      </c>
    </row>
    <row r="5" spans="1:33" ht="14.25" x14ac:dyDescent="0.2">
      <c r="A5" s="101" t="s">
        <v>72</v>
      </c>
      <c r="B5" s="101" t="s">
        <v>73</v>
      </c>
      <c r="C5" s="102">
        <v>33175</v>
      </c>
      <c r="D5" s="102">
        <v>1718</v>
      </c>
      <c r="E5" s="102">
        <v>34893</v>
      </c>
      <c r="F5" s="103">
        <v>-6.2419389509888207E-2</v>
      </c>
      <c r="G5" s="102">
        <v>813</v>
      </c>
      <c r="H5" s="102">
        <v>0</v>
      </c>
      <c r="I5" s="102">
        <v>813</v>
      </c>
      <c r="J5" s="116">
        <v>-0.15576323987538901</v>
      </c>
      <c r="K5" s="106">
        <v>0</v>
      </c>
      <c r="L5" s="103">
        <v>0</v>
      </c>
      <c r="M5" s="106">
        <v>35706</v>
      </c>
      <c r="N5" s="103">
        <v>-6.4773828544487794E-2</v>
      </c>
      <c r="O5" s="106">
        <v>505</v>
      </c>
      <c r="P5" s="106">
        <v>36211</v>
      </c>
      <c r="Q5" s="117">
        <v>-6.775995674896379E-2</v>
      </c>
      <c r="R5" s="104">
        <v>4</v>
      </c>
      <c r="S5" s="101" t="s">
        <v>75</v>
      </c>
      <c r="T5" s="106">
        <v>35676</v>
      </c>
      <c r="U5" s="106">
        <v>37216</v>
      </c>
      <c r="V5" s="106">
        <v>1540</v>
      </c>
      <c r="W5" s="106">
        <v>963</v>
      </c>
      <c r="X5" s="106">
        <v>963</v>
      </c>
      <c r="Y5" s="106">
        <v>0</v>
      </c>
      <c r="Z5" s="106">
        <v>0</v>
      </c>
      <c r="AA5" s="106">
        <v>664</v>
      </c>
      <c r="AB5" s="106">
        <v>38179</v>
      </c>
      <c r="AC5" s="106">
        <v>38843</v>
      </c>
      <c r="AD5" s="101" t="s">
        <v>76</v>
      </c>
      <c r="AE5" s="106">
        <v>4038</v>
      </c>
      <c r="AF5" s="106">
        <v>12</v>
      </c>
      <c r="AG5" s="105" t="s">
        <v>75</v>
      </c>
    </row>
    <row r="6" spans="1:33" ht="14.25" x14ac:dyDescent="0.2">
      <c r="A6" s="101" t="s">
        <v>77</v>
      </c>
      <c r="B6" s="101" t="s">
        <v>78</v>
      </c>
      <c r="C6" s="102">
        <v>4292</v>
      </c>
      <c r="D6" s="102">
        <v>40</v>
      </c>
      <c r="E6" s="102">
        <v>4332</v>
      </c>
      <c r="F6" s="103">
        <v>-7.7874484654145695E-3</v>
      </c>
      <c r="G6" s="102">
        <v>0</v>
      </c>
      <c r="H6" s="102">
        <v>0</v>
      </c>
      <c r="I6" s="102">
        <v>0</v>
      </c>
      <c r="J6" s="116">
        <v>0</v>
      </c>
      <c r="K6" s="106">
        <v>0</v>
      </c>
      <c r="L6" s="103">
        <v>0</v>
      </c>
      <c r="M6" s="106">
        <v>4332</v>
      </c>
      <c r="N6" s="103">
        <v>-7.7874484654145695E-3</v>
      </c>
      <c r="O6" s="106">
        <v>872</v>
      </c>
      <c r="P6" s="106">
        <v>5204</v>
      </c>
      <c r="Q6" s="117">
        <v>-0.13612217795484702</v>
      </c>
      <c r="R6" s="104">
        <v>5</v>
      </c>
      <c r="S6" s="101" t="s">
        <v>75</v>
      </c>
      <c r="T6" s="106">
        <v>4322</v>
      </c>
      <c r="U6" s="106">
        <v>4366</v>
      </c>
      <c r="V6" s="106">
        <v>44</v>
      </c>
      <c r="W6" s="106">
        <v>0</v>
      </c>
      <c r="X6" s="106">
        <v>0</v>
      </c>
      <c r="Y6" s="106">
        <v>0</v>
      </c>
      <c r="Z6" s="106">
        <v>0</v>
      </c>
      <c r="AA6" s="106">
        <v>1658</v>
      </c>
      <c r="AB6" s="106">
        <v>4366</v>
      </c>
      <c r="AC6" s="106">
        <v>6024</v>
      </c>
      <c r="AD6" s="101" t="s">
        <v>79</v>
      </c>
      <c r="AE6" s="106">
        <v>4038</v>
      </c>
      <c r="AF6" s="106">
        <v>12</v>
      </c>
      <c r="AG6" s="107"/>
    </row>
    <row r="7" spans="1:33" ht="14.25" x14ac:dyDescent="0.2">
      <c r="A7" s="101" t="s">
        <v>80</v>
      </c>
      <c r="B7" s="101" t="s">
        <v>81</v>
      </c>
      <c r="C7" s="102">
        <v>22824</v>
      </c>
      <c r="D7" s="102">
        <v>0</v>
      </c>
      <c r="E7" s="102">
        <v>22824</v>
      </c>
      <c r="F7" s="103">
        <v>2.4784482758620701E-2</v>
      </c>
      <c r="G7" s="102">
        <v>0</v>
      </c>
      <c r="H7" s="102">
        <v>0</v>
      </c>
      <c r="I7" s="102">
        <v>0</v>
      </c>
      <c r="J7" s="116">
        <v>0</v>
      </c>
      <c r="K7" s="106">
        <v>0</v>
      </c>
      <c r="L7" s="103">
        <v>0</v>
      </c>
      <c r="M7" s="106">
        <v>22824</v>
      </c>
      <c r="N7" s="103">
        <v>2.4784482758620701E-2</v>
      </c>
      <c r="O7" s="106">
        <v>0</v>
      </c>
      <c r="P7" s="106">
        <v>22824</v>
      </c>
      <c r="Q7" s="117">
        <v>2.4784482758620701E-2</v>
      </c>
      <c r="R7" s="104">
        <v>4</v>
      </c>
      <c r="S7" s="101" t="s">
        <v>75</v>
      </c>
      <c r="T7" s="106">
        <v>22270</v>
      </c>
      <c r="U7" s="106">
        <v>22272</v>
      </c>
      <c r="V7" s="106">
        <v>2</v>
      </c>
      <c r="W7" s="106">
        <v>0</v>
      </c>
      <c r="X7" s="106">
        <v>0</v>
      </c>
      <c r="Y7" s="106">
        <v>0</v>
      </c>
      <c r="Z7" s="106">
        <v>0</v>
      </c>
      <c r="AA7" s="106">
        <v>0</v>
      </c>
      <c r="AB7" s="106">
        <v>22272</v>
      </c>
      <c r="AC7" s="106">
        <v>22272</v>
      </c>
      <c r="AD7" s="101" t="s">
        <v>82</v>
      </c>
      <c r="AE7" s="106">
        <v>4038</v>
      </c>
      <c r="AF7" s="106">
        <v>12</v>
      </c>
      <c r="AG7" s="107"/>
    </row>
    <row r="8" spans="1:33" ht="14.25" x14ac:dyDescent="0.2">
      <c r="A8" s="101" t="s">
        <v>83</v>
      </c>
      <c r="B8" s="101" t="s">
        <v>84</v>
      </c>
      <c r="C8" s="102">
        <v>311787</v>
      </c>
      <c r="D8" s="102">
        <v>32554</v>
      </c>
      <c r="E8" s="102">
        <v>344341</v>
      </c>
      <c r="F8" s="103">
        <v>6.7300420298300204E-2</v>
      </c>
      <c r="G8" s="102">
        <v>257722</v>
      </c>
      <c r="H8" s="102">
        <v>10086</v>
      </c>
      <c r="I8" s="102">
        <v>267808</v>
      </c>
      <c r="J8" s="116">
        <v>3.3293592459265595E-2</v>
      </c>
      <c r="K8" s="106">
        <v>16862</v>
      </c>
      <c r="L8" s="103">
        <v>5.2690722936696202E-2</v>
      </c>
      <c r="M8" s="106">
        <v>629011</v>
      </c>
      <c r="N8" s="103">
        <v>5.2165767574122897E-2</v>
      </c>
      <c r="O8" s="106">
        <v>6213</v>
      </c>
      <c r="P8" s="106">
        <v>635224</v>
      </c>
      <c r="Q8" s="117">
        <v>4.8497793153990602E-2</v>
      </c>
      <c r="R8" s="104">
        <v>2</v>
      </c>
      <c r="S8" s="101" t="s">
        <v>75</v>
      </c>
      <c r="T8" s="106">
        <v>296100</v>
      </c>
      <c r="U8" s="106">
        <v>322628</v>
      </c>
      <c r="V8" s="106">
        <v>26528</v>
      </c>
      <c r="W8" s="106">
        <v>248047</v>
      </c>
      <c r="X8" s="106">
        <v>259179</v>
      </c>
      <c r="Y8" s="106">
        <v>11132</v>
      </c>
      <c r="Z8" s="106">
        <v>16018</v>
      </c>
      <c r="AA8" s="106">
        <v>8017</v>
      </c>
      <c r="AB8" s="106">
        <v>597825</v>
      </c>
      <c r="AC8" s="106">
        <v>605842</v>
      </c>
      <c r="AD8" s="101" t="s">
        <v>85</v>
      </c>
      <c r="AE8" s="106">
        <v>4038</v>
      </c>
      <c r="AF8" s="106">
        <v>12</v>
      </c>
      <c r="AG8" s="107"/>
    </row>
    <row r="9" spans="1:33" ht="14.25" x14ac:dyDescent="0.2">
      <c r="A9" s="101" t="s">
        <v>86</v>
      </c>
      <c r="B9" s="101" t="s">
        <v>87</v>
      </c>
      <c r="C9" s="102">
        <v>435</v>
      </c>
      <c r="D9" s="102">
        <v>20</v>
      </c>
      <c r="E9" s="102">
        <v>455</v>
      </c>
      <c r="F9" s="103">
        <v>0.19422572178477701</v>
      </c>
      <c r="G9" s="102">
        <v>0</v>
      </c>
      <c r="H9" s="102">
        <v>0</v>
      </c>
      <c r="I9" s="102">
        <v>0</v>
      </c>
      <c r="J9" s="116">
        <v>0</v>
      </c>
      <c r="K9" s="106">
        <v>0</v>
      </c>
      <c r="L9" s="103">
        <v>0</v>
      </c>
      <c r="M9" s="106">
        <v>455</v>
      </c>
      <c r="N9" s="103">
        <v>0.19422572178477701</v>
      </c>
      <c r="O9" s="106">
        <v>765</v>
      </c>
      <c r="P9" s="106">
        <v>1220</v>
      </c>
      <c r="Q9" s="117">
        <v>0.10707803992740501</v>
      </c>
      <c r="R9" s="104">
        <v>5</v>
      </c>
      <c r="S9" s="101" t="s">
        <v>75</v>
      </c>
      <c r="T9" s="106">
        <v>373</v>
      </c>
      <c r="U9" s="106">
        <v>381</v>
      </c>
      <c r="V9" s="106">
        <v>8</v>
      </c>
      <c r="W9" s="106">
        <v>0</v>
      </c>
      <c r="X9" s="106">
        <v>0</v>
      </c>
      <c r="Y9" s="106">
        <v>0</v>
      </c>
      <c r="Z9" s="106">
        <v>0</v>
      </c>
      <c r="AA9" s="106">
        <v>721</v>
      </c>
      <c r="AB9" s="106">
        <v>381</v>
      </c>
      <c r="AC9" s="106">
        <v>1102</v>
      </c>
      <c r="AD9" s="101" t="s">
        <v>88</v>
      </c>
      <c r="AE9" s="106">
        <v>4038</v>
      </c>
      <c r="AF9" s="106">
        <v>12</v>
      </c>
      <c r="AG9" s="107"/>
    </row>
    <row r="10" spans="1:33" ht="14.25" x14ac:dyDescent="0.2">
      <c r="A10" s="101" t="s">
        <v>89</v>
      </c>
      <c r="B10" s="101" t="s">
        <v>90</v>
      </c>
      <c r="C10" s="102">
        <v>112891</v>
      </c>
      <c r="D10" s="102">
        <v>42904</v>
      </c>
      <c r="E10" s="102">
        <v>155795</v>
      </c>
      <c r="F10" s="103">
        <v>1.42054584956355E-3</v>
      </c>
      <c r="G10" s="102">
        <v>12060</v>
      </c>
      <c r="H10" s="102">
        <v>180</v>
      </c>
      <c r="I10" s="102">
        <v>12240</v>
      </c>
      <c r="J10" s="116">
        <v>0.23337363966142699</v>
      </c>
      <c r="K10" s="106">
        <v>0</v>
      </c>
      <c r="L10" s="103">
        <v>0</v>
      </c>
      <c r="M10" s="106">
        <v>168035</v>
      </c>
      <c r="N10" s="103">
        <v>1.5329490386590802E-2</v>
      </c>
      <c r="O10" s="106">
        <v>13275</v>
      </c>
      <c r="P10" s="106">
        <v>181310</v>
      </c>
      <c r="Q10" s="117">
        <v>2.3344283021210801E-2</v>
      </c>
      <c r="R10" s="104">
        <v>3</v>
      </c>
      <c r="S10" s="101" t="s">
        <v>75</v>
      </c>
      <c r="T10" s="106">
        <v>114350</v>
      </c>
      <c r="U10" s="106">
        <v>155574</v>
      </c>
      <c r="V10" s="106">
        <v>41224</v>
      </c>
      <c r="W10" s="106">
        <v>9606</v>
      </c>
      <c r="X10" s="106">
        <v>9924</v>
      </c>
      <c r="Y10" s="106">
        <v>318</v>
      </c>
      <c r="Z10" s="106">
        <v>0</v>
      </c>
      <c r="AA10" s="106">
        <v>11676</v>
      </c>
      <c r="AB10" s="106">
        <v>165498</v>
      </c>
      <c r="AC10" s="106">
        <v>177174</v>
      </c>
      <c r="AD10" s="101" t="s">
        <v>91</v>
      </c>
      <c r="AE10" s="106">
        <v>4038</v>
      </c>
      <c r="AF10" s="106">
        <v>12</v>
      </c>
      <c r="AG10" s="107"/>
    </row>
    <row r="11" spans="1:33" ht="14.25" x14ac:dyDescent="0.2">
      <c r="A11" s="101" t="s">
        <v>92</v>
      </c>
      <c r="B11" s="101" t="s">
        <v>93</v>
      </c>
      <c r="C11" s="102">
        <v>7866</v>
      </c>
      <c r="D11" s="102">
        <v>188</v>
      </c>
      <c r="E11" s="102">
        <v>8054</v>
      </c>
      <c r="F11" s="103">
        <v>-6.997690531177829E-2</v>
      </c>
      <c r="G11" s="102">
        <v>0</v>
      </c>
      <c r="H11" s="102">
        <v>0</v>
      </c>
      <c r="I11" s="102">
        <v>0</v>
      </c>
      <c r="J11" s="116">
        <v>0</v>
      </c>
      <c r="K11" s="106">
        <v>1207</v>
      </c>
      <c r="L11" s="103">
        <v>-0.39980109398309305</v>
      </c>
      <c r="M11" s="106">
        <v>9261</v>
      </c>
      <c r="N11" s="103">
        <v>-0.13213382063536699</v>
      </c>
      <c r="O11" s="106">
        <v>1348</v>
      </c>
      <c r="P11" s="106">
        <v>10609</v>
      </c>
      <c r="Q11" s="117">
        <v>-0.103666779317337</v>
      </c>
      <c r="R11" s="104">
        <v>5</v>
      </c>
      <c r="S11" s="101" t="s">
        <v>75</v>
      </c>
      <c r="T11" s="106">
        <v>8582</v>
      </c>
      <c r="U11" s="106">
        <v>8660</v>
      </c>
      <c r="V11" s="106">
        <v>78</v>
      </c>
      <c r="W11" s="106">
        <v>0</v>
      </c>
      <c r="X11" s="106">
        <v>0</v>
      </c>
      <c r="Y11" s="106">
        <v>0</v>
      </c>
      <c r="Z11" s="106">
        <v>2011</v>
      </c>
      <c r="AA11" s="106">
        <v>1165</v>
      </c>
      <c r="AB11" s="106">
        <v>10671</v>
      </c>
      <c r="AC11" s="106">
        <v>11836</v>
      </c>
      <c r="AD11" s="101" t="s">
        <v>94</v>
      </c>
      <c r="AE11" s="106">
        <v>4038</v>
      </c>
      <c r="AF11" s="106">
        <v>12</v>
      </c>
      <c r="AG11" s="107"/>
    </row>
    <row r="12" spans="1:33" ht="14.25" x14ac:dyDescent="0.2">
      <c r="A12" s="101" t="s">
        <v>95</v>
      </c>
      <c r="B12" s="101" t="s">
        <v>96</v>
      </c>
      <c r="C12" s="102">
        <v>1114</v>
      </c>
      <c r="D12" s="102">
        <v>24</v>
      </c>
      <c r="E12" s="102">
        <v>1138</v>
      </c>
      <c r="F12" s="103">
        <v>6.9548872180451096E-2</v>
      </c>
      <c r="G12" s="102">
        <v>0</v>
      </c>
      <c r="H12" s="102">
        <v>0</v>
      </c>
      <c r="I12" s="102">
        <v>0</v>
      </c>
      <c r="J12" s="116">
        <v>0</v>
      </c>
      <c r="K12" s="106">
        <v>0</v>
      </c>
      <c r="L12" s="103">
        <v>0</v>
      </c>
      <c r="M12" s="106">
        <v>1138</v>
      </c>
      <c r="N12" s="103">
        <v>6.9548872180451096E-2</v>
      </c>
      <c r="O12" s="106">
        <v>1195</v>
      </c>
      <c r="P12" s="106">
        <v>2333</v>
      </c>
      <c r="Q12" s="117">
        <v>9.1206735266604305E-2</v>
      </c>
      <c r="R12" s="104">
        <v>5</v>
      </c>
      <c r="S12" s="101" t="s">
        <v>75</v>
      </c>
      <c r="T12" s="106">
        <v>1044</v>
      </c>
      <c r="U12" s="106">
        <v>1064</v>
      </c>
      <c r="V12" s="106">
        <v>20</v>
      </c>
      <c r="W12" s="106">
        <v>0</v>
      </c>
      <c r="X12" s="106">
        <v>0</v>
      </c>
      <c r="Y12" s="106">
        <v>0</v>
      </c>
      <c r="Z12" s="106">
        <v>0</v>
      </c>
      <c r="AA12" s="106">
        <v>1074</v>
      </c>
      <c r="AB12" s="106">
        <v>1064</v>
      </c>
      <c r="AC12" s="106">
        <v>2138</v>
      </c>
      <c r="AD12" s="101" t="s">
        <v>97</v>
      </c>
      <c r="AE12" s="106">
        <v>4038</v>
      </c>
      <c r="AF12" s="106">
        <v>12</v>
      </c>
      <c r="AG12" s="107"/>
    </row>
    <row r="13" spans="1:33" ht="14.25" x14ac:dyDescent="0.2">
      <c r="A13" s="101" t="s">
        <v>98</v>
      </c>
      <c r="B13" s="101" t="s">
        <v>99</v>
      </c>
      <c r="C13" s="102">
        <v>8826</v>
      </c>
      <c r="D13" s="102">
        <v>190</v>
      </c>
      <c r="E13" s="102">
        <v>9016</v>
      </c>
      <c r="F13" s="103">
        <v>2.2232103156958598E-3</v>
      </c>
      <c r="G13" s="102">
        <v>0</v>
      </c>
      <c r="H13" s="102">
        <v>0</v>
      </c>
      <c r="I13" s="102">
        <v>0</v>
      </c>
      <c r="J13" s="116">
        <v>0</v>
      </c>
      <c r="K13" s="106">
        <v>2952</v>
      </c>
      <c r="L13" s="103">
        <v>9.4955489614243313E-2</v>
      </c>
      <c r="M13" s="106">
        <v>11968</v>
      </c>
      <c r="N13" s="103">
        <v>2.3605884365377999E-2</v>
      </c>
      <c r="O13" s="106">
        <v>190</v>
      </c>
      <c r="P13" s="106">
        <v>12158</v>
      </c>
      <c r="Q13" s="117">
        <v>5.7076681280502908E-3</v>
      </c>
      <c r="R13" s="104">
        <v>5</v>
      </c>
      <c r="S13" s="101" t="s">
        <v>75</v>
      </c>
      <c r="T13" s="106">
        <v>8346</v>
      </c>
      <c r="U13" s="106">
        <v>8996</v>
      </c>
      <c r="V13" s="106">
        <v>650</v>
      </c>
      <c r="W13" s="106">
        <v>0</v>
      </c>
      <c r="X13" s="106">
        <v>0</v>
      </c>
      <c r="Y13" s="106">
        <v>0</v>
      </c>
      <c r="Z13" s="106">
        <v>2696</v>
      </c>
      <c r="AA13" s="106">
        <v>397</v>
      </c>
      <c r="AB13" s="106">
        <v>11692</v>
      </c>
      <c r="AC13" s="106">
        <v>12089</v>
      </c>
      <c r="AD13" s="101" t="s">
        <v>100</v>
      </c>
      <c r="AE13" s="106">
        <v>4038</v>
      </c>
      <c r="AF13" s="106">
        <v>12</v>
      </c>
      <c r="AG13" s="107"/>
    </row>
    <row r="14" spans="1:33" ht="14.25" x14ac:dyDescent="0.2">
      <c r="A14" s="101" t="s">
        <v>101</v>
      </c>
      <c r="B14" s="101" t="s">
        <v>102</v>
      </c>
      <c r="C14" s="102">
        <v>6689</v>
      </c>
      <c r="D14" s="102">
        <v>202</v>
      </c>
      <c r="E14" s="102">
        <v>6891</v>
      </c>
      <c r="F14" s="103">
        <v>-1.7956391620350599E-2</v>
      </c>
      <c r="G14" s="102">
        <v>0</v>
      </c>
      <c r="H14" s="102">
        <v>0</v>
      </c>
      <c r="I14" s="102">
        <v>0</v>
      </c>
      <c r="J14" s="116">
        <v>0</v>
      </c>
      <c r="K14" s="106">
        <v>0</v>
      </c>
      <c r="L14" s="103">
        <v>0</v>
      </c>
      <c r="M14" s="106">
        <v>6891</v>
      </c>
      <c r="N14" s="103">
        <v>-1.7956391620350599E-2</v>
      </c>
      <c r="O14" s="106">
        <v>202</v>
      </c>
      <c r="P14" s="106">
        <v>7093</v>
      </c>
      <c r="Q14" s="117">
        <v>-2.58206290344733E-2</v>
      </c>
      <c r="R14" s="104">
        <v>5</v>
      </c>
      <c r="S14" s="101" t="s">
        <v>75</v>
      </c>
      <c r="T14" s="106">
        <v>6911</v>
      </c>
      <c r="U14" s="106">
        <v>7017</v>
      </c>
      <c r="V14" s="106">
        <v>106</v>
      </c>
      <c r="W14" s="106">
        <v>0</v>
      </c>
      <c r="X14" s="106">
        <v>0</v>
      </c>
      <c r="Y14" s="106">
        <v>0</v>
      </c>
      <c r="Z14" s="106">
        <v>0</v>
      </c>
      <c r="AA14" s="106">
        <v>264</v>
      </c>
      <c r="AB14" s="106">
        <v>7017</v>
      </c>
      <c r="AC14" s="106">
        <v>7281</v>
      </c>
      <c r="AD14" s="101" t="s">
        <v>103</v>
      </c>
      <c r="AE14" s="106">
        <v>4038</v>
      </c>
      <c r="AF14" s="106">
        <v>12</v>
      </c>
      <c r="AG14" s="107"/>
    </row>
    <row r="15" spans="1:33" ht="14.25" x14ac:dyDescent="0.2">
      <c r="A15" s="101" t="s">
        <v>104</v>
      </c>
      <c r="B15" s="101" t="s">
        <v>105</v>
      </c>
      <c r="C15" s="102">
        <v>8519</v>
      </c>
      <c r="D15" s="102">
        <v>776</v>
      </c>
      <c r="E15" s="102">
        <v>9295</v>
      </c>
      <c r="F15" s="103">
        <v>-0.13057712094284898</v>
      </c>
      <c r="G15" s="102">
        <v>0</v>
      </c>
      <c r="H15" s="102">
        <v>0</v>
      </c>
      <c r="I15" s="102">
        <v>0</v>
      </c>
      <c r="J15" s="116">
        <v>0</v>
      </c>
      <c r="K15" s="106">
        <v>1027</v>
      </c>
      <c r="L15" s="103">
        <v>-0.41713961407491501</v>
      </c>
      <c r="M15" s="106">
        <v>10322</v>
      </c>
      <c r="N15" s="103">
        <v>-0.17112342407452</v>
      </c>
      <c r="O15" s="106">
        <v>3183</v>
      </c>
      <c r="P15" s="106">
        <v>13505</v>
      </c>
      <c r="Q15" s="117">
        <v>-0.12887828162291201</v>
      </c>
      <c r="R15" s="104">
        <v>5</v>
      </c>
      <c r="S15" s="101" t="s">
        <v>75</v>
      </c>
      <c r="T15" s="106">
        <v>9529</v>
      </c>
      <c r="U15" s="106">
        <v>10691</v>
      </c>
      <c r="V15" s="106">
        <v>1162</v>
      </c>
      <c r="W15" s="106">
        <v>0</v>
      </c>
      <c r="X15" s="106">
        <v>0</v>
      </c>
      <c r="Y15" s="106">
        <v>0</v>
      </c>
      <c r="Z15" s="106">
        <v>1762</v>
      </c>
      <c r="AA15" s="106">
        <v>3050</v>
      </c>
      <c r="AB15" s="106">
        <v>12453</v>
      </c>
      <c r="AC15" s="106">
        <v>15503</v>
      </c>
      <c r="AD15" s="101" t="s">
        <v>106</v>
      </c>
      <c r="AE15" s="106">
        <v>4038</v>
      </c>
      <c r="AF15" s="106">
        <v>12</v>
      </c>
      <c r="AG15" s="107"/>
    </row>
    <row r="16" spans="1:33" ht="14.25" x14ac:dyDescent="0.2">
      <c r="A16" s="101" t="s">
        <v>107</v>
      </c>
      <c r="B16" s="101" t="s">
        <v>108</v>
      </c>
      <c r="C16" s="102">
        <v>69192</v>
      </c>
      <c r="D16" s="102">
        <v>874</v>
      </c>
      <c r="E16" s="102">
        <v>70066</v>
      </c>
      <c r="F16" s="103">
        <v>4.2679841661954203E-2</v>
      </c>
      <c r="G16" s="102">
        <v>5331</v>
      </c>
      <c r="H16" s="102">
        <v>0</v>
      </c>
      <c r="I16" s="102">
        <v>5331</v>
      </c>
      <c r="J16" s="116">
        <v>9.8948670377241796E-2</v>
      </c>
      <c r="K16" s="106">
        <v>0</v>
      </c>
      <c r="L16" s="103">
        <v>0</v>
      </c>
      <c r="M16" s="106">
        <v>75397</v>
      </c>
      <c r="N16" s="103">
        <v>4.6468375688767397E-2</v>
      </c>
      <c r="O16" s="106">
        <v>747</v>
      </c>
      <c r="P16" s="106">
        <v>76144</v>
      </c>
      <c r="Q16" s="117">
        <v>4.3969453089652701E-2</v>
      </c>
      <c r="R16" s="104">
        <v>4</v>
      </c>
      <c r="S16" s="101" t="s">
        <v>75</v>
      </c>
      <c r="T16" s="106">
        <v>66460</v>
      </c>
      <c r="U16" s="106">
        <v>67198</v>
      </c>
      <c r="V16" s="106">
        <v>738</v>
      </c>
      <c r="W16" s="106">
        <v>4851</v>
      </c>
      <c r="X16" s="106">
        <v>4851</v>
      </c>
      <c r="Y16" s="106">
        <v>0</v>
      </c>
      <c r="Z16" s="106">
        <v>0</v>
      </c>
      <c r="AA16" s="106">
        <v>888</v>
      </c>
      <c r="AB16" s="106">
        <v>72049</v>
      </c>
      <c r="AC16" s="106">
        <v>72937</v>
      </c>
      <c r="AD16" s="101" t="s">
        <v>109</v>
      </c>
      <c r="AE16" s="106">
        <v>4038</v>
      </c>
      <c r="AF16" s="106">
        <v>12</v>
      </c>
      <c r="AG16" s="107"/>
    </row>
    <row r="17" spans="1:33" ht="14.25" x14ac:dyDescent="0.2">
      <c r="A17" s="101" t="s">
        <v>110</v>
      </c>
      <c r="B17" s="101" t="s">
        <v>111</v>
      </c>
      <c r="C17" s="102">
        <v>1087</v>
      </c>
      <c r="D17" s="102">
        <v>6</v>
      </c>
      <c r="E17" s="102">
        <v>1093</v>
      </c>
      <c r="F17" s="103">
        <v>8.0039525691699601E-2</v>
      </c>
      <c r="G17" s="102">
        <v>0</v>
      </c>
      <c r="H17" s="102">
        <v>0</v>
      </c>
      <c r="I17" s="102">
        <v>0</v>
      </c>
      <c r="J17" s="116">
        <v>0</v>
      </c>
      <c r="K17" s="106">
        <v>0</v>
      </c>
      <c r="L17" s="103">
        <v>0</v>
      </c>
      <c r="M17" s="106">
        <v>1093</v>
      </c>
      <c r="N17" s="103">
        <v>8.0039525691699601E-2</v>
      </c>
      <c r="O17" s="106">
        <v>1424</v>
      </c>
      <c r="P17" s="106">
        <v>2517</v>
      </c>
      <c r="Q17" s="117">
        <v>6.8336162988115401E-2</v>
      </c>
      <c r="R17" s="104">
        <v>5</v>
      </c>
      <c r="S17" s="101" t="s">
        <v>75</v>
      </c>
      <c r="T17" s="106">
        <v>1004</v>
      </c>
      <c r="U17" s="106">
        <v>1012</v>
      </c>
      <c r="V17" s="106">
        <v>8</v>
      </c>
      <c r="W17" s="106">
        <v>0</v>
      </c>
      <c r="X17" s="106">
        <v>0</v>
      </c>
      <c r="Y17" s="106">
        <v>0</v>
      </c>
      <c r="Z17" s="106">
        <v>0</v>
      </c>
      <c r="AA17" s="106">
        <v>1344</v>
      </c>
      <c r="AB17" s="106">
        <v>1012</v>
      </c>
      <c r="AC17" s="106">
        <v>2356</v>
      </c>
      <c r="AD17" s="101" t="s">
        <v>112</v>
      </c>
      <c r="AE17" s="106">
        <v>4038</v>
      </c>
      <c r="AF17" s="106">
        <v>12</v>
      </c>
      <c r="AG17" s="107"/>
    </row>
    <row r="18" spans="1:33" ht="14.25" x14ac:dyDescent="0.2">
      <c r="A18" s="101" t="s">
        <v>113</v>
      </c>
      <c r="B18" s="101" t="s">
        <v>114</v>
      </c>
      <c r="C18" s="102">
        <v>1616</v>
      </c>
      <c r="D18" s="102">
        <v>10</v>
      </c>
      <c r="E18" s="102">
        <v>1626</v>
      </c>
      <c r="F18" s="103">
        <v>6.0665362035225004E-2</v>
      </c>
      <c r="G18" s="102">
        <v>0</v>
      </c>
      <c r="H18" s="102">
        <v>0</v>
      </c>
      <c r="I18" s="102">
        <v>0</v>
      </c>
      <c r="J18" s="116">
        <v>0</v>
      </c>
      <c r="K18" s="106">
        <v>0</v>
      </c>
      <c r="L18" s="103">
        <v>0</v>
      </c>
      <c r="M18" s="106">
        <v>1626</v>
      </c>
      <c r="N18" s="103">
        <v>6.0665362035225004E-2</v>
      </c>
      <c r="O18" s="106">
        <v>968</v>
      </c>
      <c r="P18" s="106">
        <v>2594</v>
      </c>
      <c r="Q18" s="117">
        <v>3.2232391563867896E-2</v>
      </c>
      <c r="R18" s="104">
        <v>5</v>
      </c>
      <c r="S18" s="101" t="s">
        <v>75</v>
      </c>
      <c r="T18" s="106">
        <v>1515</v>
      </c>
      <c r="U18" s="106">
        <v>1533</v>
      </c>
      <c r="V18" s="106">
        <v>18</v>
      </c>
      <c r="W18" s="106">
        <v>0</v>
      </c>
      <c r="X18" s="106">
        <v>0</v>
      </c>
      <c r="Y18" s="106">
        <v>0</v>
      </c>
      <c r="Z18" s="106">
        <v>0</v>
      </c>
      <c r="AA18" s="106">
        <v>980</v>
      </c>
      <c r="AB18" s="106">
        <v>1533</v>
      </c>
      <c r="AC18" s="106">
        <v>2513</v>
      </c>
      <c r="AD18" s="101" t="s">
        <v>115</v>
      </c>
      <c r="AE18" s="106">
        <v>4038</v>
      </c>
      <c r="AF18" s="106">
        <v>12</v>
      </c>
      <c r="AG18" s="107"/>
    </row>
    <row r="19" spans="1:33" ht="14.25" x14ac:dyDescent="0.2">
      <c r="A19" s="101" t="s">
        <v>116</v>
      </c>
      <c r="B19" s="101" t="s">
        <v>117</v>
      </c>
      <c r="C19" s="102">
        <v>24779</v>
      </c>
      <c r="D19" s="102">
        <v>5094</v>
      </c>
      <c r="E19" s="102">
        <v>29873</v>
      </c>
      <c r="F19" s="103">
        <v>3.1170176044183602E-2</v>
      </c>
      <c r="G19" s="102">
        <v>0</v>
      </c>
      <c r="H19" s="102">
        <v>0</v>
      </c>
      <c r="I19" s="102">
        <v>0</v>
      </c>
      <c r="J19" s="116">
        <v>0</v>
      </c>
      <c r="K19" s="106">
        <v>310</v>
      </c>
      <c r="L19" s="103">
        <v>0</v>
      </c>
      <c r="M19" s="106">
        <v>30183</v>
      </c>
      <c r="N19" s="103">
        <v>4.1870900931998606E-2</v>
      </c>
      <c r="O19" s="106">
        <v>107</v>
      </c>
      <c r="P19" s="106">
        <v>30290</v>
      </c>
      <c r="Q19" s="117">
        <v>4.12512891027845E-2</v>
      </c>
      <c r="R19" s="104">
        <v>4</v>
      </c>
      <c r="S19" s="101" t="s">
        <v>75</v>
      </c>
      <c r="T19" s="106">
        <v>24146</v>
      </c>
      <c r="U19" s="106">
        <v>28970</v>
      </c>
      <c r="V19" s="106">
        <v>4824</v>
      </c>
      <c r="W19" s="106">
        <v>0</v>
      </c>
      <c r="X19" s="106">
        <v>0</v>
      </c>
      <c r="Y19" s="106">
        <v>0</v>
      </c>
      <c r="Z19" s="106">
        <v>0</v>
      </c>
      <c r="AA19" s="106">
        <v>120</v>
      </c>
      <c r="AB19" s="106">
        <v>28970</v>
      </c>
      <c r="AC19" s="106">
        <v>29090</v>
      </c>
      <c r="AD19" s="101" t="s">
        <v>118</v>
      </c>
      <c r="AE19" s="106">
        <v>4038</v>
      </c>
      <c r="AF19" s="106">
        <v>12</v>
      </c>
      <c r="AG19" s="107"/>
    </row>
    <row r="20" spans="1:33" ht="14.25" x14ac:dyDescent="0.2">
      <c r="A20" s="101" t="s">
        <v>119</v>
      </c>
      <c r="B20" s="101" t="s">
        <v>120</v>
      </c>
      <c r="C20" s="102">
        <v>66750</v>
      </c>
      <c r="D20" s="102">
        <v>538</v>
      </c>
      <c r="E20" s="102">
        <v>67288</v>
      </c>
      <c r="F20" s="103">
        <v>-5.5593762719476796E-2</v>
      </c>
      <c r="G20" s="102">
        <v>33464</v>
      </c>
      <c r="H20" s="102">
        <v>414</v>
      </c>
      <c r="I20" s="102">
        <v>33878</v>
      </c>
      <c r="J20" s="116">
        <v>0.22113686335291802</v>
      </c>
      <c r="K20" s="106">
        <v>0</v>
      </c>
      <c r="L20" s="103">
        <v>0</v>
      </c>
      <c r="M20" s="106">
        <v>101166</v>
      </c>
      <c r="N20" s="103">
        <v>2.1961370615807302E-2</v>
      </c>
      <c r="O20" s="106">
        <v>86</v>
      </c>
      <c r="P20" s="106">
        <v>101252</v>
      </c>
      <c r="Q20" s="117">
        <v>2.0675194806504E-2</v>
      </c>
      <c r="R20" s="104">
        <v>3</v>
      </c>
      <c r="S20" s="101" t="s">
        <v>75</v>
      </c>
      <c r="T20" s="106">
        <v>70747</v>
      </c>
      <c r="U20" s="106">
        <v>71249</v>
      </c>
      <c r="V20" s="106">
        <v>502</v>
      </c>
      <c r="W20" s="106">
        <v>27299</v>
      </c>
      <c r="X20" s="106">
        <v>27743</v>
      </c>
      <c r="Y20" s="106">
        <v>444</v>
      </c>
      <c r="Z20" s="106">
        <v>0</v>
      </c>
      <c r="AA20" s="106">
        <v>209</v>
      </c>
      <c r="AB20" s="106">
        <v>98992</v>
      </c>
      <c r="AC20" s="106">
        <v>99201</v>
      </c>
      <c r="AD20" s="101" t="s">
        <v>121</v>
      </c>
      <c r="AE20" s="106">
        <v>4038</v>
      </c>
      <c r="AF20" s="106">
        <v>12</v>
      </c>
      <c r="AG20" s="107"/>
    </row>
    <row r="21" spans="1:33" ht="14.25" x14ac:dyDescent="0.2">
      <c r="A21" s="101" t="s">
        <v>122</v>
      </c>
      <c r="B21" s="101" t="s">
        <v>123</v>
      </c>
      <c r="C21" s="102">
        <v>24092</v>
      </c>
      <c r="D21" s="102">
        <v>90</v>
      </c>
      <c r="E21" s="102">
        <v>24182</v>
      </c>
      <c r="F21" s="103">
        <v>0.113967201031878</v>
      </c>
      <c r="G21" s="102">
        <v>1605</v>
      </c>
      <c r="H21" s="102">
        <v>0</v>
      </c>
      <c r="I21" s="102">
        <v>1605</v>
      </c>
      <c r="J21" s="116">
        <v>0.96691176470588203</v>
      </c>
      <c r="K21" s="106">
        <v>4888</v>
      </c>
      <c r="L21" s="103">
        <v>0.105882352941176</v>
      </c>
      <c r="M21" s="106">
        <v>30675</v>
      </c>
      <c r="N21" s="103">
        <v>0.13847238717339699</v>
      </c>
      <c r="O21" s="106">
        <v>389</v>
      </c>
      <c r="P21" s="106">
        <v>31064</v>
      </c>
      <c r="Q21" s="117">
        <v>0.13405373831775702</v>
      </c>
      <c r="R21" s="104">
        <v>4</v>
      </c>
      <c r="S21" s="101" t="s">
        <v>75</v>
      </c>
      <c r="T21" s="106">
        <v>21516</v>
      </c>
      <c r="U21" s="106">
        <v>21708</v>
      </c>
      <c r="V21" s="106">
        <v>192</v>
      </c>
      <c r="W21" s="106">
        <v>816</v>
      </c>
      <c r="X21" s="106">
        <v>816</v>
      </c>
      <c r="Y21" s="106">
        <v>0</v>
      </c>
      <c r="Z21" s="106">
        <v>4420</v>
      </c>
      <c r="AA21" s="106">
        <v>448</v>
      </c>
      <c r="AB21" s="106">
        <v>26944</v>
      </c>
      <c r="AC21" s="106">
        <v>27392</v>
      </c>
      <c r="AD21" s="101" t="s">
        <v>124</v>
      </c>
      <c r="AE21" s="106">
        <v>4038</v>
      </c>
      <c r="AF21" s="106">
        <v>12</v>
      </c>
      <c r="AG21" s="107"/>
    </row>
    <row r="22" spans="1:33" ht="14.25" x14ac:dyDescent="0.2">
      <c r="A22" s="101" t="s">
        <v>125</v>
      </c>
      <c r="B22" s="101" t="s">
        <v>126</v>
      </c>
      <c r="C22" s="102">
        <v>6193</v>
      </c>
      <c r="D22" s="102">
        <v>0</v>
      </c>
      <c r="E22" s="102">
        <v>6193</v>
      </c>
      <c r="F22" s="103">
        <v>2.65208022542682E-2</v>
      </c>
      <c r="G22" s="102">
        <v>227</v>
      </c>
      <c r="H22" s="102">
        <v>0</v>
      </c>
      <c r="I22" s="102">
        <v>227</v>
      </c>
      <c r="J22" s="116">
        <v>-0.5617760617760621</v>
      </c>
      <c r="K22" s="106">
        <v>0</v>
      </c>
      <c r="L22" s="103">
        <v>0</v>
      </c>
      <c r="M22" s="106">
        <v>6420</v>
      </c>
      <c r="N22" s="103">
        <v>-1.9996947030987602E-2</v>
      </c>
      <c r="O22" s="106">
        <v>0</v>
      </c>
      <c r="P22" s="106">
        <v>6420</v>
      </c>
      <c r="Q22" s="117">
        <v>-6.6181818181818203E-2</v>
      </c>
      <c r="R22" s="104">
        <v>4</v>
      </c>
      <c r="S22" s="101" t="s">
        <v>75</v>
      </c>
      <c r="T22" s="106">
        <v>6021</v>
      </c>
      <c r="U22" s="106">
        <v>6033</v>
      </c>
      <c r="V22" s="106">
        <v>12</v>
      </c>
      <c r="W22" s="106">
        <v>518</v>
      </c>
      <c r="X22" s="106">
        <v>518</v>
      </c>
      <c r="Y22" s="106">
        <v>0</v>
      </c>
      <c r="Z22" s="106">
        <v>0</v>
      </c>
      <c r="AA22" s="106">
        <v>324</v>
      </c>
      <c r="AB22" s="106">
        <v>6551</v>
      </c>
      <c r="AC22" s="106">
        <v>6875</v>
      </c>
      <c r="AD22" s="101" t="s">
        <v>127</v>
      </c>
      <c r="AE22" s="106">
        <v>4038</v>
      </c>
      <c r="AF22" s="106">
        <v>12</v>
      </c>
      <c r="AG22" s="107"/>
    </row>
    <row r="23" spans="1:33" ht="14.25" x14ac:dyDescent="0.2">
      <c r="A23" s="101" t="s">
        <v>128</v>
      </c>
      <c r="B23" s="101" t="s">
        <v>129</v>
      </c>
      <c r="C23" s="102">
        <v>12030</v>
      </c>
      <c r="D23" s="102">
        <v>34</v>
      </c>
      <c r="E23" s="102">
        <v>12064</v>
      </c>
      <c r="F23" s="103">
        <v>-6.5876152832674596E-3</v>
      </c>
      <c r="G23" s="102">
        <v>0</v>
      </c>
      <c r="H23" s="102">
        <v>0</v>
      </c>
      <c r="I23" s="102">
        <v>0</v>
      </c>
      <c r="J23" s="116">
        <v>0</v>
      </c>
      <c r="K23" s="106">
        <v>0</v>
      </c>
      <c r="L23" s="103">
        <v>0</v>
      </c>
      <c r="M23" s="106">
        <v>12064</v>
      </c>
      <c r="N23" s="103">
        <v>-6.5876152832674596E-3</v>
      </c>
      <c r="O23" s="106">
        <v>191</v>
      </c>
      <c r="P23" s="106">
        <v>12255</v>
      </c>
      <c r="Q23" s="117">
        <v>-7.74616079494128E-2</v>
      </c>
      <c r="R23" s="104">
        <v>5</v>
      </c>
      <c r="S23" s="101" t="s">
        <v>75</v>
      </c>
      <c r="T23" s="106">
        <v>12006</v>
      </c>
      <c r="U23" s="106">
        <v>12144</v>
      </c>
      <c r="V23" s="106">
        <v>138</v>
      </c>
      <c r="W23" s="106">
        <v>0</v>
      </c>
      <c r="X23" s="106">
        <v>0</v>
      </c>
      <c r="Y23" s="106">
        <v>0</v>
      </c>
      <c r="Z23" s="106">
        <v>0</v>
      </c>
      <c r="AA23" s="106">
        <v>1140</v>
      </c>
      <c r="AB23" s="106">
        <v>12144</v>
      </c>
      <c r="AC23" s="106">
        <v>13284</v>
      </c>
      <c r="AD23" s="101" t="s">
        <v>130</v>
      </c>
      <c r="AE23" s="106">
        <v>4038</v>
      </c>
      <c r="AF23" s="106">
        <v>12</v>
      </c>
      <c r="AG23" s="107"/>
    </row>
    <row r="24" spans="1:33" ht="14.25" x14ac:dyDescent="0.2">
      <c r="A24" s="101" t="s">
        <v>131</v>
      </c>
      <c r="B24" s="101" t="s">
        <v>132</v>
      </c>
      <c r="C24" s="102">
        <v>1278</v>
      </c>
      <c r="D24" s="102">
        <v>8</v>
      </c>
      <c r="E24" s="102">
        <v>1286</v>
      </c>
      <c r="F24" s="103">
        <v>-0.10195530726256999</v>
      </c>
      <c r="G24" s="102">
        <v>0</v>
      </c>
      <c r="H24" s="102">
        <v>0</v>
      </c>
      <c r="I24" s="102">
        <v>0</v>
      </c>
      <c r="J24" s="116">
        <v>0</v>
      </c>
      <c r="K24" s="106">
        <v>0</v>
      </c>
      <c r="L24" s="103">
        <v>0</v>
      </c>
      <c r="M24" s="106">
        <v>1286</v>
      </c>
      <c r="N24" s="103">
        <v>-0.10195530726256999</v>
      </c>
      <c r="O24" s="106">
        <v>731</v>
      </c>
      <c r="P24" s="106">
        <v>2017</v>
      </c>
      <c r="Q24" s="117">
        <v>-2.37173281703775E-2</v>
      </c>
      <c r="R24" s="104">
        <v>5</v>
      </c>
      <c r="S24" s="101" t="s">
        <v>75</v>
      </c>
      <c r="T24" s="106">
        <v>1432</v>
      </c>
      <c r="U24" s="106">
        <v>1432</v>
      </c>
      <c r="V24" s="106">
        <v>0</v>
      </c>
      <c r="W24" s="106">
        <v>0</v>
      </c>
      <c r="X24" s="106">
        <v>0</v>
      </c>
      <c r="Y24" s="106">
        <v>0</v>
      </c>
      <c r="Z24" s="106">
        <v>0</v>
      </c>
      <c r="AA24" s="106">
        <v>634</v>
      </c>
      <c r="AB24" s="106">
        <v>1432</v>
      </c>
      <c r="AC24" s="106">
        <v>2066</v>
      </c>
      <c r="AD24" s="101" t="s">
        <v>133</v>
      </c>
      <c r="AE24" s="106">
        <v>4038</v>
      </c>
      <c r="AF24" s="106">
        <v>12</v>
      </c>
      <c r="AG24" s="107"/>
    </row>
    <row r="25" spans="1:33" ht="14.25" x14ac:dyDescent="0.2">
      <c r="A25" s="101" t="s">
        <v>134</v>
      </c>
      <c r="B25" s="101" t="s">
        <v>135</v>
      </c>
      <c r="C25" s="102">
        <v>9042</v>
      </c>
      <c r="D25" s="102">
        <v>60</v>
      </c>
      <c r="E25" s="102">
        <v>9102</v>
      </c>
      <c r="F25" s="103">
        <v>-0.10094824180165901</v>
      </c>
      <c r="G25" s="102">
        <v>0</v>
      </c>
      <c r="H25" s="102">
        <v>0</v>
      </c>
      <c r="I25" s="102">
        <v>0</v>
      </c>
      <c r="J25" s="116">
        <v>0</v>
      </c>
      <c r="K25" s="106">
        <v>0</v>
      </c>
      <c r="L25" s="103">
        <v>0</v>
      </c>
      <c r="M25" s="106">
        <v>9102</v>
      </c>
      <c r="N25" s="103">
        <v>-0.10094824180165901</v>
      </c>
      <c r="O25" s="106">
        <v>208</v>
      </c>
      <c r="P25" s="106">
        <v>9310</v>
      </c>
      <c r="Q25" s="117">
        <v>-9.1707317073170702E-2</v>
      </c>
      <c r="R25" s="104">
        <v>5</v>
      </c>
      <c r="S25" s="101" t="s">
        <v>75</v>
      </c>
      <c r="T25" s="106">
        <v>10012</v>
      </c>
      <c r="U25" s="106">
        <v>10124</v>
      </c>
      <c r="V25" s="106">
        <v>112</v>
      </c>
      <c r="W25" s="106">
        <v>0</v>
      </c>
      <c r="X25" s="106">
        <v>0</v>
      </c>
      <c r="Y25" s="106">
        <v>0</v>
      </c>
      <c r="Z25" s="106">
        <v>0</v>
      </c>
      <c r="AA25" s="106">
        <v>126</v>
      </c>
      <c r="AB25" s="106">
        <v>10124</v>
      </c>
      <c r="AC25" s="106">
        <v>10250</v>
      </c>
      <c r="AD25" s="101" t="s">
        <v>136</v>
      </c>
      <c r="AE25" s="106">
        <v>4038</v>
      </c>
      <c r="AF25" s="106">
        <v>12</v>
      </c>
      <c r="AG25" s="107"/>
    </row>
    <row r="26" spans="1:33" ht="14.25" x14ac:dyDescent="0.2">
      <c r="A26" s="101" t="s">
        <v>137</v>
      </c>
      <c r="B26" s="101" t="s">
        <v>138</v>
      </c>
      <c r="C26" s="102">
        <v>36599</v>
      </c>
      <c r="D26" s="102">
        <v>80</v>
      </c>
      <c r="E26" s="102">
        <v>36679</v>
      </c>
      <c r="F26" s="103">
        <v>7.214053959252871E-2</v>
      </c>
      <c r="G26" s="102">
        <v>1532</v>
      </c>
      <c r="H26" s="102">
        <v>0</v>
      </c>
      <c r="I26" s="102">
        <v>1532</v>
      </c>
      <c r="J26" s="116">
        <v>-0.41837509491268005</v>
      </c>
      <c r="K26" s="106">
        <v>3</v>
      </c>
      <c r="L26" s="103">
        <v>-0.25</v>
      </c>
      <c r="M26" s="106">
        <v>38214</v>
      </c>
      <c r="N26" s="103">
        <v>3.7043067654481801E-2</v>
      </c>
      <c r="O26" s="106">
        <v>81</v>
      </c>
      <c r="P26" s="106">
        <v>38295</v>
      </c>
      <c r="Q26" s="117">
        <v>2.2426912294753701E-2</v>
      </c>
      <c r="R26" s="104">
        <v>4</v>
      </c>
      <c r="S26" s="101" t="s">
        <v>75</v>
      </c>
      <c r="T26" s="106">
        <v>34141</v>
      </c>
      <c r="U26" s="106">
        <v>34211</v>
      </c>
      <c r="V26" s="106">
        <v>70</v>
      </c>
      <c r="W26" s="106">
        <v>2634</v>
      </c>
      <c r="X26" s="106">
        <v>2634</v>
      </c>
      <c r="Y26" s="106">
        <v>0</v>
      </c>
      <c r="Z26" s="106">
        <v>4</v>
      </c>
      <c r="AA26" s="106">
        <v>606</v>
      </c>
      <c r="AB26" s="106">
        <v>36849</v>
      </c>
      <c r="AC26" s="106">
        <v>37455</v>
      </c>
      <c r="AD26" s="101" t="s">
        <v>139</v>
      </c>
      <c r="AE26" s="106">
        <v>4038</v>
      </c>
      <c r="AF26" s="106">
        <v>12</v>
      </c>
      <c r="AG26" s="107"/>
    </row>
    <row r="27" spans="1:33" ht="14.25" x14ac:dyDescent="0.2">
      <c r="A27" s="101" t="s">
        <v>140</v>
      </c>
      <c r="B27" s="101" t="s">
        <v>141</v>
      </c>
      <c r="C27" s="102">
        <v>5588</v>
      </c>
      <c r="D27" s="102">
        <v>56</v>
      </c>
      <c r="E27" s="102">
        <v>5644</v>
      </c>
      <c r="F27" s="103">
        <v>5.3378126166480001E-2</v>
      </c>
      <c r="G27" s="102">
        <v>0</v>
      </c>
      <c r="H27" s="102">
        <v>0</v>
      </c>
      <c r="I27" s="102">
        <v>0</v>
      </c>
      <c r="J27" s="116">
        <v>0</v>
      </c>
      <c r="K27" s="106">
        <v>0</v>
      </c>
      <c r="L27" s="103">
        <v>0</v>
      </c>
      <c r="M27" s="106">
        <v>5644</v>
      </c>
      <c r="N27" s="103">
        <v>5.3378126166480001E-2</v>
      </c>
      <c r="O27" s="106">
        <v>680</v>
      </c>
      <c r="P27" s="106">
        <v>6324</v>
      </c>
      <c r="Q27" s="117">
        <v>9.6964440589765805E-2</v>
      </c>
      <c r="R27" s="104">
        <v>5</v>
      </c>
      <c r="S27" s="101" t="s">
        <v>75</v>
      </c>
      <c r="T27" s="106">
        <v>5302</v>
      </c>
      <c r="U27" s="106">
        <v>5358</v>
      </c>
      <c r="V27" s="106">
        <v>56</v>
      </c>
      <c r="W27" s="106">
        <v>0</v>
      </c>
      <c r="X27" s="106">
        <v>0</v>
      </c>
      <c r="Y27" s="106">
        <v>0</v>
      </c>
      <c r="Z27" s="106">
        <v>0</v>
      </c>
      <c r="AA27" s="106">
        <v>407</v>
      </c>
      <c r="AB27" s="106">
        <v>5358</v>
      </c>
      <c r="AC27" s="106">
        <v>5765</v>
      </c>
      <c r="AD27" s="101" t="s">
        <v>142</v>
      </c>
      <c r="AE27" s="106">
        <v>4038</v>
      </c>
      <c r="AF27" s="106">
        <v>12</v>
      </c>
      <c r="AG27" s="107"/>
    </row>
    <row r="28" spans="1:33" ht="14.25" x14ac:dyDescent="0.2">
      <c r="A28" s="101" t="s">
        <v>143</v>
      </c>
      <c r="B28" s="101" t="s">
        <v>144</v>
      </c>
      <c r="C28" s="102">
        <v>2775</v>
      </c>
      <c r="D28" s="102">
        <v>290</v>
      </c>
      <c r="E28" s="102">
        <v>3065</v>
      </c>
      <c r="F28" s="103">
        <v>0.15660377358490599</v>
      </c>
      <c r="G28" s="102">
        <v>0</v>
      </c>
      <c r="H28" s="102">
        <v>0</v>
      </c>
      <c r="I28" s="102">
        <v>0</v>
      </c>
      <c r="J28" s="116">
        <v>0</v>
      </c>
      <c r="K28" s="106">
        <v>0</v>
      </c>
      <c r="L28" s="103">
        <v>0</v>
      </c>
      <c r="M28" s="106">
        <v>3065</v>
      </c>
      <c r="N28" s="103">
        <v>0.15660377358490599</v>
      </c>
      <c r="O28" s="106">
        <v>894</v>
      </c>
      <c r="P28" s="106">
        <v>3959</v>
      </c>
      <c r="Q28" s="117">
        <v>2.5116519937856002E-2</v>
      </c>
      <c r="R28" s="104">
        <v>5</v>
      </c>
      <c r="S28" s="101" t="s">
        <v>75</v>
      </c>
      <c r="T28" s="106">
        <v>2632</v>
      </c>
      <c r="U28" s="106">
        <v>2650</v>
      </c>
      <c r="V28" s="106">
        <v>18</v>
      </c>
      <c r="W28" s="106">
        <v>0</v>
      </c>
      <c r="X28" s="106">
        <v>0</v>
      </c>
      <c r="Y28" s="106">
        <v>0</v>
      </c>
      <c r="Z28" s="106">
        <v>0</v>
      </c>
      <c r="AA28" s="106">
        <v>1212</v>
      </c>
      <c r="AB28" s="106">
        <v>2650</v>
      </c>
      <c r="AC28" s="106">
        <v>3862</v>
      </c>
      <c r="AD28" s="101" t="s">
        <v>145</v>
      </c>
      <c r="AE28" s="106">
        <v>4038</v>
      </c>
      <c r="AF28" s="106">
        <v>12</v>
      </c>
      <c r="AG28" s="107"/>
    </row>
    <row r="29" spans="1:33" ht="14.25" x14ac:dyDescent="0.2">
      <c r="A29" s="101" t="s">
        <v>146</v>
      </c>
      <c r="B29" s="101" t="s">
        <v>147</v>
      </c>
      <c r="C29" s="102">
        <v>744048</v>
      </c>
      <c r="D29" s="102">
        <v>356872</v>
      </c>
      <c r="E29" s="102">
        <v>1100920</v>
      </c>
      <c r="F29" s="103">
        <v>8.5083617922523305E-3</v>
      </c>
      <c r="G29" s="102">
        <v>1312872</v>
      </c>
      <c r="H29" s="102">
        <v>336854</v>
      </c>
      <c r="I29" s="102">
        <v>1649726</v>
      </c>
      <c r="J29" s="116">
        <v>3.0149683753964401E-2</v>
      </c>
      <c r="K29" s="106">
        <v>0</v>
      </c>
      <c r="L29" s="103">
        <v>0</v>
      </c>
      <c r="M29" s="106">
        <v>2750646</v>
      </c>
      <c r="N29" s="103">
        <v>2.1377421720523902E-2</v>
      </c>
      <c r="O29" s="106">
        <v>1030</v>
      </c>
      <c r="P29" s="106">
        <v>2751676</v>
      </c>
      <c r="Q29" s="117">
        <v>2.0931182545957501E-2</v>
      </c>
      <c r="R29" s="104">
        <v>1</v>
      </c>
      <c r="S29" s="101" t="s">
        <v>148</v>
      </c>
      <c r="T29" s="106">
        <v>741342</v>
      </c>
      <c r="U29" s="106">
        <v>1091632</v>
      </c>
      <c r="V29" s="106">
        <v>350290</v>
      </c>
      <c r="W29" s="106">
        <v>1252093</v>
      </c>
      <c r="X29" s="106">
        <v>1601443</v>
      </c>
      <c r="Y29" s="106">
        <v>349350</v>
      </c>
      <c r="Z29" s="106">
        <v>0</v>
      </c>
      <c r="AA29" s="106">
        <v>2186</v>
      </c>
      <c r="AB29" s="106">
        <v>2693075</v>
      </c>
      <c r="AC29" s="106">
        <v>2695261</v>
      </c>
      <c r="AD29" s="101" t="s">
        <v>149</v>
      </c>
      <c r="AE29" s="106">
        <v>4038</v>
      </c>
      <c r="AF29" s="106">
        <v>12</v>
      </c>
      <c r="AG29" s="107"/>
    </row>
    <row r="30" spans="1:33" ht="14.25" x14ac:dyDescent="0.2">
      <c r="A30" s="101" t="s">
        <v>150</v>
      </c>
      <c r="B30" s="101" t="s">
        <v>151</v>
      </c>
      <c r="C30" s="102">
        <v>2101</v>
      </c>
      <c r="D30" s="102">
        <v>0</v>
      </c>
      <c r="E30" s="102">
        <v>2101</v>
      </c>
      <c r="F30" s="103">
        <v>0.13875338753387501</v>
      </c>
      <c r="G30" s="102">
        <v>0</v>
      </c>
      <c r="H30" s="102">
        <v>0</v>
      </c>
      <c r="I30" s="102">
        <v>0</v>
      </c>
      <c r="J30" s="116">
        <v>0</v>
      </c>
      <c r="K30" s="106">
        <v>0</v>
      </c>
      <c r="L30" s="103">
        <v>0</v>
      </c>
      <c r="M30" s="106">
        <v>2101</v>
      </c>
      <c r="N30" s="103">
        <v>0.13875338753387501</v>
      </c>
      <c r="O30" s="106">
        <v>0</v>
      </c>
      <c r="P30" s="106">
        <v>2101</v>
      </c>
      <c r="Q30" s="117">
        <v>0.13875338753387501</v>
      </c>
      <c r="R30" s="104">
        <v>5</v>
      </c>
      <c r="S30" s="101" t="s">
        <v>75</v>
      </c>
      <c r="T30" s="106">
        <v>1845</v>
      </c>
      <c r="U30" s="106">
        <v>1845</v>
      </c>
      <c r="V30" s="106">
        <v>0</v>
      </c>
      <c r="W30" s="106">
        <v>0</v>
      </c>
      <c r="X30" s="106">
        <v>0</v>
      </c>
      <c r="Y30" s="106">
        <v>0</v>
      </c>
      <c r="Z30" s="106">
        <v>0</v>
      </c>
      <c r="AA30" s="106">
        <v>0</v>
      </c>
      <c r="AB30" s="106">
        <v>1845</v>
      </c>
      <c r="AC30" s="106">
        <v>1845</v>
      </c>
      <c r="AD30" s="101" t="s">
        <v>152</v>
      </c>
      <c r="AE30" s="106">
        <v>4038</v>
      </c>
      <c r="AF30" s="106">
        <v>12</v>
      </c>
      <c r="AG30" s="107"/>
    </row>
    <row r="31" spans="1:33" ht="14.25" x14ac:dyDescent="0.2">
      <c r="A31" s="101" t="s">
        <v>153</v>
      </c>
      <c r="B31" s="101" t="s">
        <v>154</v>
      </c>
      <c r="C31" s="102">
        <v>3053</v>
      </c>
      <c r="D31" s="102">
        <v>4</v>
      </c>
      <c r="E31" s="102">
        <v>3057</v>
      </c>
      <c r="F31" s="103">
        <v>-3.6558462023321796E-2</v>
      </c>
      <c r="G31" s="102">
        <v>0</v>
      </c>
      <c r="H31" s="102">
        <v>0</v>
      </c>
      <c r="I31" s="102">
        <v>0</v>
      </c>
      <c r="J31" s="116">
        <v>0</v>
      </c>
      <c r="K31" s="106">
        <v>0</v>
      </c>
      <c r="L31" s="103">
        <v>0</v>
      </c>
      <c r="M31" s="106">
        <v>3057</v>
      </c>
      <c r="N31" s="103">
        <v>-3.6558462023321796E-2</v>
      </c>
      <c r="O31" s="106">
        <v>307</v>
      </c>
      <c r="P31" s="106">
        <v>3364</v>
      </c>
      <c r="Q31" s="117">
        <v>-2.5492468134414803E-2</v>
      </c>
      <c r="R31" s="104">
        <v>5</v>
      </c>
      <c r="S31" s="101" t="s">
        <v>75</v>
      </c>
      <c r="T31" s="106">
        <v>3157</v>
      </c>
      <c r="U31" s="106">
        <v>3173</v>
      </c>
      <c r="V31" s="106">
        <v>16</v>
      </c>
      <c r="W31" s="106">
        <v>0</v>
      </c>
      <c r="X31" s="106">
        <v>0</v>
      </c>
      <c r="Y31" s="106">
        <v>0</v>
      </c>
      <c r="Z31" s="106">
        <v>0</v>
      </c>
      <c r="AA31" s="106">
        <v>279</v>
      </c>
      <c r="AB31" s="106">
        <v>3173</v>
      </c>
      <c r="AC31" s="106">
        <v>3452</v>
      </c>
      <c r="AD31" s="101" t="s">
        <v>155</v>
      </c>
      <c r="AE31" s="106">
        <v>4038</v>
      </c>
      <c r="AF31" s="106">
        <v>12</v>
      </c>
      <c r="AG31" s="107"/>
    </row>
    <row r="32" spans="1:33" ht="14.25" x14ac:dyDescent="0.2">
      <c r="A32" s="101" t="s">
        <v>156</v>
      </c>
      <c r="B32" s="101" t="s">
        <v>157</v>
      </c>
      <c r="C32" s="102">
        <v>884</v>
      </c>
      <c r="D32" s="102">
        <v>0</v>
      </c>
      <c r="E32" s="102">
        <v>884</v>
      </c>
      <c r="F32" s="103">
        <v>5.3635280095351602E-2</v>
      </c>
      <c r="G32" s="102">
        <v>0</v>
      </c>
      <c r="H32" s="102">
        <v>0</v>
      </c>
      <c r="I32" s="102">
        <v>0</v>
      </c>
      <c r="J32" s="116">
        <v>0</v>
      </c>
      <c r="K32" s="106">
        <v>0</v>
      </c>
      <c r="L32" s="103">
        <v>0</v>
      </c>
      <c r="M32" s="106">
        <v>884</v>
      </c>
      <c r="N32" s="103">
        <v>5.3635280095351602E-2</v>
      </c>
      <c r="O32" s="106">
        <v>595</v>
      </c>
      <c r="P32" s="106">
        <v>1479</v>
      </c>
      <c r="Q32" s="117">
        <v>-3.1434184675834996E-2</v>
      </c>
      <c r="R32" s="104">
        <v>5</v>
      </c>
      <c r="S32" s="101" t="s">
        <v>75</v>
      </c>
      <c r="T32" s="106">
        <v>837</v>
      </c>
      <c r="U32" s="106">
        <v>839</v>
      </c>
      <c r="V32" s="106">
        <v>2</v>
      </c>
      <c r="W32" s="106">
        <v>0</v>
      </c>
      <c r="X32" s="106">
        <v>0</v>
      </c>
      <c r="Y32" s="106">
        <v>0</v>
      </c>
      <c r="Z32" s="106">
        <v>0</v>
      </c>
      <c r="AA32" s="106">
        <v>688</v>
      </c>
      <c r="AB32" s="106">
        <v>839</v>
      </c>
      <c r="AC32" s="106">
        <v>1527</v>
      </c>
      <c r="AD32" s="101" t="s">
        <v>158</v>
      </c>
      <c r="AE32" s="106">
        <v>4038</v>
      </c>
      <c r="AF32" s="106">
        <v>12</v>
      </c>
      <c r="AG32" s="107"/>
    </row>
    <row r="33" spans="1:33" ht="14.25" x14ac:dyDescent="0.2">
      <c r="A33" s="101" t="s">
        <v>159</v>
      </c>
      <c r="B33" s="101" t="s">
        <v>160</v>
      </c>
      <c r="C33" s="102">
        <v>3172</v>
      </c>
      <c r="D33" s="102">
        <v>14</v>
      </c>
      <c r="E33" s="102">
        <v>3186</v>
      </c>
      <c r="F33" s="103">
        <v>7.48987854251012E-2</v>
      </c>
      <c r="G33" s="102">
        <v>0</v>
      </c>
      <c r="H33" s="102">
        <v>0</v>
      </c>
      <c r="I33" s="102">
        <v>0</v>
      </c>
      <c r="J33" s="116">
        <v>0</v>
      </c>
      <c r="K33" s="106">
        <v>0</v>
      </c>
      <c r="L33" s="103">
        <v>0</v>
      </c>
      <c r="M33" s="106">
        <v>3186</v>
      </c>
      <c r="N33" s="103">
        <v>7.48987854251012E-2</v>
      </c>
      <c r="O33" s="106">
        <v>485</v>
      </c>
      <c r="P33" s="106">
        <v>3671</v>
      </c>
      <c r="Q33" s="117">
        <v>-3.7997903563941296E-2</v>
      </c>
      <c r="R33" s="104">
        <v>5</v>
      </c>
      <c r="S33" s="101" t="s">
        <v>75</v>
      </c>
      <c r="T33" s="106">
        <v>2952</v>
      </c>
      <c r="U33" s="106">
        <v>2964</v>
      </c>
      <c r="V33" s="106">
        <v>12</v>
      </c>
      <c r="W33" s="106">
        <v>0</v>
      </c>
      <c r="X33" s="106">
        <v>0</v>
      </c>
      <c r="Y33" s="106">
        <v>0</v>
      </c>
      <c r="Z33" s="106">
        <v>0</v>
      </c>
      <c r="AA33" s="106">
        <v>852</v>
      </c>
      <c r="AB33" s="106">
        <v>2964</v>
      </c>
      <c r="AC33" s="106">
        <v>3816</v>
      </c>
      <c r="AD33" s="101" t="s">
        <v>161</v>
      </c>
      <c r="AE33" s="106">
        <v>4038</v>
      </c>
      <c r="AF33" s="106">
        <v>12</v>
      </c>
      <c r="AG33" s="107"/>
    </row>
    <row r="34" spans="1:33" ht="14.25" x14ac:dyDescent="0.2">
      <c r="A34" s="101" t="s">
        <v>162</v>
      </c>
      <c r="B34" s="101" t="s">
        <v>163</v>
      </c>
      <c r="C34" s="102">
        <v>5959</v>
      </c>
      <c r="D34" s="102">
        <v>74</v>
      </c>
      <c r="E34" s="102">
        <v>6033</v>
      </c>
      <c r="F34" s="103">
        <v>3.67760783639801E-2</v>
      </c>
      <c r="G34" s="102">
        <v>0</v>
      </c>
      <c r="H34" s="102">
        <v>0</v>
      </c>
      <c r="I34" s="102">
        <v>0</v>
      </c>
      <c r="J34" s="116">
        <v>0</v>
      </c>
      <c r="K34" s="106">
        <v>0</v>
      </c>
      <c r="L34" s="103">
        <v>0</v>
      </c>
      <c r="M34" s="106">
        <v>6033</v>
      </c>
      <c r="N34" s="103">
        <v>3.67760783639801E-2</v>
      </c>
      <c r="O34" s="106">
        <v>657</v>
      </c>
      <c r="P34" s="106">
        <v>6690</v>
      </c>
      <c r="Q34" s="117">
        <v>-2.17868109372715E-2</v>
      </c>
      <c r="R34" s="104">
        <v>5</v>
      </c>
      <c r="S34" s="101" t="s">
        <v>75</v>
      </c>
      <c r="T34" s="106">
        <v>5785</v>
      </c>
      <c r="U34" s="106">
        <v>5819</v>
      </c>
      <c r="V34" s="106">
        <v>34</v>
      </c>
      <c r="W34" s="106">
        <v>0</v>
      </c>
      <c r="X34" s="106">
        <v>0</v>
      </c>
      <c r="Y34" s="106">
        <v>0</v>
      </c>
      <c r="Z34" s="106">
        <v>0</v>
      </c>
      <c r="AA34" s="106">
        <v>1020</v>
      </c>
      <c r="AB34" s="106">
        <v>5819</v>
      </c>
      <c r="AC34" s="106">
        <v>6839</v>
      </c>
      <c r="AD34" s="101" t="s">
        <v>164</v>
      </c>
      <c r="AE34" s="106">
        <v>4038</v>
      </c>
      <c r="AF34" s="106">
        <v>12</v>
      </c>
      <c r="AG34" s="107"/>
    </row>
    <row r="35" spans="1:33" ht="14.25" x14ac:dyDescent="0.2">
      <c r="A35" s="101" t="s">
        <v>165</v>
      </c>
      <c r="B35" s="101" t="s">
        <v>166</v>
      </c>
      <c r="C35" s="102">
        <v>4349</v>
      </c>
      <c r="D35" s="102">
        <v>922</v>
      </c>
      <c r="E35" s="102">
        <v>5271</v>
      </c>
      <c r="F35" s="103">
        <v>-5.5545601146747899E-2</v>
      </c>
      <c r="G35" s="102">
        <v>0</v>
      </c>
      <c r="H35" s="102">
        <v>0</v>
      </c>
      <c r="I35" s="102">
        <v>0</v>
      </c>
      <c r="J35" s="116">
        <v>0</v>
      </c>
      <c r="K35" s="106">
        <v>0</v>
      </c>
      <c r="L35" s="103">
        <v>0</v>
      </c>
      <c r="M35" s="106">
        <v>5271</v>
      </c>
      <c r="N35" s="103">
        <v>-5.5545601146747899E-2</v>
      </c>
      <c r="O35" s="106">
        <v>2087</v>
      </c>
      <c r="P35" s="106">
        <v>7358</v>
      </c>
      <c r="Q35" s="117">
        <v>-6.1479591836734696E-2</v>
      </c>
      <c r="R35" s="104">
        <v>5</v>
      </c>
      <c r="S35" s="101" t="s">
        <v>75</v>
      </c>
      <c r="T35" s="106">
        <v>4529</v>
      </c>
      <c r="U35" s="106">
        <v>5581</v>
      </c>
      <c r="V35" s="106">
        <v>1052</v>
      </c>
      <c r="W35" s="106">
        <v>0</v>
      </c>
      <c r="X35" s="106">
        <v>0</v>
      </c>
      <c r="Y35" s="106">
        <v>0</v>
      </c>
      <c r="Z35" s="106">
        <v>0</v>
      </c>
      <c r="AA35" s="106">
        <v>2259</v>
      </c>
      <c r="AB35" s="106">
        <v>5581</v>
      </c>
      <c r="AC35" s="106">
        <v>7840</v>
      </c>
      <c r="AD35" s="101" t="s">
        <v>167</v>
      </c>
      <c r="AE35" s="106">
        <v>4038</v>
      </c>
      <c r="AF35" s="106">
        <v>12</v>
      </c>
      <c r="AG35" s="107"/>
    </row>
    <row r="36" spans="1:33" ht="14.25" x14ac:dyDescent="0.2">
      <c r="A36" s="101" t="s">
        <v>168</v>
      </c>
      <c r="B36" s="101" t="s">
        <v>169</v>
      </c>
      <c r="C36" s="102">
        <v>222300</v>
      </c>
      <c r="D36" s="102">
        <v>5568</v>
      </c>
      <c r="E36" s="102">
        <v>227868</v>
      </c>
      <c r="F36" s="103">
        <v>4.2244502177174403E-2</v>
      </c>
      <c r="G36" s="102">
        <v>159255</v>
      </c>
      <c r="H36" s="102">
        <v>4798</v>
      </c>
      <c r="I36" s="102">
        <v>164053</v>
      </c>
      <c r="J36" s="116">
        <v>2.54017463700629E-2</v>
      </c>
      <c r="K36" s="106">
        <v>21198</v>
      </c>
      <c r="L36" s="103">
        <v>8.4407612031921403E-2</v>
      </c>
      <c r="M36" s="106">
        <v>413119</v>
      </c>
      <c r="N36" s="103">
        <v>3.7546870801092001E-2</v>
      </c>
      <c r="O36" s="106">
        <v>206</v>
      </c>
      <c r="P36" s="106">
        <v>413325</v>
      </c>
      <c r="Q36" s="117">
        <v>3.4608346954560595E-2</v>
      </c>
      <c r="R36" s="104">
        <v>2</v>
      </c>
      <c r="S36" s="101" t="s">
        <v>75</v>
      </c>
      <c r="T36" s="106">
        <v>213080</v>
      </c>
      <c r="U36" s="106">
        <v>218632</v>
      </c>
      <c r="V36" s="106">
        <v>5552</v>
      </c>
      <c r="W36" s="106">
        <v>153867</v>
      </c>
      <c r="X36" s="106">
        <v>159989</v>
      </c>
      <c r="Y36" s="106">
        <v>6122</v>
      </c>
      <c r="Z36" s="106">
        <v>19548</v>
      </c>
      <c r="AA36" s="106">
        <v>1330</v>
      </c>
      <c r="AB36" s="106">
        <v>398169</v>
      </c>
      <c r="AC36" s="106">
        <v>399499</v>
      </c>
      <c r="AD36" s="101" t="s">
        <v>170</v>
      </c>
      <c r="AE36" s="106">
        <v>4038</v>
      </c>
      <c r="AF36" s="106">
        <v>12</v>
      </c>
      <c r="AG36" s="107"/>
    </row>
    <row r="37" spans="1:33" ht="14.25" x14ac:dyDescent="0.2">
      <c r="A37" s="101" t="s">
        <v>171</v>
      </c>
      <c r="B37" s="101" t="s">
        <v>172</v>
      </c>
      <c r="C37" s="102">
        <v>7380</v>
      </c>
      <c r="D37" s="102">
        <v>42</v>
      </c>
      <c r="E37" s="102">
        <v>7422</v>
      </c>
      <c r="F37" s="103">
        <v>-0.10589085652331001</v>
      </c>
      <c r="G37" s="102">
        <v>0</v>
      </c>
      <c r="H37" s="102">
        <v>0</v>
      </c>
      <c r="I37" s="102">
        <v>0</v>
      </c>
      <c r="J37" s="116">
        <v>0</v>
      </c>
      <c r="K37" s="106">
        <v>0</v>
      </c>
      <c r="L37" s="103">
        <v>0</v>
      </c>
      <c r="M37" s="106">
        <v>7422</v>
      </c>
      <c r="N37" s="103">
        <v>-0.10589085652331001</v>
      </c>
      <c r="O37" s="106">
        <v>580</v>
      </c>
      <c r="P37" s="106">
        <v>8002</v>
      </c>
      <c r="Q37" s="117">
        <v>-0.17008919311346202</v>
      </c>
      <c r="R37" s="104">
        <v>5</v>
      </c>
      <c r="S37" s="101" t="s">
        <v>75</v>
      </c>
      <c r="T37" s="106">
        <v>8257</v>
      </c>
      <c r="U37" s="106">
        <v>8301</v>
      </c>
      <c r="V37" s="106">
        <v>44</v>
      </c>
      <c r="W37" s="106">
        <v>0</v>
      </c>
      <c r="X37" s="106">
        <v>0</v>
      </c>
      <c r="Y37" s="106">
        <v>0</v>
      </c>
      <c r="Z37" s="106">
        <v>0</v>
      </c>
      <c r="AA37" s="106">
        <v>1341</v>
      </c>
      <c r="AB37" s="106">
        <v>8301</v>
      </c>
      <c r="AC37" s="106">
        <v>9642</v>
      </c>
      <c r="AD37" s="101" t="s">
        <v>173</v>
      </c>
      <c r="AE37" s="106">
        <v>4038</v>
      </c>
      <c r="AF37" s="106">
        <v>12</v>
      </c>
      <c r="AG37" s="107"/>
    </row>
    <row r="38" spans="1:33" ht="14.25" x14ac:dyDescent="0.2">
      <c r="A38" s="101" t="s">
        <v>174</v>
      </c>
      <c r="B38" s="101" t="s">
        <v>175</v>
      </c>
      <c r="C38" s="102">
        <v>21886</v>
      </c>
      <c r="D38" s="102">
        <v>6</v>
      </c>
      <c r="E38" s="102">
        <v>21892</v>
      </c>
      <c r="F38" s="103">
        <v>3.6677058499908302E-3</v>
      </c>
      <c r="G38" s="102">
        <v>2888</v>
      </c>
      <c r="H38" s="102">
        <v>0</v>
      </c>
      <c r="I38" s="102">
        <v>2888</v>
      </c>
      <c r="J38" s="116">
        <v>1.5244755244755199</v>
      </c>
      <c r="K38" s="106">
        <v>0</v>
      </c>
      <c r="L38" s="103">
        <v>0</v>
      </c>
      <c r="M38" s="106">
        <v>24780</v>
      </c>
      <c r="N38" s="103">
        <v>7.9456351280710893E-2</v>
      </c>
      <c r="O38" s="106">
        <v>0</v>
      </c>
      <c r="P38" s="106">
        <v>24780</v>
      </c>
      <c r="Q38" s="117">
        <v>7.9456351280710893E-2</v>
      </c>
      <c r="R38" s="104">
        <v>4</v>
      </c>
      <c r="S38" s="101" t="s">
        <v>75</v>
      </c>
      <c r="T38" s="106">
        <v>21768</v>
      </c>
      <c r="U38" s="106">
        <v>21812</v>
      </c>
      <c r="V38" s="106">
        <v>44</v>
      </c>
      <c r="W38" s="106">
        <v>1144</v>
      </c>
      <c r="X38" s="106">
        <v>1144</v>
      </c>
      <c r="Y38" s="106">
        <v>0</v>
      </c>
      <c r="Z38" s="106">
        <v>0</v>
      </c>
      <c r="AA38" s="106">
        <v>0</v>
      </c>
      <c r="AB38" s="106">
        <v>22956</v>
      </c>
      <c r="AC38" s="106">
        <v>22956</v>
      </c>
      <c r="AD38" s="101" t="s">
        <v>176</v>
      </c>
      <c r="AE38" s="106">
        <v>4038</v>
      </c>
      <c r="AF38" s="106">
        <v>12</v>
      </c>
      <c r="AG38" s="107"/>
    </row>
    <row r="39" spans="1:33" ht="14.25" x14ac:dyDescent="0.2">
      <c r="A39" s="101" t="s">
        <v>177</v>
      </c>
      <c r="B39" s="101" t="s">
        <v>178</v>
      </c>
      <c r="C39" s="102">
        <v>8714</v>
      </c>
      <c r="D39" s="102">
        <v>36</v>
      </c>
      <c r="E39" s="102">
        <v>8750</v>
      </c>
      <c r="F39" s="103">
        <v>-0.102932130408038</v>
      </c>
      <c r="G39" s="102">
        <v>0</v>
      </c>
      <c r="H39" s="102">
        <v>0</v>
      </c>
      <c r="I39" s="102">
        <v>0</v>
      </c>
      <c r="J39" s="116">
        <v>0</v>
      </c>
      <c r="K39" s="106">
        <v>0</v>
      </c>
      <c r="L39" s="103">
        <v>0</v>
      </c>
      <c r="M39" s="106">
        <v>8750</v>
      </c>
      <c r="N39" s="103">
        <v>-0.102932130408038</v>
      </c>
      <c r="O39" s="106">
        <v>325</v>
      </c>
      <c r="P39" s="106">
        <v>9075</v>
      </c>
      <c r="Q39" s="117">
        <v>-0.133155029133633</v>
      </c>
      <c r="R39" s="104">
        <v>5</v>
      </c>
      <c r="S39" s="101" t="s">
        <v>75</v>
      </c>
      <c r="T39" s="106">
        <v>9636</v>
      </c>
      <c r="U39" s="106">
        <v>9754</v>
      </c>
      <c r="V39" s="106">
        <v>118</v>
      </c>
      <c r="W39" s="106">
        <v>0</v>
      </c>
      <c r="X39" s="106">
        <v>0</v>
      </c>
      <c r="Y39" s="106">
        <v>0</v>
      </c>
      <c r="Z39" s="106">
        <v>0</v>
      </c>
      <c r="AA39" s="106">
        <v>715</v>
      </c>
      <c r="AB39" s="106">
        <v>9754</v>
      </c>
      <c r="AC39" s="106">
        <v>10469</v>
      </c>
      <c r="AD39" s="101" t="s">
        <v>179</v>
      </c>
      <c r="AE39" s="106">
        <v>4038</v>
      </c>
      <c r="AF39" s="106">
        <v>12</v>
      </c>
      <c r="AG39" s="107"/>
    </row>
    <row r="40" spans="1:33" ht="14.25" x14ac:dyDescent="0.2">
      <c r="A40" s="101" t="s">
        <v>180</v>
      </c>
      <c r="B40" s="101" t="s">
        <v>181</v>
      </c>
      <c r="C40" s="102">
        <v>1129</v>
      </c>
      <c r="D40" s="102">
        <v>0</v>
      </c>
      <c r="E40" s="102">
        <v>1129</v>
      </c>
      <c r="F40" s="103">
        <v>8.8717454194792697E-2</v>
      </c>
      <c r="G40" s="102">
        <v>0</v>
      </c>
      <c r="H40" s="102">
        <v>0</v>
      </c>
      <c r="I40" s="102">
        <v>0</v>
      </c>
      <c r="J40" s="116">
        <v>0</v>
      </c>
      <c r="K40" s="106">
        <v>0</v>
      </c>
      <c r="L40" s="103">
        <v>0</v>
      </c>
      <c r="M40" s="106">
        <v>1129</v>
      </c>
      <c r="N40" s="103">
        <v>8.8717454194792697E-2</v>
      </c>
      <c r="O40" s="106">
        <v>684</v>
      </c>
      <c r="P40" s="106">
        <v>1813</v>
      </c>
      <c r="Q40" s="117">
        <v>4.1954022988505701E-2</v>
      </c>
      <c r="R40" s="104">
        <v>5</v>
      </c>
      <c r="S40" s="101" t="s">
        <v>75</v>
      </c>
      <c r="T40" s="106">
        <v>1023</v>
      </c>
      <c r="U40" s="106">
        <v>1037</v>
      </c>
      <c r="V40" s="106">
        <v>14</v>
      </c>
      <c r="W40" s="106">
        <v>0</v>
      </c>
      <c r="X40" s="106">
        <v>0</v>
      </c>
      <c r="Y40" s="106">
        <v>0</v>
      </c>
      <c r="Z40" s="106">
        <v>0</v>
      </c>
      <c r="AA40" s="106">
        <v>703</v>
      </c>
      <c r="AB40" s="106">
        <v>1037</v>
      </c>
      <c r="AC40" s="106">
        <v>1740</v>
      </c>
      <c r="AD40" s="101" t="s">
        <v>182</v>
      </c>
      <c r="AE40" s="106">
        <v>4038</v>
      </c>
      <c r="AF40" s="106">
        <v>12</v>
      </c>
      <c r="AG40" s="107"/>
    </row>
    <row r="41" spans="1:33" ht="14.25" x14ac:dyDescent="0.2">
      <c r="A41" s="101" t="s">
        <v>183</v>
      </c>
      <c r="B41" s="101" t="s">
        <v>184</v>
      </c>
      <c r="C41" s="102">
        <v>139881</v>
      </c>
      <c r="D41" s="102">
        <v>36966</v>
      </c>
      <c r="E41" s="102">
        <v>176847</v>
      </c>
      <c r="F41" s="103">
        <v>-3.5230899320804102E-2</v>
      </c>
      <c r="G41" s="102">
        <v>16749</v>
      </c>
      <c r="H41" s="102">
        <v>168</v>
      </c>
      <c r="I41" s="102">
        <v>16917</v>
      </c>
      <c r="J41" s="116">
        <v>2.7389772865298201E-2</v>
      </c>
      <c r="K41" s="106">
        <v>0</v>
      </c>
      <c r="L41" s="103">
        <v>0</v>
      </c>
      <c r="M41" s="106">
        <v>193764</v>
      </c>
      <c r="N41" s="103">
        <v>-3.0069429496773801E-2</v>
      </c>
      <c r="O41" s="106">
        <v>10484</v>
      </c>
      <c r="P41" s="106">
        <v>204248</v>
      </c>
      <c r="Q41" s="117">
        <v>-1.27987007965355E-2</v>
      </c>
      <c r="R41" s="104">
        <v>3</v>
      </c>
      <c r="S41" s="101" t="s">
        <v>75</v>
      </c>
      <c r="T41" s="106">
        <v>143403</v>
      </c>
      <c r="U41" s="106">
        <v>183305</v>
      </c>
      <c r="V41" s="106">
        <v>39902</v>
      </c>
      <c r="W41" s="106">
        <v>16176</v>
      </c>
      <c r="X41" s="106">
        <v>16466</v>
      </c>
      <c r="Y41" s="106">
        <v>290</v>
      </c>
      <c r="Z41" s="106">
        <v>0</v>
      </c>
      <c r="AA41" s="106">
        <v>7125</v>
      </c>
      <c r="AB41" s="106">
        <v>199771</v>
      </c>
      <c r="AC41" s="106">
        <v>206896</v>
      </c>
      <c r="AD41" s="101" t="s">
        <v>185</v>
      </c>
      <c r="AE41" s="106">
        <v>4038</v>
      </c>
      <c r="AF41" s="106">
        <v>12</v>
      </c>
      <c r="AG41" s="107"/>
    </row>
    <row r="42" spans="1:33" ht="14.25" x14ac:dyDescent="0.2">
      <c r="A42" s="101" t="s">
        <v>186</v>
      </c>
      <c r="B42" s="101" t="s">
        <v>187</v>
      </c>
      <c r="C42" s="102">
        <v>270053</v>
      </c>
      <c r="D42" s="102">
        <v>37830</v>
      </c>
      <c r="E42" s="102">
        <v>307883</v>
      </c>
      <c r="F42" s="103">
        <v>4.2241667831020298E-4</v>
      </c>
      <c r="G42" s="102">
        <v>108752</v>
      </c>
      <c r="H42" s="102">
        <v>1602</v>
      </c>
      <c r="I42" s="102">
        <v>110354</v>
      </c>
      <c r="J42" s="116">
        <v>-1.3480896104128301E-2</v>
      </c>
      <c r="K42" s="106">
        <v>0</v>
      </c>
      <c r="L42" s="103">
        <v>0</v>
      </c>
      <c r="M42" s="106">
        <v>418237</v>
      </c>
      <c r="N42" s="103">
        <v>-3.2839626800757801E-3</v>
      </c>
      <c r="O42" s="106">
        <v>724</v>
      </c>
      <c r="P42" s="106">
        <v>418961</v>
      </c>
      <c r="Q42" s="117">
        <v>-5.5117343923206004E-3</v>
      </c>
      <c r="R42" s="104">
        <v>2</v>
      </c>
      <c r="S42" s="101" t="s">
        <v>75</v>
      </c>
      <c r="T42" s="106">
        <v>270909</v>
      </c>
      <c r="U42" s="106">
        <v>307753</v>
      </c>
      <c r="V42" s="106">
        <v>36844</v>
      </c>
      <c r="W42" s="106">
        <v>110228</v>
      </c>
      <c r="X42" s="106">
        <v>111862</v>
      </c>
      <c r="Y42" s="106">
        <v>1634</v>
      </c>
      <c r="Z42" s="106">
        <v>0</v>
      </c>
      <c r="AA42" s="106">
        <v>1668</v>
      </c>
      <c r="AB42" s="106">
        <v>419615</v>
      </c>
      <c r="AC42" s="106">
        <v>421283</v>
      </c>
      <c r="AD42" s="101" t="s">
        <v>188</v>
      </c>
      <c r="AE42" s="106">
        <v>4038</v>
      </c>
      <c r="AF42" s="106">
        <v>12</v>
      </c>
      <c r="AG42" s="107"/>
    </row>
    <row r="43" spans="1:33" ht="14.25" x14ac:dyDescent="0.2">
      <c r="A43" s="101" t="s">
        <v>189</v>
      </c>
      <c r="B43" s="101" t="s">
        <v>190</v>
      </c>
      <c r="C43" s="102">
        <v>5092</v>
      </c>
      <c r="D43" s="102">
        <v>1230</v>
      </c>
      <c r="E43" s="102">
        <v>6322</v>
      </c>
      <c r="F43" s="103">
        <v>4.5996029119788201E-2</v>
      </c>
      <c r="G43" s="102">
        <v>0</v>
      </c>
      <c r="H43" s="102">
        <v>0</v>
      </c>
      <c r="I43" s="102">
        <v>0</v>
      </c>
      <c r="J43" s="116">
        <v>0</v>
      </c>
      <c r="K43" s="106">
        <v>0</v>
      </c>
      <c r="L43" s="103">
        <v>0</v>
      </c>
      <c r="M43" s="106">
        <v>6322</v>
      </c>
      <c r="N43" s="103">
        <v>4.5996029119788201E-2</v>
      </c>
      <c r="O43" s="106">
        <v>2335</v>
      </c>
      <c r="P43" s="106">
        <v>8657</v>
      </c>
      <c r="Q43" s="117">
        <v>5.40606355777426E-2</v>
      </c>
      <c r="R43" s="104">
        <v>5</v>
      </c>
      <c r="S43" s="101" t="s">
        <v>75</v>
      </c>
      <c r="T43" s="106">
        <v>4968</v>
      </c>
      <c r="U43" s="106">
        <v>6044</v>
      </c>
      <c r="V43" s="106">
        <v>1076</v>
      </c>
      <c r="W43" s="106">
        <v>0</v>
      </c>
      <c r="X43" s="106">
        <v>0</v>
      </c>
      <c r="Y43" s="106">
        <v>0</v>
      </c>
      <c r="Z43" s="106">
        <v>0</v>
      </c>
      <c r="AA43" s="106">
        <v>2169</v>
      </c>
      <c r="AB43" s="106">
        <v>6044</v>
      </c>
      <c r="AC43" s="106">
        <v>8213</v>
      </c>
      <c r="AD43" s="101" t="s">
        <v>191</v>
      </c>
      <c r="AE43" s="106">
        <v>4038</v>
      </c>
      <c r="AF43" s="106">
        <v>12</v>
      </c>
      <c r="AG43" s="107"/>
    </row>
    <row r="44" spans="1:33" ht="14.25" x14ac:dyDescent="0.2">
      <c r="A44" s="101" t="s">
        <v>192</v>
      </c>
      <c r="B44" s="101" t="s">
        <v>193</v>
      </c>
      <c r="C44" s="102">
        <v>970</v>
      </c>
      <c r="D44" s="102">
        <v>26</v>
      </c>
      <c r="E44" s="102">
        <v>996</v>
      </c>
      <c r="F44" s="103">
        <v>4.0322580645161307E-3</v>
      </c>
      <c r="G44" s="102">
        <v>0</v>
      </c>
      <c r="H44" s="102">
        <v>0</v>
      </c>
      <c r="I44" s="102">
        <v>0</v>
      </c>
      <c r="J44" s="116">
        <v>0</v>
      </c>
      <c r="K44" s="106">
        <v>190</v>
      </c>
      <c r="L44" s="103">
        <v>0</v>
      </c>
      <c r="M44" s="106">
        <v>1186</v>
      </c>
      <c r="N44" s="103">
        <v>0.195564516129032</v>
      </c>
      <c r="O44" s="106">
        <v>1641</v>
      </c>
      <c r="P44" s="106">
        <v>2827</v>
      </c>
      <c r="Q44" s="117">
        <v>0.14222222222222203</v>
      </c>
      <c r="R44" s="104">
        <v>5</v>
      </c>
      <c r="S44" s="101" t="s">
        <v>75</v>
      </c>
      <c r="T44" s="106">
        <v>942</v>
      </c>
      <c r="U44" s="106">
        <v>992</v>
      </c>
      <c r="V44" s="106">
        <v>50</v>
      </c>
      <c r="W44" s="106">
        <v>0</v>
      </c>
      <c r="X44" s="106">
        <v>0</v>
      </c>
      <c r="Y44" s="106">
        <v>0</v>
      </c>
      <c r="Z44" s="106">
        <v>0</v>
      </c>
      <c r="AA44" s="106">
        <v>1483</v>
      </c>
      <c r="AB44" s="106">
        <v>992</v>
      </c>
      <c r="AC44" s="106">
        <v>2475</v>
      </c>
      <c r="AD44" s="101" t="s">
        <v>194</v>
      </c>
      <c r="AE44" s="106">
        <v>4038</v>
      </c>
      <c r="AF44" s="106">
        <v>12</v>
      </c>
      <c r="AG44" s="107"/>
    </row>
    <row r="45" spans="1:33" ht="14.25" x14ac:dyDescent="0.2">
      <c r="A45" s="101" t="s">
        <v>195</v>
      </c>
      <c r="B45" s="101" t="s">
        <v>196</v>
      </c>
      <c r="C45" s="102" t="s">
        <v>251</v>
      </c>
      <c r="D45" s="102"/>
      <c r="E45" s="102"/>
      <c r="F45" s="103"/>
      <c r="G45" s="102"/>
      <c r="H45" s="102"/>
      <c r="I45" s="102"/>
      <c r="J45" s="116"/>
      <c r="K45" s="106"/>
      <c r="L45" s="103"/>
      <c r="M45" s="106"/>
      <c r="N45" s="103"/>
      <c r="O45" s="106"/>
      <c r="P45" s="106"/>
      <c r="Q45" s="117"/>
      <c r="R45" s="104">
        <v>5</v>
      </c>
      <c r="S45" s="101" t="s">
        <v>75</v>
      </c>
      <c r="T45" s="106">
        <v>805</v>
      </c>
      <c r="U45" s="106">
        <v>805</v>
      </c>
      <c r="V45" s="106">
        <v>0</v>
      </c>
      <c r="W45" s="106">
        <v>0</v>
      </c>
      <c r="X45" s="106">
        <v>0</v>
      </c>
      <c r="Y45" s="106">
        <v>0</v>
      </c>
      <c r="Z45" s="106">
        <v>0</v>
      </c>
      <c r="AA45" s="106">
        <v>0</v>
      </c>
      <c r="AB45" s="106">
        <v>805</v>
      </c>
      <c r="AC45" s="106">
        <v>805</v>
      </c>
      <c r="AD45" s="101" t="s">
        <v>197</v>
      </c>
      <c r="AE45" s="106">
        <v>4038</v>
      </c>
      <c r="AF45" s="106">
        <v>12</v>
      </c>
      <c r="AG45" s="107"/>
    </row>
    <row r="46" spans="1:33" ht="14.25" x14ac:dyDescent="0.2">
      <c r="A46" s="101" t="s">
        <v>198</v>
      </c>
      <c r="B46" s="101" t="s">
        <v>199</v>
      </c>
      <c r="C46" s="102">
        <v>9234</v>
      </c>
      <c r="D46" s="102">
        <v>26</v>
      </c>
      <c r="E46" s="102">
        <v>9260</v>
      </c>
      <c r="F46" s="103">
        <v>-1.2793176972281399E-2</v>
      </c>
      <c r="G46" s="102">
        <v>0</v>
      </c>
      <c r="H46" s="102">
        <v>0</v>
      </c>
      <c r="I46" s="102">
        <v>0</v>
      </c>
      <c r="J46" s="116">
        <v>0</v>
      </c>
      <c r="K46" s="106">
        <v>0</v>
      </c>
      <c r="L46" s="103">
        <v>0</v>
      </c>
      <c r="M46" s="106">
        <v>9260</v>
      </c>
      <c r="N46" s="103">
        <v>-1.2793176972281399E-2</v>
      </c>
      <c r="O46" s="106">
        <v>162</v>
      </c>
      <c r="P46" s="106">
        <v>9422</v>
      </c>
      <c r="Q46" s="117">
        <v>-5.1731078904991901E-2</v>
      </c>
      <c r="R46" s="104">
        <v>5</v>
      </c>
      <c r="S46" s="101" t="s">
        <v>75</v>
      </c>
      <c r="T46" s="106">
        <v>9246</v>
      </c>
      <c r="U46" s="106">
        <v>9380</v>
      </c>
      <c r="V46" s="106">
        <v>134</v>
      </c>
      <c r="W46" s="106">
        <v>0</v>
      </c>
      <c r="X46" s="106">
        <v>0</v>
      </c>
      <c r="Y46" s="106">
        <v>0</v>
      </c>
      <c r="Z46" s="106">
        <v>0</v>
      </c>
      <c r="AA46" s="106">
        <v>556</v>
      </c>
      <c r="AB46" s="106">
        <v>9380</v>
      </c>
      <c r="AC46" s="106">
        <v>9936</v>
      </c>
      <c r="AD46" s="101" t="s">
        <v>200</v>
      </c>
      <c r="AE46" s="106">
        <v>4038</v>
      </c>
      <c r="AF46" s="106">
        <v>12</v>
      </c>
      <c r="AG46" s="107"/>
    </row>
    <row r="47" spans="1:33" ht="14.25" x14ac:dyDescent="0.2">
      <c r="A47" s="101" t="s">
        <v>201</v>
      </c>
      <c r="B47" s="101" t="s">
        <v>202</v>
      </c>
      <c r="C47" s="102">
        <v>78114</v>
      </c>
      <c r="D47" s="102">
        <v>592</v>
      </c>
      <c r="E47" s="102">
        <v>78706</v>
      </c>
      <c r="F47" s="103">
        <v>5.9243109388458198E-2</v>
      </c>
      <c r="G47" s="102">
        <v>32486</v>
      </c>
      <c r="H47" s="102">
        <v>36</v>
      </c>
      <c r="I47" s="102">
        <v>32522</v>
      </c>
      <c r="J47" s="116">
        <v>4.6336340046954205E-3</v>
      </c>
      <c r="K47" s="106">
        <v>0</v>
      </c>
      <c r="L47" s="103">
        <v>0</v>
      </c>
      <c r="M47" s="106">
        <v>111228</v>
      </c>
      <c r="N47" s="103">
        <v>4.2671266264201903E-2</v>
      </c>
      <c r="O47" s="106">
        <v>803</v>
      </c>
      <c r="P47" s="106">
        <v>112031</v>
      </c>
      <c r="Q47" s="117">
        <v>4.0851403831503097E-2</v>
      </c>
      <c r="R47" s="104">
        <v>3</v>
      </c>
      <c r="S47" s="101" t="s">
        <v>75</v>
      </c>
      <c r="T47" s="106">
        <v>73482</v>
      </c>
      <c r="U47" s="106">
        <v>74304</v>
      </c>
      <c r="V47" s="106">
        <v>822</v>
      </c>
      <c r="W47" s="106">
        <v>32264</v>
      </c>
      <c r="X47" s="106">
        <v>32372</v>
      </c>
      <c r="Y47" s="106">
        <v>108</v>
      </c>
      <c r="Z47" s="106">
        <v>0</v>
      </c>
      <c r="AA47" s="106">
        <v>958</v>
      </c>
      <c r="AB47" s="106">
        <v>106676</v>
      </c>
      <c r="AC47" s="106">
        <v>107634</v>
      </c>
      <c r="AD47" s="101" t="s">
        <v>203</v>
      </c>
      <c r="AE47" s="106">
        <v>4038</v>
      </c>
      <c r="AF47" s="106">
        <v>12</v>
      </c>
      <c r="AG47" s="108"/>
    </row>
    <row r="48" spans="1:33" ht="14.25" x14ac:dyDescent="0.2">
      <c r="A48" s="109" t="s">
        <v>204</v>
      </c>
      <c r="B48" s="110"/>
      <c r="C48" s="111">
        <v>2307758</v>
      </c>
      <c r="D48" s="111">
        <v>525964</v>
      </c>
      <c r="E48" s="111">
        <v>2833722</v>
      </c>
      <c r="F48" s="112">
        <v>1.33250657349169E-2</v>
      </c>
      <c r="G48" s="111">
        <v>1945756</v>
      </c>
      <c r="H48" s="111">
        <v>354138</v>
      </c>
      <c r="I48" s="111">
        <v>2299894</v>
      </c>
      <c r="J48" s="118">
        <v>3.1387001413513797E-2</v>
      </c>
      <c r="K48" s="119">
        <v>48637</v>
      </c>
      <c r="L48" s="112">
        <v>4.6880044770657998E-2</v>
      </c>
      <c r="M48" s="119">
        <v>5182253</v>
      </c>
      <c r="N48" s="112">
        <v>2.1572016522558798E-2</v>
      </c>
      <c r="O48" s="119">
        <v>57359</v>
      </c>
      <c r="P48" s="119">
        <v>5239612</v>
      </c>
      <c r="Q48" s="120">
        <v>2.0317108440867301E-2</v>
      </c>
      <c r="R48" s="113">
        <v>0</v>
      </c>
      <c r="S48" s="114">
        <v>0</v>
      </c>
      <c r="T48" s="115">
        <v>2282403</v>
      </c>
      <c r="U48" s="115">
        <v>2796459</v>
      </c>
      <c r="V48" s="115">
        <v>514056</v>
      </c>
      <c r="W48" s="115">
        <v>1860506</v>
      </c>
      <c r="X48" s="115">
        <v>2229904</v>
      </c>
      <c r="Y48" s="115">
        <v>369398</v>
      </c>
      <c r="Z48" s="115">
        <v>46459</v>
      </c>
      <c r="AA48" s="115">
        <v>62456</v>
      </c>
      <c r="AB48" s="115">
        <v>5072822</v>
      </c>
      <c r="AC48" s="115">
        <v>5135278</v>
      </c>
      <c r="AD48" s="114">
        <v>0</v>
      </c>
      <c r="AE48" s="115">
        <v>173634</v>
      </c>
      <c r="AF48" s="115">
        <v>516</v>
      </c>
      <c r="AG48" s="114" t="s">
        <v>252</v>
      </c>
    </row>
    <row r="49" spans="1:33" ht="14.25" x14ac:dyDescent="0.2">
      <c r="A49" s="101" t="s">
        <v>206</v>
      </c>
      <c r="B49" s="101" t="s">
        <v>207</v>
      </c>
      <c r="C49" s="102">
        <v>39793</v>
      </c>
      <c r="D49" s="102">
        <v>0</v>
      </c>
      <c r="E49" s="102">
        <v>39793</v>
      </c>
      <c r="F49" s="103"/>
      <c r="G49" s="102">
        <v>15637</v>
      </c>
      <c r="H49" s="102">
        <v>0</v>
      </c>
      <c r="I49" s="102">
        <v>15637</v>
      </c>
      <c r="J49" s="116"/>
      <c r="K49" s="106">
        <v>0</v>
      </c>
      <c r="L49" s="103"/>
      <c r="M49" s="106">
        <v>55430</v>
      </c>
      <c r="N49" s="103"/>
      <c r="O49" s="106">
        <v>0</v>
      </c>
      <c r="P49" s="106">
        <v>55430</v>
      </c>
      <c r="Q49" s="117"/>
      <c r="R49" s="104">
        <v>4</v>
      </c>
      <c r="S49" s="101" t="s">
        <v>148</v>
      </c>
      <c r="T49" s="106">
        <v>40030</v>
      </c>
      <c r="U49" s="106">
        <v>40030</v>
      </c>
      <c r="V49" s="106">
        <v>0</v>
      </c>
      <c r="W49" s="106">
        <v>18155</v>
      </c>
      <c r="X49" s="106">
        <v>18155</v>
      </c>
      <c r="Y49" s="106">
        <v>0</v>
      </c>
      <c r="Z49" s="106">
        <v>0</v>
      </c>
      <c r="AA49" s="106">
        <v>52</v>
      </c>
      <c r="AB49" s="106">
        <v>58185</v>
      </c>
      <c r="AC49" s="106">
        <v>58237</v>
      </c>
      <c r="AD49" s="101" t="s">
        <v>208</v>
      </c>
      <c r="AE49" s="106">
        <v>4038</v>
      </c>
      <c r="AF49" s="106">
        <v>12</v>
      </c>
      <c r="AG49" s="105" t="s">
        <v>148</v>
      </c>
    </row>
    <row r="50" spans="1:33" ht="14.25" x14ac:dyDescent="0.2">
      <c r="A50" s="101" t="s">
        <v>209</v>
      </c>
      <c r="B50" s="101" t="s">
        <v>210</v>
      </c>
      <c r="C50" s="102" t="s">
        <v>251</v>
      </c>
      <c r="D50" s="102"/>
      <c r="E50" s="102"/>
      <c r="F50" s="103"/>
      <c r="G50" s="102"/>
      <c r="H50" s="102"/>
      <c r="I50" s="102"/>
      <c r="J50" s="116"/>
      <c r="K50" s="106"/>
      <c r="L50" s="103"/>
      <c r="M50" s="106"/>
      <c r="N50" s="103"/>
      <c r="O50" s="106"/>
      <c r="P50" s="106"/>
      <c r="Q50" s="117"/>
      <c r="R50" s="104">
        <v>6</v>
      </c>
      <c r="S50" s="101" t="s">
        <v>148</v>
      </c>
      <c r="T50" s="106">
        <v>194</v>
      </c>
      <c r="U50" s="106">
        <v>194</v>
      </c>
      <c r="V50" s="106">
        <v>0</v>
      </c>
      <c r="W50" s="106">
        <v>0</v>
      </c>
      <c r="X50" s="106">
        <v>0</v>
      </c>
      <c r="Y50" s="106">
        <v>0</v>
      </c>
      <c r="Z50" s="106">
        <v>0</v>
      </c>
      <c r="AA50" s="106">
        <v>0</v>
      </c>
      <c r="AB50" s="106">
        <v>194</v>
      </c>
      <c r="AC50" s="106">
        <v>194</v>
      </c>
      <c r="AD50" s="101" t="s">
        <v>211</v>
      </c>
      <c r="AE50" s="106">
        <v>4038</v>
      </c>
      <c r="AF50" s="106">
        <v>12</v>
      </c>
      <c r="AG50" s="107"/>
    </row>
    <row r="51" spans="1:33" ht="14.25" x14ac:dyDescent="0.2">
      <c r="A51" s="101" t="s">
        <v>212</v>
      </c>
      <c r="B51" s="101" t="s">
        <v>213</v>
      </c>
      <c r="C51" s="102" t="s">
        <v>251</v>
      </c>
      <c r="D51" s="102"/>
      <c r="E51" s="102"/>
      <c r="F51" s="103"/>
      <c r="G51" s="102"/>
      <c r="H51" s="102"/>
      <c r="I51" s="102"/>
      <c r="J51" s="116"/>
      <c r="K51" s="106"/>
      <c r="L51" s="103"/>
      <c r="M51" s="106"/>
      <c r="N51" s="103"/>
      <c r="O51" s="106"/>
      <c r="P51" s="106"/>
      <c r="Q51" s="117"/>
      <c r="R51" s="104">
        <v>6</v>
      </c>
      <c r="S51" s="101" t="s">
        <v>148</v>
      </c>
      <c r="T51" s="106">
        <v>30998</v>
      </c>
      <c r="U51" s="106">
        <v>30998</v>
      </c>
      <c r="V51" s="106">
        <v>0</v>
      </c>
      <c r="W51" s="106">
        <v>165581</v>
      </c>
      <c r="X51" s="106">
        <v>165581</v>
      </c>
      <c r="Y51" s="106">
        <v>0</v>
      </c>
      <c r="Z51" s="106">
        <v>0</v>
      </c>
      <c r="AA51" s="106">
        <v>162</v>
      </c>
      <c r="AB51" s="106">
        <v>196579</v>
      </c>
      <c r="AC51" s="106">
        <v>196741</v>
      </c>
      <c r="AD51" s="101" t="s">
        <v>214</v>
      </c>
      <c r="AE51" s="106">
        <v>4038</v>
      </c>
      <c r="AF51" s="106">
        <v>12</v>
      </c>
      <c r="AG51" s="107"/>
    </row>
    <row r="52" spans="1:33" ht="14.25" x14ac:dyDescent="0.2">
      <c r="A52" s="101" t="s">
        <v>215</v>
      </c>
      <c r="B52" s="101" t="s">
        <v>216</v>
      </c>
      <c r="C52" s="102" t="s">
        <v>251</v>
      </c>
      <c r="D52" s="102"/>
      <c r="E52" s="102"/>
      <c r="F52" s="103"/>
      <c r="G52" s="102"/>
      <c r="H52" s="102"/>
      <c r="I52" s="102"/>
      <c r="J52" s="116"/>
      <c r="K52" s="106"/>
      <c r="L52" s="103"/>
      <c r="M52" s="106"/>
      <c r="N52" s="103"/>
      <c r="O52" s="106"/>
      <c r="P52" s="106"/>
      <c r="Q52" s="117"/>
      <c r="R52" s="104">
        <v>6</v>
      </c>
      <c r="S52" s="101" t="s">
        <v>148</v>
      </c>
      <c r="T52" s="106">
        <v>0</v>
      </c>
      <c r="U52" s="106">
        <v>0</v>
      </c>
      <c r="V52" s="106">
        <v>0</v>
      </c>
      <c r="W52" s="106">
        <v>0</v>
      </c>
      <c r="X52" s="106">
        <v>0</v>
      </c>
      <c r="Y52" s="106">
        <v>0</v>
      </c>
      <c r="Z52" s="106">
        <v>0</v>
      </c>
      <c r="AA52" s="106">
        <v>0</v>
      </c>
      <c r="AB52" s="106">
        <v>0</v>
      </c>
      <c r="AC52" s="106">
        <v>0</v>
      </c>
      <c r="AD52" s="101" t="s">
        <v>217</v>
      </c>
      <c r="AE52" s="106">
        <v>4038</v>
      </c>
      <c r="AF52" s="106">
        <v>12</v>
      </c>
      <c r="AG52" s="107"/>
    </row>
    <row r="53" spans="1:33" ht="14.25" x14ac:dyDescent="0.2">
      <c r="A53" s="101" t="s">
        <v>218</v>
      </c>
      <c r="B53" s="101" t="s">
        <v>219</v>
      </c>
      <c r="C53" s="102">
        <v>3481</v>
      </c>
      <c r="D53" s="102">
        <v>0</v>
      </c>
      <c r="E53" s="102">
        <v>3481</v>
      </c>
      <c r="F53" s="103">
        <v>8.8833281201126102E-2</v>
      </c>
      <c r="G53" s="102">
        <v>0</v>
      </c>
      <c r="H53" s="102">
        <v>0</v>
      </c>
      <c r="I53" s="102">
        <v>0</v>
      </c>
      <c r="J53" s="116">
        <v>0</v>
      </c>
      <c r="K53" s="106">
        <v>0</v>
      </c>
      <c r="L53" s="103">
        <v>0</v>
      </c>
      <c r="M53" s="106">
        <v>3481</v>
      </c>
      <c r="N53" s="103">
        <v>8.8833281201126102E-2</v>
      </c>
      <c r="O53" s="106">
        <v>0</v>
      </c>
      <c r="P53" s="106">
        <v>3481</v>
      </c>
      <c r="Q53" s="117">
        <v>8.8833281201126102E-2</v>
      </c>
      <c r="R53" s="104">
        <v>6</v>
      </c>
      <c r="S53" s="101" t="s">
        <v>148</v>
      </c>
      <c r="T53" s="106">
        <v>3197</v>
      </c>
      <c r="U53" s="106">
        <v>3197</v>
      </c>
      <c r="V53" s="106">
        <v>0</v>
      </c>
      <c r="W53" s="106">
        <v>0</v>
      </c>
      <c r="X53" s="106">
        <v>0</v>
      </c>
      <c r="Y53" s="106">
        <v>0</v>
      </c>
      <c r="Z53" s="106">
        <v>0</v>
      </c>
      <c r="AA53" s="106">
        <v>0</v>
      </c>
      <c r="AB53" s="106">
        <v>3197</v>
      </c>
      <c r="AC53" s="106">
        <v>3197</v>
      </c>
      <c r="AD53" s="101" t="s">
        <v>220</v>
      </c>
      <c r="AE53" s="106">
        <v>4038</v>
      </c>
      <c r="AF53" s="106">
        <v>12</v>
      </c>
      <c r="AG53" s="107"/>
    </row>
    <row r="54" spans="1:33" ht="14.25" x14ac:dyDescent="0.2">
      <c r="A54" s="101" t="s">
        <v>221</v>
      </c>
      <c r="B54" s="101" t="s">
        <v>222</v>
      </c>
      <c r="C54" s="102">
        <v>2033</v>
      </c>
      <c r="D54" s="102">
        <v>0</v>
      </c>
      <c r="E54" s="102">
        <v>2033</v>
      </c>
      <c r="F54" s="103">
        <v>-5.6612529002320194E-2</v>
      </c>
      <c r="G54" s="102">
        <v>0</v>
      </c>
      <c r="H54" s="102">
        <v>0</v>
      </c>
      <c r="I54" s="102">
        <v>0</v>
      </c>
      <c r="J54" s="116">
        <v>0</v>
      </c>
      <c r="K54" s="106">
        <v>0</v>
      </c>
      <c r="L54" s="103">
        <v>0</v>
      </c>
      <c r="M54" s="106">
        <v>2033</v>
      </c>
      <c r="N54" s="103">
        <v>-5.6612529002320194E-2</v>
      </c>
      <c r="O54" s="106">
        <v>0</v>
      </c>
      <c r="P54" s="106">
        <v>2033</v>
      </c>
      <c r="Q54" s="117">
        <v>-5.6612529002320194E-2</v>
      </c>
      <c r="R54" s="104">
        <v>6</v>
      </c>
      <c r="S54" s="101" t="s">
        <v>148</v>
      </c>
      <c r="T54" s="106">
        <v>2155</v>
      </c>
      <c r="U54" s="106">
        <v>2155</v>
      </c>
      <c r="V54" s="106">
        <v>0</v>
      </c>
      <c r="W54" s="106">
        <v>0</v>
      </c>
      <c r="X54" s="106">
        <v>0</v>
      </c>
      <c r="Y54" s="106">
        <v>0</v>
      </c>
      <c r="Z54" s="106">
        <v>0</v>
      </c>
      <c r="AA54" s="106">
        <v>0</v>
      </c>
      <c r="AB54" s="106">
        <v>2155</v>
      </c>
      <c r="AC54" s="106">
        <v>2155</v>
      </c>
      <c r="AD54" s="101" t="s">
        <v>223</v>
      </c>
      <c r="AE54" s="106">
        <v>4038</v>
      </c>
      <c r="AF54" s="106">
        <v>12</v>
      </c>
      <c r="AG54" s="108"/>
    </row>
  </sheetData>
  <pageMargins left="0.25" right="0.25" top="0.75" bottom="0.75" header="0.3" footer="0.3"/>
  <pageSetup paperSize="9" scale="5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038426-29B6-4772-A9D0-4F89468ACEA6}">
  <sheetPr>
    <pageSetUpPr fitToPage="1"/>
  </sheetPr>
  <dimension ref="A1:AG54"/>
  <sheetViews>
    <sheetView zoomScaleNormal="16690" zoomScaleSheetLayoutView="7524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A2" sqref="A2"/>
    </sheetView>
  </sheetViews>
  <sheetFormatPr defaultColWidth="9.140625" defaultRowHeight="12.75" x14ac:dyDescent="0.2"/>
  <cols>
    <col min="1" max="1" width="33.85546875" style="98" bestFit="1" customWidth="1"/>
    <col min="2" max="2" width="5.85546875" style="98" bestFit="1" customWidth="1"/>
    <col min="3" max="17" width="15.7109375" style="98" customWidth="1"/>
    <col min="18" max="18" width="9.42578125" style="98" hidden="1" customWidth="1"/>
    <col min="19" max="19" width="15.28515625" style="98" hidden="1" customWidth="1"/>
    <col min="20" max="20" width="6.7109375" style="98" hidden="1" customWidth="1"/>
    <col min="21" max="21" width="30.140625" style="98" hidden="1" customWidth="1"/>
    <col min="22" max="22" width="22.85546875" style="98" hidden="1" customWidth="1"/>
    <col min="23" max="23" width="25.85546875" style="98" hidden="1" customWidth="1"/>
    <col min="24" max="24" width="29" style="98" hidden="1" customWidth="1"/>
    <col min="25" max="25" width="22.140625" style="98" hidden="1" customWidth="1"/>
    <col min="26" max="26" width="24.7109375" style="98" hidden="1" customWidth="1"/>
    <col min="27" max="27" width="19.28515625" style="98" hidden="1" customWidth="1"/>
    <col min="28" max="28" width="18.140625" style="98" hidden="1" customWidth="1"/>
    <col min="29" max="29" width="20.28515625" style="98" hidden="1" customWidth="1"/>
    <col min="30" max="30" width="15.5703125" style="98" hidden="1" customWidth="1"/>
    <col min="31" max="31" width="32.42578125" style="98" hidden="1" customWidth="1"/>
    <col min="32" max="32" width="9.85546875" style="98" hidden="1" customWidth="1"/>
    <col min="33" max="33" width="9.140625" style="98" hidden="1" customWidth="1"/>
    <col min="34" max="16384" width="9.140625" style="98"/>
  </cols>
  <sheetData>
    <row r="1" spans="1:33" ht="15.75" x14ac:dyDescent="0.25">
      <c r="A1" s="97" t="s">
        <v>253</v>
      </c>
    </row>
    <row r="4" spans="1:33" ht="57" x14ac:dyDescent="0.2">
      <c r="A4" s="99" t="s">
        <v>49</v>
      </c>
      <c r="B4" s="99" t="s">
        <v>50</v>
      </c>
      <c r="C4" s="99" t="s">
        <v>228</v>
      </c>
      <c r="D4" s="99" t="s">
        <v>229</v>
      </c>
      <c r="E4" s="99" t="s">
        <v>230</v>
      </c>
      <c r="F4" s="99" t="s">
        <v>231</v>
      </c>
      <c r="G4" s="99" t="s">
        <v>232</v>
      </c>
      <c r="H4" s="99" t="s">
        <v>233</v>
      </c>
      <c r="I4" s="99" t="s">
        <v>234</v>
      </c>
      <c r="J4" s="99" t="s">
        <v>235</v>
      </c>
      <c r="K4" s="99" t="s">
        <v>236</v>
      </c>
      <c r="L4" s="99" t="s">
        <v>237</v>
      </c>
      <c r="M4" s="99" t="s">
        <v>238</v>
      </c>
      <c r="N4" s="99" t="s">
        <v>239</v>
      </c>
      <c r="O4" s="99" t="s">
        <v>240</v>
      </c>
      <c r="P4" s="99" t="s">
        <v>60</v>
      </c>
      <c r="Q4" s="99" t="s">
        <v>61</v>
      </c>
      <c r="R4" s="100" t="s">
        <v>62</v>
      </c>
      <c r="S4" s="100" t="s">
        <v>63</v>
      </c>
      <c r="T4" s="100" t="s">
        <v>64</v>
      </c>
      <c r="U4" s="100" t="s">
        <v>241</v>
      </c>
      <c r="V4" s="100" t="s">
        <v>242</v>
      </c>
      <c r="W4" s="100" t="s">
        <v>243</v>
      </c>
      <c r="X4" s="100" t="s">
        <v>244</v>
      </c>
      <c r="Y4" s="100" t="s">
        <v>245</v>
      </c>
      <c r="Z4" s="100" t="s">
        <v>246</v>
      </c>
      <c r="AA4" s="100" t="s">
        <v>67</v>
      </c>
      <c r="AB4" s="100" t="s">
        <v>247</v>
      </c>
      <c r="AC4" s="100" t="s">
        <v>248</v>
      </c>
      <c r="AD4" s="100" t="s">
        <v>70</v>
      </c>
      <c r="AE4" s="100" t="s">
        <v>71</v>
      </c>
      <c r="AF4" s="100" t="s">
        <v>250</v>
      </c>
      <c r="AG4" s="100" t="s">
        <v>249</v>
      </c>
    </row>
    <row r="5" spans="1:33" ht="14.25" x14ac:dyDescent="0.2">
      <c r="A5" s="101" t="s">
        <v>72</v>
      </c>
      <c r="B5" s="101" t="s">
        <v>73</v>
      </c>
      <c r="C5" s="102">
        <v>168170</v>
      </c>
      <c r="D5" s="102">
        <v>9478</v>
      </c>
      <c r="E5" s="102">
        <v>177648</v>
      </c>
      <c r="F5" s="103">
        <v>-2.9023054471518102E-2</v>
      </c>
      <c r="G5" s="102">
        <v>2371</v>
      </c>
      <c r="H5" s="102">
        <v>0</v>
      </c>
      <c r="I5" s="102">
        <v>2371</v>
      </c>
      <c r="J5" s="103">
        <v>-0.202489068281197</v>
      </c>
      <c r="K5" s="102">
        <v>68</v>
      </c>
      <c r="L5" s="121">
        <v>1.6153846153846199</v>
      </c>
      <c r="M5" s="102">
        <v>180087</v>
      </c>
      <c r="N5" s="103">
        <v>-3.1566437402195099E-2</v>
      </c>
      <c r="O5" s="102">
        <v>3117</v>
      </c>
      <c r="P5" s="102">
        <v>183204</v>
      </c>
      <c r="Q5" s="103">
        <v>-3.8773518578759006E-2</v>
      </c>
      <c r="R5" s="104">
        <v>4</v>
      </c>
      <c r="S5" s="105" t="s">
        <v>75</v>
      </c>
      <c r="T5" s="101" t="s">
        <v>75</v>
      </c>
      <c r="U5" s="106">
        <v>174020</v>
      </c>
      <c r="V5" s="106">
        <v>182958</v>
      </c>
      <c r="W5" s="106">
        <v>8938</v>
      </c>
      <c r="X5" s="106">
        <v>2973</v>
      </c>
      <c r="Y5" s="106">
        <v>2973</v>
      </c>
      <c r="Z5" s="106">
        <v>0</v>
      </c>
      <c r="AA5" s="106">
        <v>26</v>
      </c>
      <c r="AB5" s="106">
        <v>4637</v>
      </c>
      <c r="AC5" s="106">
        <v>185957</v>
      </c>
      <c r="AD5" s="106">
        <v>190594</v>
      </c>
      <c r="AE5" s="101" t="s">
        <v>76</v>
      </c>
      <c r="AF5" s="106">
        <v>42</v>
      </c>
      <c r="AG5" s="106">
        <v>24228</v>
      </c>
    </row>
    <row r="6" spans="1:33" ht="14.25" x14ac:dyDescent="0.2">
      <c r="A6" s="101" t="s">
        <v>77</v>
      </c>
      <c r="B6" s="101" t="s">
        <v>78</v>
      </c>
      <c r="C6" s="102">
        <v>21417</v>
      </c>
      <c r="D6" s="102">
        <v>90</v>
      </c>
      <c r="E6" s="102">
        <v>21507</v>
      </c>
      <c r="F6" s="103">
        <v>-9.07666789531884E-3</v>
      </c>
      <c r="G6" s="102">
        <v>0</v>
      </c>
      <c r="H6" s="102">
        <v>0</v>
      </c>
      <c r="I6" s="102">
        <v>0</v>
      </c>
      <c r="J6" s="103">
        <v>0</v>
      </c>
      <c r="K6" s="102">
        <v>0</v>
      </c>
      <c r="L6" s="121">
        <v>0</v>
      </c>
      <c r="M6" s="102">
        <v>21507</v>
      </c>
      <c r="N6" s="103">
        <v>-9.07666789531884E-3</v>
      </c>
      <c r="O6" s="102">
        <v>4586</v>
      </c>
      <c r="P6" s="102">
        <v>26093</v>
      </c>
      <c r="Q6" s="103">
        <v>-0.142777357994678</v>
      </c>
      <c r="R6" s="104">
        <v>5</v>
      </c>
      <c r="S6" s="107"/>
      <c r="T6" s="101" t="s">
        <v>75</v>
      </c>
      <c r="U6" s="106">
        <v>21522</v>
      </c>
      <c r="V6" s="106">
        <v>21704</v>
      </c>
      <c r="W6" s="106">
        <v>182</v>
      </c>
      <c r="X6" s="106">
        <v>0</v>
      </c>
      <c r="Y6" s="106">
        <v>0</v>
      </c>
      <c r="Z6" s="106">
        <v>0</v>
      </c>
      <c r="AA6" s="106">
        <v>0</v>
      </c>
      <c r="AB6" s="106">
        <v>8735</v>
      </c>
      <c r="AC6" s="106">
        <v>21704</v>
      </c>
      <c r="AD6" s="106">
        <v>30439</v>
      </c>
      <c r="AE6" s="101" t="s">
        <v>79</v>
      </c>
      <c r="AF6" s="106">
        <v>42</v>
      </c>
      <c r="AG6" s="106">
        <v>24228</v>
      </c>
    </row>
    <row r="7" spans="1:33" ht="14.25" x14ac:dyDescent="0.2">
      <c r="A7" s="101" t="s">
        <v>80</v>
      </c>
      <c r="B7" s="101" t="s">
        <v>81</v>
      </c>
      <c r="C7" s="102">
        <v>119784</v>
      </c>
      <c r="D7" s="102">
        <v>10</v>
      </c>
      <c r="E7" s="102">
        <v>119794</v>
      </c>
      <c r="F7" s="103">
        <v>3.9968747287090899E-2</v>
      </c>
      <c r="G7" s="102">
        <v>275</v>
      </c>
      <c r="H7" s="102">
        <v>0</v>
      </c>
      <c r="I7" s="102">
        <v>275</v>
      </c>
      <c r="J7" s="103">
        <v>-0.33090024330900203</v>
      </c>
      <c r="K7" s="102">
        <v>0</v>
      </c>
      <c r="L7" s="121">
        <v>0</v>
      </c>
      <c r="M7" s="102">
        <v>120069</v>
      </c>
      <c r="N7" s="103">
        <v>3.8650184686983696E-2</v>
      </c>
      <c r="O7" s="102">
        <v>0</v>
      </c>
      <c r="P7" s="102">
        <v>120069</v>
      </c>
      <c r="Q7" s="103">
        <v>3.5077586206896598E-2</v>
      </c>
      <c r="R7" s="104">
        <v>4</v>
      </c>
      <c r="S7" s="107"/>
      <c r="T7" s="101" t="s">
        <v>75</v>
      </c>
      <c r="U7" s="106">
        <v>115188</v>
      </c>
      <c r="V7" s="106">
        <v>115190</v>
      </c>
      <c r="W7" s="106">
        <v>2</v>
      </c>
      <c r="X7" s="106">
        <v>411</v>
      </c>
      <c r="Y7" s="106">
        <v>411</v>
      </c>
      <c r="Z7" s="106">
        <v>0</v>
      </c>
      <c r="AA7" s="106">
        <v>0</v>
      </c>
      <c r="AB7" s="106">
        <v>399</v>
      </c>
      <c r="AC7" s="106">
        <v>115601</v>
      </c>
      <c r="AD7" s="106">
        <v>116000</v>
      </c>
      <c r="AE7" s="101" t="s">
        <v>82</v>
      </c>
      <c r="AF7" s="106">
        <v>42</v>
      </c>
      <c r="AG7" s="106">
        <v>24228</v>
      </c>
    </row>
    <row r="8" spans="1:33" ht="14.25" x14ac:dyDescent="0.2">
      <c r="A8" s="101" t="s">
        <v>83</v>
      </c>
      <c r="B8" s="101" t="s">
        <v>84</v>
      </c>
      <c r="C8" s="102">
        <v>1686118</v>
      </c>
      <c r="D8" s="102">
        <v>158308</v>
      </c>
      <c r="E8" s="102">
        <v>1844426</v>
      </c>
      <c r="F8" s="103">
        <v>2.3111203808378503E-2</v>
      </c>
      <c r="G8" s="102">
        <v>1076380</v>
      </c>
      <c r="H8" s="102">
        <v>45730</v>
      </c>
      <c r="I8" s="102">
        <v>1122110</v>
      </c>
      <c r="J8" s="103">
        <v>5.6108499334114506E-2</v>
      </c>
      <c r="K8" s="102">
        <v>105041</v>
      </c>
      <c r="L8" s="121">
        <v>0.22105201976169697</v>
      </c>
      <c r="M8" s="102">
        <v>3071577</v>
      </c>
      <c r="N8" s="103">
        <v>4.0760252663079997E-2</v>
      </c>
      <c r="O8" s="102">
        <v>35361</v>
      </c>
      <c r="P8" s="102">
        <v>3106938</v>
      </c>
      <c r="Q8" s="103">
        <v>3.9969847971248494E-2</v>
      </c>
      <c r="R8" s="104">
        <v>2</v>
      </c>
      <c r="S8" s="107"/>
      <c r="T8" s="101" t="s">
        <v>75</v>
      </c>
      <c r="U8" s="106">
        <v>1666460</v>
      </c>
      <c r="V8" s="106">
        <v>1802762</v>
      </c>
      <c r="W8" s="106">
        <v>136302</v>
      </c>
      <c r="X8" s="106">
        <v>1019149</v>
      </c>
      <c r="Y8" s="106">
        <v>1062495</v>
      </c>
      <c r="Z8" s="106">
        <v>43346</v>
      </c>
      <c r="AA8" s="106">
        <v>86025</v>
      </c>
      <c r="AB8" s="106">
        <v>36245</v>
      </c>
      <c r="AC8" s="106">
        <v>2951282</v>
      </c>
      <c r="AD8" s="106">
        <v>2987527</v>
      </c>
      <c r="AE8" s="101" t="s">
        <v>85</v>
      </c>
      <c r="AF8" s="106">
        <v>42</v>
      </c>
      <c r="AG8" s="106">
        <v>24228</v>
      </c>
    </row>
    <row r="9" spans="1:33" ht="14.25" x14ac:dyDescent="0.2">
      <c r="A9" s="101" t="s">
        <v>86</v>
      </c>
      <c r="B9" s="101" t="s">
        <v>87</v>
      </c>
      <c r="C9" s="102">
        <v>2716</v>
      </c>
      <c r="D9" s="102">
        <v>62</v>
      </c>
      <c r="E9" s="102">
        <v>2778</v>
      </c>
      <c r="F9" s="103">
        <v>7.8834951456310698E-2</v>
      </c>
      <c r="G9" s="102">
        <v>0</v>
      </c>
      <c r="H9" s="102">
        <v>0</v>
      </c>
      <c r="I9" s="102">
        <v>0</v>
      </c>
      <c r="J9" s="103">
        <v>0</v>
      </c>
      <c r="K9" s="102">
        <v>0</v>
      </c>
      <c r="L9" s="121">
        <v>0</v>
      </c>
      <c r="M9" s="102">
        <v>2778</v>
      </c>
      <c r="N9" s="103">
        <v>7.8834951456310698E-2</v>
      </c>
      <c r="O9" s="102">
        <v>4361</v>
      </c>
      <c r="P9" s="102">
        <v>7139</v>
      </c>
      <c r="Q9" s="103">
        <v>5.4193738924985205E-2</v>
      </c>
      <c r="R9" s="104">
        <v>5</v>
      </c>
      <c r="S9" s="107"/>
      <c r="T9" s="101" t="s">
        <v>75</v>
      </c>
      <c r="U9" s="106">
        <v>2533</v>
      </c>
      <c r="V9" s="106">
        <v>2575</v>
      </c>
      <c r="W9" s="106">
        <v>42</v>
      </c>
      <c r="X9" s="106">
        <v>0</v>
      </c>
      <c r="Y9" s="106">
        <v>0</v>
      </c>
      <c r="Z9" s="106">
        <v>0</v>
      </c>
      <c r="AA9" s="106">
        <v>0</v>
      </c>
      <c r="AB9" s="106">
        <v>4197</v>
      </c>
      <c r="AC9" s="106">
        <v>2575</v>
      </c>
      <c r="AD9" s="106">
        <v>6772</v>
      </c>
      <c r="AE9" s="101" t="s">
        <v>88</v>
      </c>
      <c r="AF9" s="106">
        <v>42</v>
      </c>
      <c r="AG9" s="106">
        <v>24228</v>
      </c>
    </row>
    <row r="10" spans="1:33" ht="14.25" x14ac:dyDescent="0.2">
      <c r="A10" s="101" t="s">
        <v>89</v>
      </c>
      <c r="B10" s="101" t="s">
        <v>90</v>
      </c>
      <c r="C10" s="102">
        <v>572917</v>
      </c>
      <c r="D10" s="102">
        <v>218522</v>
      </c>
      <c r="E10" s="102">
        <v>791439</v>
      </c>
      <c r="F10" s="103">
        <v>2.6655349122995903E-3</v>
      </c>
      <c r="G10" s="102">
        <v>30164</v>
      </c>
      <c r="H10" s="102">
        <v>468</v>
      </c>
      <c r="I10" s="102">
        <v>30632</v>
      </c>
      <c r="J10" s="103">
        <v>9.30630887810448E-2</v>
      </c>
      <c r="K10" s="102">
        <v>0</v>
      </c>
      <c r="L10" s="121">
        <v>-1</v>
      </c>
      <c r="M10" s="102">
        <v>822071</v>
      </c>
      <c r="N10" s="103">
        <v>5.7624476822358802E-3</v>
      </c>
      <c r="O10" s="102">
        <v>69926</v>
      </c>
      <c r="P10" s="102">
        <v>891997</v>
      </c>
      <c r="Q10" s="103">
        <v>1.0673289695969901E-2</v>
      </c>
      <c r="R10" s="104">
        <v>3</v>
      </c>
      <c r="S10" s="107"/>
      <c r="T10" s="101" t="s">
        <v>75</v>
      </c>
      <c r="U10" s="106">
        <v>573555</v>
      </c>
      <c r="V10" s="106">
        <v>789335</v>
      </c>
      <c r="W10" s="106">
        <v>215780</v>
      </c>
      <c r="X10" s="106">
        <v>27578</v>
      </c>
      <c r="Y10" s="106">
        <v>28024</v>
      </c>
      <c r="Z10" s="106">
        <v>446</v>
      </c>
      <c r="AA10" s="106">
        <v>2</v>
      </c>
      <c r="AB10" s="106">
        <v>65216</v>
      </c>
      <c r="AC10" s="106">
        <v>817361</v>
      </c>
      <c r="AD10" s="106">
        <v>882577</v>
      </c>
      <c r="AE10" s="101" t="s">
        <v>91</v>
      </c>
      <c r="AF10" s="106">
        <v>42</v>
      </c>
      <c r="AG10" s="106">
        <v>24228</v>
      </c>
    </row>
    <row r="11" spans="1:33" ht="14.25" x14ac:dyDescent="0.2">
      <c r="A11" s="101" t="s">
        <v>92</v>
      </c>
      <c r="B11" s="101" t="s">
        <v>93</v>
      </c>
      <c r="C11" s="102">
        <v>45327</v>
      </c>
      <c r="D11" s="102">
        <v>710</v>
      </c>
      <c r="E11" s="102">
        <v>46037</v>
      </c>
      <c r="F11" s="103">
        <v>-2.7072150133141699E-2</v>
      </c>
      <c r="G11" s="102">
        <v>0</v>
      </c>
      <c r="H11" s="102">
        <v>0</v>
      </c>
      <c r="I11" s="102">
        <v>0</v>
      </c>
      <c r="J11" s="103">
        <v>0</v>
      </c>
      <c r="K11" s="102">
        <v>9768</v>
      </c>
      <c r="L11" s="121">
        <v>-0.20032746623004502</v>
      </c>
      <c r="M11" s="102">
        <v>55805</v>
      </c>
      <c r="N11" s="103">
        <v>-6.2620731359078197E-2</v>
      </c>
      <c r="O11" s="102">
        <v>5359</v>
      </c>
      <c r="P11" s="102">
        <v>61164</v>
      </c>
      <c r="Q11" s="103">
        <v>-6.3739897134460002E-2</v>
      </c>
      <c r="R11" s="104">
        <v>5</v>
      </c>
      <c r="S11" s="107"/>
      <c r="T11" s="101" t="s">
        <v>75</v>
      </c>
      <c r="U11" s="106">
        <v>46876</v>
      </c>
      <c r="V11" s="106">
        <v>47318</v>
      </c>
      <c r="W11" s="106">
        <v>442</v>
      </c>
      <c r="X11" s="106">
        <v>0</v>
      </c>
      <c r="Y11" s="106">
        <v>0</v>
      </c>
      <c r="Z11" s="106">
        <v>0</v>
      </c>
      <c r="AA11" s="106">
        <v>12215</v>
      </c>
      <c r="AB11" s="106">
        <v>5795</v>
      </c>
      <c r="AC11" s="106">
        <v>59533</v>
      </c>
      <c r="AD11" s="106">
        <v>65328</v>
      </c>
      <c r="AE11" s="101" t="s">
        <v>94</v>
      </c>
      <c r="AF11" s="106">
        <v>42</v>
      </c>
      <c r="AG11" s="106">
        <v>24228</v>
      </c>
    </row>
    <row r="12" spans="1:33" ht="14.25" x14ac:dyDescent="0.2">
      <c r="A12" s="101" t="s">
        <v>95</v>
      </c>
      <c r="B12" s="101" t="s">
        <v>96</v>
      </c>
      <c r="C12" s="102">
        <v>6450</v>
      </c>
      <c r="D12" s="102">
        <v>192</v>
      </c>
      <c r="E12" s="102">
        <v>6642</v>
      </c>
      <c r="F12" s="103">
        <v>1.20371781197623E-2</v>
      </c>
      <c r="G12" s="102">
        <v>0</v>
      </c>
      <c r="H12" s="102">
        <v>0</v>
      </c>
      <c r="I12" s="102">
        <v>0</v>
      </c>
      <c r="J12" s="103">
        <v>0</v>
      </c>
      <c r="K12" s="102">
        <v>0</v>
      </c>
      <c r="L12" s="121">
        <v>0</v>
      </c>
      <c r="M12" s="102">
        <v>6642</v>
      </c>
      <c r="N12" s="103">
        <v>1.20371781197623E-2</v>
      </c>
      <c r="O12" s="102">
        <v>6623</v>
      </c>
      <c r="P12" s="102">
        <v>13265</v>
      </c>
      <c r="Q12" s="103">
        <v>5.4574395512771903E-3</v>
      </c>
      <c r="R12" s="104">
        <v>5</v>
      </c>
      <c r="S12" s="107"/>
      <c r="T12" s="101" t="s">
        <v>75</v>
      </c>
      <c r="U12" s="106">
        <v>6377</v>
      </c>
      <c r="V12" s="106">
        <v>6563</v>
      </c>
      <c r="W12" s="106">
        <v>186</v>
      </c>
      <c r="X12" s="106">
        <v>0</v>
      </c>
      <c r="Y12" s="106">
        <v>0</v>
      </c>
      <c r="Z12" s="106">
        <v>0</v>
      </c>
      <c r="AA12" s="106">
        <v>0</v>
      </c>
      <c r="AB12" s="106">
        <v>6630</v>
      </c>
      <c r="AC12" s="106">
        <v>6563</v>
      </c>
      <c r="AD12" s="106">
        <v>13193</v>
      </c>
      <c r="AE12" s="101" t="s">
        <v>97</v>
      </c>
      <c r="AF12" s="106">
        <v>42</v>
      </c>
      <c r="AG12" s="106">
        <v>24228</v>
      </c>
    </row>
    <row r="13" spans="1:33" ht="14.25" x14ac:dyDescent="0.2">
      <c r="A13" s="101" t="s">
        <v>98</v>
      </c>
      <c r="B13" s="101" t="s">
        <v>99</v>
      </c>
      <c r="C13" s="102">
        <v>49262</v>
      </c>
      <c r="D13" s="102">
        <v>2666</v>
      </c>
      <c r="E13" s="102">
        <v>51928</v>
      </c>
      <c r="F13" s="103">
        <v>4.2961296671955695E-2</v>
      </c>
      <c r="G13" s="102">
        <v>0</v>
      </c>
      <c r="H13" s="102">
        <v>0</v>
      </c>
      <c r="I13" s="102">
        <v>0</v>
      </c>
      <c r="J13" s="103">
        <v>0</v>
      </c>
      <c r="K13" s="102">
        <v>16789</v>
      </c>
      <c r="L13" s="121">
        <v>1.62832929782082E-2</v>
      </c>
      <c r="M13" s="102">
        <v>68717</v>
      </c>
      <c r="N13" s="103">
        <v>3.6314829057895598E-2</v>
      </c>
      <c r="O13" s="102">
        <v>1958</v>
      </c>
      <c r="P13" s="102">
        <v>70675</v>
      </c>
      <c r="Q13" s="103">
        <v>3.9347708741725605E-3</v>
      </c>
      <c r="R13" s="104">
        <v>5</v>
      </c>
      <c r="S13" s="107"/>
      <c r="T13" s="101" t="s">
        <v>75</v>
      </c>
      <c r="U13" s="106">
        <v>47323</v>
      </c>
      <c r="V13" s="106">
        <v>49789</v>
      </c>
      <c r="W13" s="106">
        <v>2466</v>
      </c>
      <c r="X13" s="106">
        <v>0</v>
      </c>
      <c r="Y13" s="106">
        <v>0</v>
      </c>
      <c r="Z13" s="106">
        <v>0</v>
      </c>
      <c r="AA13" s="106">
        <v>16520</v>
      </c>
      <c r="AB13" s="106">
        <v>4089</v>
      </c>
      <c r="AC13" s="106">
        <v>66309</v>
      </c>
      <c r="AD13" s="106">
        <v>70398</v>
      </c>
      <c r="AE13" s="101" t="s">
        <v>100</v>
      </c>
      <c r="AF13" s="106">
        <v>42</v>
      </c>
      <c r="AG13" s="106">
        <v>24228</v>
      </c>
    </row>
    <row r="14" spans="1:33" ht="14.25" x14ac:dyDescent="0.2">
      <c r="A14" s="101" t="s">
        <v>101</v>
      </c>
      <c r="B14" s="101" t="s">
        <v>102</v>
      </c>
      <c r="C14" s="102">
        <v>40451</v>
      </c>
      <c r="D14" s="102">
        <v>588</v>
      </c>
      <c r="E14" s="102">
        <v>41039</v>
      </c>
      <c r="F14" s="103">
        <v>6.0551088448715408E-3</v>
      </c>
      <c r="G14" s="102">
        <v>0</v>
      </c>
      <c r="H14" s="102">
        <v>0</v>
      </c>
      <c r="I14" s="102">
        <v>0</v>
      </c>
      <c r="J14" s="103">
        <v>0</v>
      </c>
      <c r="K14" s="102">
        <v>0</v>
      </c>
      <c r="L14" s="121">
        <v>0</v>
      </c>
      <c r="M14" s="102">
        <v>41039</v>
      </c>
      <c r="N14" s="103">
        <v>6.0551088448715408E-3</v>
      </c>
      <c r="O14" s="102">
        <v>1171</v>
      </c>
      <c r="P14" s="102">
        <v>42210</v>
      </c>
      <c r="Q14" s="103">
        <v>-6.3924994672917102E-4</v>
      </c>
      <c r="R14" s="104">
        <v>5</v>
      </c>
      <c r="S14" s="107"/>
      <c r="T14" s="101" t="s">
        <v>75</v>
      </c>
      <c r="U14" s="106">
        <v>40430</v>
      </c>
      <c r="V14" s="106">
        <v>40792</v>
      </c>
      <c r="W14" s="106">
        <v>362</v>
      </c>
      <c r="X14" s="106">
        <v>0</v>
      </c>
      <c r="Y14" s="106">
        <v>0</v>
      </c>
      <c r="Z14" s="106">
        <v>0</v>
      </c>
      <c r="AA14" s="106">
        <v>0</v>
      </c>
      <c r="AB14" s="106">
        <v>1445</v>
      </c>
      <c r="AC14" s="106">
        <v>40792</v>
      </c>
      <c r="AD14" s="106">
        <v>42237</v>
      </c>
      <c r="AE14" s="101" t="s">
        <v>103</v>
      </c>
      <c r="AF14" s="106">
        <v>42</v>
      </c>
      <c r="AG14" s="106">
        <v>24228</v>
      </c>
    </row>
    <row r="15" spans="1:33" ht="14.25" x14ac:dyDescent="0.2">
      <c r="A15" s="101" t="s">
        <v>104</v>
      </c>
      <c r="B15" s="101" t="s">
        <v>105</v>
      </c>
      <c r="C15" s="102">
        <v>48459</v>
      </c>
      <c r="D15" s="102">
        <v>3470</v>
      </c>
      <c r="E15" s="102">
        <v>51929</v>
      </c>
      <c r="F15" s="103">
        <v>-8.3012537524280394E-2</v>
      </c>
      <c r="G15" s="102">
        <v>0</v>
      </c>
      <c r="H15" s="102">
        <v>0</v>
      </c>
      <c r="I15" s="102">
        <v>0</v>
      </c>
      <c r="J15" s="103">
        <v>0</v>
      </c>
      <c r="K15" s="102">
        <v>6148</v>
      </c>
      <c r="L15" s="121">
        <v>-0.192115637319317</v>
      </c>
      <c r="M15" s="102">
        <v>58077</v>
      </c>
      <c r="N15" s="103">
        <v>-9.5937110834371106E-2</v>
      </c>
      <c r="O15" s="102">
        <v>16946</v>
      </c>
      <c r="P15" s="102">
        <v>75023</v>
      </c>
      <c r="Q15" s="103">
        <v>-6.622772080055761E-2</v>
      </c>
      <c r="R15" s="104">
        <v>5</v>
      </c>
      <c r="S15" s="107"/>
      <c r="T15" s="101" t="s">
        <v>75</v>
      </c>
      <c r="U15" s="106">
        <v>51672</v>
      </c>
      <c r="V15" s="106">
        <v>56630</v>
      </c>
      <c r="W15" s="106">
        <v>4958</v>
      </c>
      <c r="X15" s="106">
        <v>0</v>
      </c>
      <c r="Y15" s="106">
        <v>0</v>
      </c>
      <c r="Z15" s="106">
        <v>0</v>
      </c>
      <c r="AA15" s="106">
        <v>7610</v>
      </c>
      <c r="AB15" s="106">
        <v>16104</v>
      </c>
      <c r="AC15" s="106">
        <v>64240</v>
      </c>
      <c r="AD15" s="106">
        <v>80344</v>
      </c>
      <c r="AE15" s="101" t="s">
        <v>106</v>
      </c>
      <c r="AF15" s="106">
        <v>42</v>
      </c>
      <c r="AG15" s="106">
        <v>24228</v>
      </c>
    </row>
    <row r="16" spans="1:33" ht="14.25" x14ac:dyDescent="0.2">
      <c r="A16" s="101" t="s">
        <v>107</v>
      </c>
      <c r="B16" s="101" t="s">
        <v>108</v>
      </c>
      <c r="C16" s="102">
        <v>333370</v>
      </c>
      <c r="D16" s="102">
        <v>4156</v>
      </c>
      <c r="E16" s="102">
        <v>337526</v>
      </c>
      <c r="F16" s="103">
        <v>1.40631119233827E-3</v>
      </c>
      <c r="G16" s="102">
        <v>18937</v>
      </c>
      <c r="H16" s="102">
        <v>0</v>
      </c>
      <c r="I16" s="102">
        <v>18937</v>
      </c>
      <c r="J16" s="103">
        <v>-6.6617708770457399E-3</v>
      </c>
      <c r="K16" s="102">
        <v>0</v>
      </c>
      <c r="L16" s="121">
        <v>0</v>
      </c>
      <c r="M16" s="102">
        <v>356463</v>
      </c>
      <c r="N16" s="103">
        <v>9.7440159947882201E-4</v>
      </c>
      <c r="O16" s="102">
        <v>5406</v>
      </c>
      <c r="P16" s="102">
        <v>361869</v>
      </c>
      <c r="Q16" s="103">
        <v>1.12044352964611E-3</v>
      </c>
      <c r="R16" s="104">
        <v>4</v>
      </c>
      <c r="S16" s="107"/>
      <c r="T16" s="101" t="s">
        <v>75</v>
      </c>
      <c r="U16" s="106">
        <v>331958</v>
      </c>
      <c r="V16" s="106">
        <v>337052</v>
      </c>
      <c r="W16" s="106">
        <v>5094</v>
      </c>
      <c r="X16" s="106">
        <v>19064</v>
      </c>
      <c r="Y16" s="106">
        <v>19064</v>
      </c>
      <c r="Z16" s="106">
        <v>0</v>
      </c>
      <c r="AA16" s="106">
        <v>0</v>
      </c>
      <c r="AB16" s="106">
        <v>5348</v>
      </c>
      <c r="AC16" s="106">
        <v>356116</v>
      </c>
      <c r="AD16" s="106">
        <v>361464</v>
      </c>
      <c r="AE16" s="101" t="s">
        <v>109</v>
      </c>
      <c r="AF16" s="106">
        <v>42</v>
      </c>
      <c r="AG16" s="106">
        <v>24228</v>
      </c>
    </row>
    <row r="17" spans="1:33" ht="14.25" x14ac:dyDescent="0.2">
      <c r="A17" s="101" t="s">
        <v>110</v>
      </c>
      <c r="B17" s="101" t="s">
        <v>111</v>
      </c>
      <c r="C17" s="102">
        <v>5369</v>
      </c>
      <c r="D17" s="102">
        <v>32</v>
      </c>
      <c r="E17" s="102">
        <v>5401</v>
      </c>
      <c r="F17" s="103">
        <v>-5.9878154917319397E-2</v>
      </c>
      <c r="G17" s="102">
        <v>0</v>
      </c>
      <c r="H17" s="102">
        <v>0</v>
      </c>
      <c r="I17" s="102">
        <v>0</v>
      </c>
      <c r="J17" s="103">
        <v>-1</v>
      </c>
      <c r="K17" s="102">
        <v>0</v>
      </c>
      <c r="L17" s="121">
        <v>0</v>
      </c>
      <c r="M17" s="102">
        <v>5401</v>
      </c>
      <c r="N17" s="103">
        <v>-6.0041768186564599E-2</v>
      </c>
      <c r="O17" s="102">
        <v>7961</v>
      </c>
      <c r="P17" s="102">
        <v>13362</v>
      </c>
      <c r="Q17" s="103">
        <v>6.0055533518445101E-2</v>
      </c>
      <c r="R17" s="104">
        <v>5</v>
      </c>
      <c r="S17" s="107"/>
      <c r="T17" s="101" t="s">
        <v>75</v>
      </c>
      <c r="U17" s="106">
        <v>5693</v>
      </c>
      <c r="V17" s="106">
        <v>5745</v>
      </c>
      <c r="W17" s="106">
        <v>52</v>
      </c>
      <c r="X17" s="106">
        <v>1</v>
      </c>
      <c r="Y17" s="106">
        <v>1</v>
      </c>
      <c r="Z17" s="106">
        <v>0</v>
      </c>
      <c r="AA17" s="106">
        <v>0</v>
      </c>
      <c r="AB17" s="106">
        <v>6859</v>
      </c>
      <c r="AC17" s="106">
        <v>5746</v>
      </c>
      <c r="AD17" s="106">
        <v>12605</v>
      </c>
      <c r="AE17" s="101" t="s">
        <v>112</v>
      </c>
      <c r="AF17" s="106">
        <v>42</v>
      </c>
      <c r="AG17" s="106">
        <v>24228</v>
      </c>
    </row>
    <row r="18" spans="1:33" ht="14.25" x14ac:dyDescent="0.2">
      <c r="A18" s="101" t="s">
        <v>113</v>
      </c>
      <c r="B18" s="101" t="s">
        <v>114</v>
      </c>
      <c r="C18" s="102">
        <v>7688</v>
      </c>
      <c r="D18" s="102">
        <v>138</v>
      </c>
      <c r="E18" s="102">
        <v>7826</v>
      </c>
      <c r="F18" s="103">
        <v>0.25638144164392401</v>
      </c>
      <c r="G18" s="102">
        <v>0</v>
      </c>
      <c r="H18" s="102">
        <v>0</v>
      </c>
      <c r="I18" s="102">
        <v>0</v>
      </c>
      <c r="J18" s="103">
        <v>0</v>
      </c>
      <c r="K18" s="102">
        <v>0</v>
      </c>
      <c r="L18" s="121">
        <v>0</v>
      </c>
      <c r="M18" s="102">
        <v>7826</v>
      </c>
      <c r="N18" s="103">
        <v>0.25638144164392401</v>
      </c>
      <c r="O18" s="102">
        <v>5409</v>
      </c>
      <c r="P18" s="102">
        <v>13235</v>
      </c>
      <c r="Q18" s="103">
        <v>0.10080678699159899</v>
      </c>
      <c r="R18" s="104">
        <v>5</v>
      </c>
      <c r="S18" s="107"/>
      <c r="T18" s="101" t="s">
        <v>75</v>
      </c>
      <c r="U18" s="106">
        <v>6143</v>
      </c>
      <c r="V18" s="106">
        <v>6229</v>
      </c>
      <c r="W18" s="106">
        <v>86</v>
      </c>
      <c r="X18" s="106">
        <v>0</v>
      </c>
      <c r="Y18" s="106">
        <v>0</v>
      </c>
      <c r="Z18" s="106">
        <v>0</v>
      </c>
      <c r="AA18" s="106">
        <v>0</v>
      </c>
      <c r="AB18" s="106">
        <v>5794</v>
      </c>
      <c r="AC18" s="106">
        <v>6229</v>
      </c>
      <c r="AD18" s="106">
        <v>12023</v>
      </c>
      <c r="AE18" s="101" t="s">
        <v>115</v>
      </c>
      <c r="AF18" s="106">
        <v>42</v>
      </c>
      <c r="AG18" s="106">
        <v>24228</v>
      </c>
    </row>
    <row r="19" spans="1:33" ht="14.25" x14ac:dyDescent="0.2">
      <c r="A19" s="101" t="s">
        <v>116</v>
      </c>
      <c r="B19" s="101" t="s">
        <v>117</v>
      </c>
      <c r="C19" s="102">
        <v>128462</v>
      </c>
      <c r="D19" s="102">
        <v>25698</v>
      </c>
      <c r="E19" s="102">
        <v>154160</v>
      </c>
      <c r="F19" s="103">
        <v>1.8768173407348702E-2</v>
      </c>
      <c r="G19" s="102">
        <v>6</v>
      </c>
      <c r="H19" s="102">
        <v>0</v>
      </c>
      <c r="I19" s="102">
        <v>6</v>
      </c>
      <c r="J19" s="103">
        <v>0</v>
      </c>
      <c r="K19" s="102">
        <v>1118</v>
      </c>
      <c r="L19" s="121">
        <v>0</v>
      </c>
      <c r="M19" s="102">
        <v>155284</v>
      </c>
      <c r="N19" s="103">
        <v>2.61961406291303E-2</v>
      </c>
      <c r="O19" s="102">
        <v>717</v>
      </c>
      <c r="P19" s="102">
        <v>156001</v>
      </c>
      <c r="Q19" s="103">
        <v>2.5964630753750297E-2</v>
      </c>
      <c r="R19" s="104">
        <v>4</v>
      </c>
      <c r="S19" s="107"/>
      <c r="T19" s="101" t="s">
        <v>75</v>
      </c>
      <c r="U19" s="106">
        <v>124508</v>
      </c>
      <c r="V19" s="106">
        <v>151320</v>
      </c>
      <c r="W19" s="106">
        <v>26812</v>
      </c>
      <c r="X19" s="106">
        <v>0</v>
      </c>
      <c r="Y19" s="106">
        <v>0</v>
      </c>
      <c r="Z19" s="106">
        <v>0</v>
      </c>
      <c r="AA19" s="106">
        <v>0</v>
      </c>
      <c r="AB19" s="106">
        <v>733</v>
      </c>
      <c r="AC19" s="106">
        <v>151320</v>
      </c>
      <c r="AD19" s="106">
        <v>152053</v>
      </c>
      <c r="AE19" s="101" t="s">
        <v>118</v>
      </c>
      <c r="AF19" s="106">
        <v>42</v>
      </c>
      <c r="AG19" s="106">
        <v>24228</v>
      </c>
    </row>
    <row r="20" spans="1:33" ht="14.25" x14ac:dyDescent="0.2">
      <c r="A20" s="101" t="s">
        <v>119</v>
      </c>
      <c r="B20" s="101" t="s">
        <v>120</v>
      </c>
      <c r="C20" s="102">
        <v>360599</v>
      </c>
      <c r="D20" s="102">
        <v>3104</v>
      </c>
      <c r="E20" s="102">
        <v>363703</v>
      </c>
      <c r="F20" s="103">
        <v>-3.4796916258641501E-2</v>
      </c>
      <c r="G20" s="102">
        <v>154568</v>
      </c>
      <c r="H20" s="102">
        <v>1350</v>
      </c>
      <c r="I20" s="102">
        <v>155918</v>
      </c>
      <c r="J20" s="103">
        <v>0.169308994915331</v>
      </c>
      <c r="K20" s="102">
        <v>117</v>
      </c>
      <c r="L20" s="121">
        <v>0.88709677419354793</v>
      </c>
      <c r="M20" s="102">
        <v>519738</v>
      </c>
      <c r="N20" s="103">
        <v>1.8656694478253501E-2</v>
      </c>
      <c r="O20" s="102">
        <v>633</v>
      </c>
      <c r="P20" s="102">
        <v>520371</v>
      </c>
      <c r="Q20" s="103">
        <v>1.8175165628998898E-2</v>
      </c>
      <c r="R20" s="104">
        <v>3</v>
      </c>
      <c r="S20" s="107"/>
      <c r="T20" s="101" t="s">
        <v>75</v>
      </c>
      <c r="U20" s="106">
        <v>374913</v>
      </c>
      <c r="V20" s="106">
        <v>376815</v>
      </c>
      <c r="W20" s="106">
        <v>1902</v>
      </c>
      <c r="X20" s="106">
        <v>132482</v>
      </c>
      <c r="Y20" s="106">
        <v>133342</v>
      </c>
      <c r="Z20" s="106">
        <v>860</v>
      </c>
      <c r="AA20" s="106">
        <v>62</v>
      </c>
      <c r="AB20" s="106">
        <v>863</v>
      </c>
      <c r="AC20" s="106">
        <v>510219</v>
      </c>
      <c r="AD20" s="106">
        <v>511082</v>
      </c>
      <c r="AE20" s="101" t="s">
        <v>121</v>
      </c>
      <c r="AF20" s="106">
        <v>42</v>
      </c>
      <c r="AG20" s="106">
        <v>24228</v>
      </c>
    </row>
    <row r="21" spans="1:33" ht="14.25" x14ac:dyDescent="0.2">
      <c r="A21" s="101" t="s">
        <v>122</v>
      </c>
      <c r="B21" s="101" t="s">
        <v>123</v>
      </c>
      <c r="C21" s="102">
        <v>119073</v>
      </c>
      <c r="D21" s="102">
        <v>810</v>
      </c>
      <c r="E21" s="102">
        <v>119883</v>
      </c>
      <c r="F21" s="103">
        <v>-4.0624065397268502E-3</v>
      </c>
      <c r="G21" s="102">
        <v>2114</v>
      </c>
      <c r="H21" s="102">
        <v>0</v>
      </c>
      <c r="I21" s="102">
        <v>2114</v>
      </c>
      <c r="J21" s="103">
        <v>1.03660886319846</v>
      </c>
      <c r="K21" s="102">
        <v>24822</v>
      </c>
      <c r="L21" s="121">
        <v>-8.6721365760329697E-2</v>
      </c>
      <c r="M21" s="102">
        <v>146819</v>
      </c>
      <c r="N21" s="103">
        <v>-1.1912052709150701E-2</v>
      </c>
      <c r="O21" s="102">
        <v>2888</v>
      </c>
      <c r="P21" s="102">
        <v>149707</v>
      </c>
      <c r="Q21" s="103">
        <v>-2.2110887570872401E-2</v>
      </c>
      <c r="R21" s="104">
        <v>4</v>
      </c>
      <c r="S21" s="107"/>
      <c r="T21" s="101" t="s">
        <v>75</v>
      </c>
      <c r="U21" s="106">
        <v>118822</v>
      </c>
      <c r="V21" s="106">
        <v>120372</v>
      </c>
      <c r="W21" s="106">
        <v>1550</v>
      </c>
      <c r="X21" s="106">
        <v>1038</v>
      </c>
      <c r="Y21" s="106">
        <v>1038</v>
      </c>
      <c r="Z21" s="106">
        <v>0</v>
      </c>
      <c r="AA21" s="106">
        <v>27179</v>
      </c>
      <c r="AB21" s="106">
        <v>4503</v>
      </c>
      <c r="AC21" s="106">
        <v>148589</v>
      </c>
      <c r="AD21" s="106">
        <v>153092</v>
      </c>
      <c r="AE21" s="101" t="s">
        <v>124</v>
      </c>
      <c r="AF21" s="106">
        <v>42</v>
      </c>
      <c r="AG21" s="106">
        <v>24228</v>
      </c>
    </row>
    <row r="22" spans="1:33" ht="14.25" x14ac:dyDescent="0.2">
      <c r="A22" s="101" t="s">
        <v>125</v>
      </c>
      <c r="B22" s="101" t="s">
        <v>126</v>
      </c>
      <c r="C22" s="102">
        <v>27994</v>
      </c>
      <c r="D22" s="102">
        <v>0</v>
      </c>
      <c r="E22" s="102">
        <v>27994</v>
      </c>
      <c r="F22" s="103">
        <v>4.8582237704611002E-2</v>
      </c>
      <c r="G22" s="102">
        <v>227</v>
      </c>
      <c r="H22" s="102">
        <v>0</v>
      </c>
      <c r="I22" s="102">
        <v>227</v>
      </c>
      <c r="J22" s="103">
        <v>-0.5617760617760621</v>
      </c>
      <c r="K22" s="102">
        <v>0</v>
      </c>
      <c r="L22" s="121">
        <v>0</v>
      </c>
      <c r="M22" s="102">
        <v>28221</v>
      </c>
      <c r="N22" s="103">
        <v>3.6964909057505102E-2</v>
      </c>
      <c r="O22" s="102">
        <v>162</v>
      </c>
      <c r="P22" s="102">
        <v>28383</v>
      </c>
      <c r="Q22" s="103">
        <v>-1.07695524884985E-2</v>
      </c>
      <c r="R22" s="104">
        <v>4</v>
      </c>
      <c r="S22" s="107"/>
      <c r="T22" s="101" t="s">
        <v>75</v>
      </c>
      <c r="U22" s="106">
        <v>26667</v>
      </c>
      <c r="V22" s="106">
        <v>26697</v>
      </c>
      <c r="W22" s="106">
        <v>30</v>
      </c>
      <c r="X22" s="106">
        <v>518</v>
      </c>
      <c r="Y22" s="106">
        <v>518</v>
      </c>
      <c r="Z22" s="106">
        <v>0</v>
      </c>
      <c r="AA22" s="106">
        <v>0</v>
      </c>
      <c r="AB22" s="106">
        <v>1477</v>
      </c>
      <c r="AC22" s="106">
        <v>27215</v>
      </c>
      <c r="AD22" s="106">
        <v>28692</v>
      </c>
      <c r="AE22" s="101" t="s">
        <v>127</v>
      </c>
      <c r="AF22" s="106">
        <v>42</v>
      </c>
      <c r="AG22" s="106">
        <v>24228</v>
      </c>
    </row>
    <row r="23" spans="1:33" ht="14.25" x14ac:dyDescent="0.2">
      <c r="A23" s="101" t="s">
        <v>128</v>
      </c>
      <c r="B23" s="101" t="s">
        <v>129</v>
      </c>
      <c r="C23" s="102">
        <v>61933</v>
      </c>
      <c r="D23" s="102">
        <v>338</v>
      </c>
      <c r="E23" s="102">
        <v>62271</v>
      </c>
      <c r="F23" s="103">
        <v>6.8881882124666501E-3</v>
      </c>
      <c r="G23" s="102">
        <v>0</v>
      </c>
      <c r="H23" s="102">
        <v>0</v>
      </c>
      <c r="I23" s="102">
        <v>0</v>
      </c>
      <c r="J23" s="103">
        <v>0</v>
      </c>
      <c r="K23" s="102">
        <v>0</v>
      </c>
      <c r="L23" s="121">
        <v>0</v>
      </c>
      <c r="M23" s="102">
        <v>62271</v>
      </c>
      <c r="N23" s="103">
        <v>6.8881882124666501E-3</v>
      </c>
      <c r="O23" s="102">
        <v>1208</v>
      </c>
      <c r="P23" s="102">
        <v>63479</v>
      </c>
      <c r="Q23" s="103">
        <v>-6.5427027663678E-2</v>
      </c>
      <c r="R23" s="104">
        <v>5</v>
      </c>
      <c r="S23" s="107"/>
      <c r="T23" s="101" t="s">
        <v>75</v>
      </c>
      <c r="U23" s="106">
        <v>61273</v>
      </c>
      <c r="V23" s="106">
        <v>61845</v>
      </c>
      <c r="W23" s="106">
        <v>572</v>
      </c>
      <c r="X23" s="106">
        <v>0</v>
      </c>
      <c r="Y23" s="106">
        <v>0</v>
      </c>
      <c r="Z23" s="106">
        <v>0</v>
      </c>
      <c r="AA23" s="106">
        <v>0</v>
      </c>
      <c r="AB23" s="106">
        <v>6078</v>
      </c>
      <c r="AC23" s="106">
        <v>61845</v>
      </c>
      <c r="AD23" s="106">
        <v>67923</v>
      </c>
      <c r="AE23" s="101" t="s">
        <v>130</v>
      </c>
      <c r="AF23" s="106">
        <v>42</v>
      </c>
      <c r="AG23" s="106">
        <v>24228</v>
      </c>
    </row>
    <row r="24" spans="1:33" ht="14.25" x14ac:dyDescent="0.2">
      <c r="A24" s="101" t="s">
        <v>131</v>
      </c>
      <c r="B24" s="101" t="s">
        <v>132</v>
      </c>
      <c r="C24" s="102">
        <v>6845</v>
      </c>
      <c r="D24" s="102">
        <v>44</v>
      </c>
      <c r="E24" s="102">
        <v>6889</v>
      </c>
      <c r="F24" s="103">
        <v>-0.14411728164989401</v>
      </c>
      <c r="G24" s="102">
        <v>0</v>
      </c>
      <c r="H24" s="102">
        <v>0</v>
      </c>
      <c r="I24" s="102">
        <v>0</v>
      </c>
      <c r="J24" s="103">
        <v>0</v>
      </c>
      <c r="K24" s="102">
        <v>0</v>
      </c>
      <c r="L24" s="121">
        <v>0</v>
      </c>
      <c r="M24" s="102">
        <v>6889</v>
      </c>
      <c r="N24" s="103">
        <v>-0.14411728164989401</v>
      </c>
      <c r="O24" s="102">
        <v>4505</v>
      </c>
      <c r="P24" s="102">
        <v>11394</v>
      </c>
      <c r="Q24" s="103">
        <v>-6.3532505958740909E-2</v>
      </c>
      <c r="R24" s="104">
        <v>5</v>
      </c>
      <c r="S24" s="107"/>
      <c r="T24" s="101" t="s">
        <v>75</v>
      </c>
      <c r="U24" s="106">
        <v>8007</v>
      </c>
      <c r="V24" s="106">
        <v>8049</v>
      </c>
      <c r="W24" s="106">
        <v>42</v>
      </c>
      <c r="X24" s="106">
        <v>0</v>
      </c>
      <c r="Y24" s="106">
        <v>0</v>
      </c>
      <c r="Z24" s="106">
        <v>0</v>
      </c>
      <c r="AA24" s="106">
        <v>0</v>
      </c>
      <c r="AB24" s="106">
        <v>4118</v>
      </c>
      <c r="AC24" s="106">
        <v>8049</v>
      </c>
      <c r="AD24" s="106">
        <v>12167</v>
      </c>
      <c r="AE24" s="101" t="s">
        <v>133</v>
      </c>
      <c r="AF24" s="106">
        <v>42</v>
      </c>
      <c r="AG24" s="106">
        <v>24228</v>
      </c>
    </row>
    <row r="25" spans="1:33" ht="14.25" x14ac:dyDescent="0.2">
      <c r="A25" s="101" t="s">
        <v>134</v>
      </c>
      <c r="B25" s="101" t="s">
        <v>135</v>
      </c>
      <c r="C25" s="102">
        <v>50693</v>
      </c>
      <c r="D25" s="102">
        <v>462</v>
      </c>
      <c r="E25" s="102">
        <v>51155</v>
      </c>
      <c r="F25" s="103">
        <v>-4.1646371164150001E-2</v>
      </c>
      <c r="G25" s="102">
        <v>0</v>
      </c>
      <c r="H25" s="102">
        <v>0</v>
      </c>
      <c r="I25" s="102">
        <v>0</v>
      </c>
      <c r="J25" s="103">
        <v>0</v>
      </c>
      <c r="K25" s="102">
        <v>0</v>
      </c>
      <c r="L25" s="121">
        <v>0</v>
      </c>
      <c r="M25" s="102">
        <v>51155</v>
      </c>
      <c r="N25" s="103">
        <v>-4.1646371164150001E-2</v>
      </c>
      <c r="O25" s="102">
        <v>1324</v>
      </c>
      <c r="P25" s="102">
        <v>52479</v>
      </c>
      <c r="Q25" s="103">
        <v>-3.3268858800773703E-2</v>
      </c>
      <c r="R25" s="104">
        <v>5</v>
      </c>
      <c r="S25" s="107"/>
      <c r="T25" s="101" t="s">
        <v>75</v>
      </c>
      <c r="U25" s="106">
        <v>53010</v>
      </c>
      <c r="V25" s="106">
        <v>53378</v>
      </c>
      <c r="W25" s="106">
        <v>368</v>
      </c>
      <c r="X25" s="106">
        <v>0</v>
      </c>
      <c r="Y25" s="106">
        <v>0</v>
      </c>
      <c r="Z25" s="106">
        <v>0</v>
      </c>
      <c r="AA25" s="106">
        <v>0</v>
      </c>
      <c r="AB25" s="106">
        <v>907</v>
      </c>
      <c r="AC25" s="106">
        <v>53378</v>
      </c>
      <c r="AD25" s="106">
        <v>54285</v>
      </c>
      <c r="AE25" s="101" t="s">
        <v>136</v>
      </c>
      <c r="AF25" s="106">
        <v>42</v>
      </c>
      <c r="AG25" s="106">
        <v>24228</v>
      </c>
    </row>
    <row r="26" spans="1:33" ht="14.25" x14ac:dyDescent="0.2">
      <c r="A26" s="101" t="s">
        <v>137</v>
      </c>
      <c r="B26" s="101" t="s">
        <v>138</v>
      </c>
      <c r="C26" s="102">
        <v>194836</v>
      </c>
      <c r="D26" s="102">
        <v>374</v>
      </c>
      <c r="E26" s="102">
        <v>195210</v>
      </c>
      <c r="F26" s="103">
        <v>-4.3354075283076601E-3</v>
      </c>
      <c r="G26" s="102">
        <v>7931</v>
      </c>
      <c r="H26" s="102">
        <v>0</v>
      </c>
      <c r="I26" s="102">
        <v>7931</v>
      </c>
      <c r="J26" s="103">
        <v>-0.43024425287356299</v>
      </c>
      <c r="K26" s="102">
        <v>3</v>
      </c>
      <c r="L26" s="121">
        <v>-0.25</v>
      </c>
      <c r="M26" s="102">
        <v>203144</v>
      </c>
      <c r="N26" s="103">
        <v>-3.2573910393172797E-2</v>
      </c>
      <c r="O26" s="102">
        <v>1129</v>
      </c>
      <c r="P26" s="102">
        <v>204273</v>
      </c>
      <c r="Q26" s="103">
        <v>-3.9244274916869298E-2</v>
      </c>
      <c r="R26" s="104">
        <v>4</v>
      </c>
      <c r="S26" s="107"/>
      <c r="T26" s="101" t="s">
        <v>75</v>
      </c>
      <c r="U26" s="106">
        <v>195452</v>
      </c>
      <c r="V26" s="106">
        <v>196060</v>
      </c>
      <c r="W26" s="106">
        <v>608</v>
      </c>
      <c r="X26" s="106">
        <v>13920</v>
      </c>
      <c r="Y26" s="106">
        <v>13920</v>
      </c>
      <c r="Z26" s="106">
        <v>0</v>
      </c>
      <c r="AA26" s="106">
        <v>4</v>
      </c>
      <c r="AB26" s="106">
        <v>2633</v>
      </c>
      <c r="AC26" s="106">
        <v>209984</v>
      </c>
      <c r="AD26" s="106">
        <v>212617</v>
      </c>
      <c r="AE26" s="101" t="s">
        <v>139</v>
      </c>
      <c r="AF26" s="106">
        <v>42</v>
      </c>
      <c r="AG26" s="106">
        <v>24228</v>
      </c>
    </row>
    <row r="27" spans="1:33" ht="14.25" x14ac:dyDescent="0.2">
      <c r="A27" s="101" t="s">
        <v>140</v>
      </c>
      <c r="B27" s="101" t="s">
        <v>141</v>
      </c>
      <c r="C27" s="102">
        <v>30725</v>
      </c>
      <c r="D27" s="102">
        <v>446</v>
      </c>
      <c r="E27" s="102">
        <v>31171</v>
      </c>
      <c r="F27" s="103">
        <v>-5.8818201032639898E-2</v>
      </c>
      <c r="G27" s="102">
        <v>0</v>
      </c>
      <c r="H27" s="102">
        <v>0</v>
      </c>
      <c r="I27" s="102">
        <v>0</v>
      </c>
      <c r="J27" s="103">
        <v>0</v>
      </c>
      <c r="K27" s="102">
        <v>0</v>
      </c>
      <c r="L27" s="121">
        <v>0</v>
      </c>
      <c r="M27" s="102">
        <v>31171</v>
      </c>
      <c r="N27" s="103">
        <v>-5.8818201032639898E-2</v>
      </c>
      <c r="O27" s="102">
        <v>2436</v>
      </c>
      <c r="P27" s="102">
        <v>33607</v>
      </c>
      <c r="Q27" s="103">
        <v>-3.7434839892306802E-2</v>
      </c>
      <c r="R27" s="104">
        <v>5</v>
      </c>
      <c r="S27" s="107"/>
      <c r="T27" s="101" t="s">
        <v>75</v>
      </c>
      <c r="U27" s="106">
        <v>32877</v>
      </c>
      <c r="V27" s="106">
        <v>33119</v>
      </c>
      <c r="W27" s="106">
        <v>242</v>
      </c>
      <c r="X27" s="106">
        <v>0</v>
      </c>
      <c r="Y27" s="106">
        <v>0</v>
      </c>
      <c r="Z27" s="106">
        <v>0</v>
      </c>
      <c r="AA27" s="106">
        <v>0</v>
      </c>
      <c r="AB27" s="106">
        <v>1795</v>
      </c>
      <c r="AC27" s="106">
        <v>33119</v>
      </c>
      <c r="AD27" s="106">
        <v>34914</v>
      </c>
      <c r="AE27" s="101" t="s">
        <v>142</v>
      </c>
      <c r="AF27" s="106">
        <v>42</v>
      </c>
      <c r="AG27" s="106">
        <v>24228</v>
      </c>
    </row>
    <row r="28" spans="1:33" ht="14.25" x14ac:dyDescent="0.2">
      <c r="A28" s="101" t="s">
        <v>143</v>
      </c>
      <c r="B28" s="101" t="s">
        <v>144</v>
      </c>
      <c r="C28" s="102">
        <v>14791</v>
      </c>
      <c r="D28" s="102">
        <v>930</v>
      </c>
      <c r="E28" s="102">
        <v>15721</v>
      </c>
      <c r="F28" s="103">
        <v>0.12228726442033101</v>
      </c>
      <c r="G28" s="102">
        <v>0</v>
      </c>
      <c r="H28" s="102">
        <v>0</v>
      </c>
      <c r="I28" s="102">
        <v>0</v>
      </c>
      <c r="J28" s="103">
        <v>0</v>
      </c>
      <c r="K28" s="102">
        <v>0</v>
      </c>
      <c r="L28" s="121">
        <v>0</v>
      </c>
      <c r="M28" s="102">
        <v>15721</v>
      </c>
      <c r="N28" s="103">
        <v>0.12228726442033101</v>
      </c>
      <c r="O28" s="102">
        <v>5870</v>
      </c>
      <c r="P28" s="102">
        <v>21591</v>
      </c>
      <c r="Q28" s="103">
        <v>2.89268013724743E-2</v>
      </c>
      <c r="R28" s="104">
        <v>5</v>
      </c>
      <c r="S28" s="107"/>
      <c r="T28" s="101" t="s">
        <v>75</v>
      </c>
      <c r="U28" s="106">
        <v>13882</v>
      </c>
      <c r="V28" s="106">
        <v>14008</v>
      </c>
      <c r="W28" s="106">
        <v>126</v>
      </c>
      <c r="X28" s="106">
        <v>0</v>
      </c>
      <c r="Y28" s="106">
        <v>0</v>
      </c>
      <c r="Z28" s="106">
        <v>0</v>
      </c>
      <c r="AA28" s="106">
        <v>0</v>
      </c>
      <c r="AB28" s="106">
        <v>6976</v>
      </c>
      <c r="AC28" s="106">
        <v>14008</v>
      </c>
      <c r="AD28" s="106">
        <v>20984</v>
      </c>
      <c r="AE28" s="101" t="s">
        <v>145</v>
      </c>
      <c r="AF28" s="106">
        <v>42</v>
      </c>
      <c r="AG28" s="106">
        <v>24228</v>
      </c>
    </row>
    <row r="29" spans="1:33" ht="14.25" x14ac:dyDescent="0.2">
      <c r="A29" s="101" t="s">
        <v>146</v>
      </c>
      <c r="B29" s="101" t="s">
        <v>147</v>
      </c>
      <c r="C29" s="102">
        <v>4008342</v>
      </c>
      <c r="D29" s="102">
        <v>1873434</v>
      </c>
      <c r="E29" s="102">
        <v>5881776</v>
      </c>
      <c r="F29" s="103">
        <v>-1.0578898992441001E-2</v>
      </c>
      <c r="G29" s="102">
        <v>6221053</v>
      </c>
      <c r="H29" s="102">
        <v>1617152</v>
      </c>
      <c r="I29" s="102">
        <v>7838205</v>
      </c>
      <c r="J29" s="103">
        <v>1.4557838186269701E-2</v>
      </c>
      <c r="K29" s="102">
        <v>0</v>
      </c>
      <c r="L29" s="121">
        <v>0</v>
      </c>
      <c r="M29" s="102">
        <v>13719981</v>
      </c>
      <c r="N29" s="103">
        <v>3.6269607053898002E-3</v>
      </c>
      <c r="O29" s="102">
        <v>12116</v>
      </c>
      <c r="P29" s="102">
        <v>13732097</v>
      </c>
      <c r="Q29" s="103">
        <v>3.7229291106319006E-3</v>
      </c>
      <c r="R29" s="104">
        <v>1</v>
      </c>
      <c r="S29" s="107"/>
      <c r="T29" s="101" t="s">
        <v>148</v>
      </c>
      <c r="U29" s="106">
        <v>4021118</v>
      </c>
      <c r="V29" s="106">
        <v>5944664</v>
      </c>
      <c r="W29" s="106">
        <v>1923546</v>
      </c>
      <c r="X29" s="106">
        <v>6075801</v>
      </c>
      <c r="Y29" s="106">
        <v>7725735</v>
      </c>
      <c r="Z29" s="106">
        <v>1649934</v>
      </c>
      <c r="AA29" s="106">
        <v>0</v>
      </c>
      <c r="AB29" s="106">
        <v>10764</v>
      </c>
      <c r="AC29" s="106">
        <v>13670399</v>
      </c>
      <c r="AD29" s="106">
        <v>13681163</v>
      </c>
      <c r="AE29" s="101" t="s">
        <v>149</v>
      </c>
      <c r="AF29" s="106">
        <v>42</v>
      </c>
      <c r="AG29" s="106">
        <v>24228</v>
      </c>
    </row>
    <row r="30" spans="1:33" ht="14.25" x14ac:dyDescent="0.2">
      <c r="A30" s="101" t="s">
        <v>150</v>
      </c>
      <c r="B30" s="101" t="s">
        <v>151</v>
      </c>
      <c r="C30" s="102">
        <v>13022</v>
      </c>
      <c r="D30" s="102">
        <v>0</v>
      </c>
      <c r="E30" s="102">
        <v>13022</v>
      </c>
      <c r="F30" s="103">
        <v>4.5439948619139393E-2</v>
      </c>
      <c r="G30" s="102">
        <v>49</v>
      </c>
      <c r="H30" s="102">
        <v>0</v>
      </c>
      <c r="I30" s="102">
        <v>49</v>
      </c>
      <c r="J30" s="103">
        <v>1.1304347826087</v>
      </c>
      <c r="K30" s="102">
        <v>0</v>
      </c>
      <c r="L30" s="121">
        <v>0</v>
      </c>
      <c r="M30" s="102">
        <v>13071</v>
      </c>
      <c r="N30" s="103">
        <v>4.7439698693805599E-2</v>
      </c>
      <c r="O30" s="102">
        <v>26</v>
      </c>
      <c r="P30" s="102">
        <v>13097</v>
      </c>
      <c r="Q30" s="103">
        <v>4.9523198974276796E-2</v>
      </c>
      <c r="R30" s="104">
        <v>5</v>
      </c>
      <c r="S30" s="107"/>
      <c r="T30" s="101" t="s">
        <v>75</v>
      </c>
      <c r="U30" s="106">
        <v>12456</v>
      </c>
      <c r="V30" s="106">
        <v>12456</v>
      </c>
      <c r="W30" s="106">
        <v>0</v>
      </c>
      <c r="X30" s="106">
        <v>23</v>
      </c>
      <c r="Y30" s="106">
        <v>23</v>
      </c>
      <c r="Z30" s="106">
        <v>0</v>
      </c>
      <c r="AA30" s="106">
        <v>0</v>
      </c>
      <c r="AB30" s="106">
        <v>0</v>
      </c>
      <c r="AC30" s="106">
        <v>12479</v>
      </c>
      <c r="AD30" s="106">
        <v>12479</v>
      </c>
      <c r="AE30" s="101" t="s">
        <v>152</v>
      </c>
      <c r="AF30" s="106">
        <v>42</v>
      </c>
      <c r="AG30" s="106">
        <v>24228</v>
      </c>
    </row>
    <row r="31" spans="1:33" ht="14.25" x14ac:dyDescent="0.2">
      <c r="A31" s="101" t="s">
        <v>153</v>
      </c>
      <c r="B31" s="101" t="s">
        <v>154</v>
      </c>
      <c r="C31" s="102">
        <v>18652</v>
      </c>
      <c r="D31" s="102">
        <v>52</v>
      </c>
      <c r="E31" s="102">
        <v>18704</v>
      </c>
      <c r="F31" s="103">
        <v>2.5326170376055303E-2</v>
      </c>
      <c r="G31" s="102">
        <v>0</v>
      </c>
      <c r="H31" s="102">
        <v>0</v>
      </c>
      <c r="I31" s="102">
        <v>0</v>
      </c>
      <c r="J31" s="103">
        <v>0</v>
      </c>
      <c r="K31" s="102">
        <v>0</v>
      </c>
      <c r="L31" s="121">
        <v>0</v>
      </c>
      <c r="M31" s="102">
        <v>18704</v>
      </c>
      <c r="N31" s="103">
        <v>2.5326170376055303E-2</v>
      </c>
      <c r="O31" s="102">
        <v>1725</v>
      </c>
      <c r="P31" s="102">
        <v>20429</v>
      </c>
      <c r="Q31" s="103">
        <v>3.6741943669119502E-2</v>
      </c>
      <c r="R31" s="104">
        <v>5</v>
      </c>
      <c r="S31" s="107"/>
      <c r="T31" s="101" t="s">
        <v>75</v>
      </c>
      <c r="U31" s="106">
        <v>18174</v>
      </c>
      <c r="V31" s="106">
        <v>18242</v>
      </c>
      <c r="W31" s="106">
        <v>68</v>
      </c>
      <c r="X31" s="106">
        <v>0</v>
      </c>
      <c r="Y31" s="106">
        <v>0</v>
      </c>
      <c r="Z31" s="106">
        <v>0</v>
      </c>
      <c r="AA31" s="106">
        <v>0</v>
      </c>
      <c r="AB31" s="106">
        <v>1463</v>
      </c>
      <c r="AC31" s="106">
        <v>18242</v>
      </c>
      <c r="AD31" s="106">
        <v>19705</v>
      </c>
      <c r="AE31" s="101" t="s">
        <v>155</v>
      </c>
      <c r="AF31" s="106">
        <v>42</v>
      </c>
      <c r="AG31" s="106">
        <v>24228</v>
      </c>
    </row>
    <row r="32" spans="1:33" ht="14.25" x14ac:dyDescent="0.2">
      <c r="A32" s="101" t="s">
        <v>156</v>
      </c>
      <c r="B32" s="101" t="s">
        <v>157</v>
      </c>
      <c r="C32" s="102">
        <v>4244</v>
      </c>
      <c r="D32" s="102">
        <v>6</v>
      </c>
      <c r="E32" s="102">
        <v>4250</v>
      </c>
      <c r="F32" s="103">
        <v>-3.7154508382419599E-2</v>
      </c>
      <c r="G32" s="102">
        <v>0</v>
      </c>
      <c r="H32" s="102">
        <v>0</v>
      </c>
      <c r="I32" s="102">
        <v>0</v>
      </c>
      <c r="J32" s="103">
        <v>0</v>
      </c>
      <c r="K32" s="102">
        <v>0</v>
      </c>
      <c r="L32" s="121">
        <v>0</v>
      </c>
      <c r="M32" s="102">
        <v>4250</v>
      </c>
      <c r="N32" s="103">
        <v>-3.7154508382419599E-2</v>
      </c>
      <c r="O32" s="102">
        <v>3358</v>
      </c>
      <c r="P32" s="102">
        <v>7608</v>
      </c>
      <c r="Q32" s="103">
        <v>-4.6257991726212894E-2</v>
      </c>
      <c r="R32" s="104">
        <v>5</v>
      </c>
      <c r="S32" s="107"/>
      <c r="T32" s="101" t="s">
        <v>75</v>
      </c>
      <c r="U32" s="106">
        <v>4406</v>
      </c>
      <c r="V32" s="106">
        <v>4414</v>
      </c>
      <c r="W32" s="106">
        <v>8</v>
      </c>
      <c r="X32" s="106">
        <v>0</v>
      </c>
      <c r="Y32" s="106">
        <v>0</v>
      </c>
      <c r="Z32" s="106">
        <v>0</v>
      </c>
      <c r="AA32" s="106">
        <v>0</v>
      </c>
      <c r="AB32" s="106">
        <v>3563</v>
      </c>
      <c r="AC32" s="106">
        <v>4414</v>
      </c>
      <c r="AD32" s="106">
        <v>7977</v>
      </c>
      <c r="AE32" s="101" t="s">
        <v>158</v>
      </c>
      <c r="AF32" s="106">
        <v>42</v>
      </c>
      <c r="AG32" s="106">
        <v>24228</v>
      </c>
    </row>
    <row r="33" spans="1:33" ht="14.25" x14ac:dyDescent="0.2">
      <c r="A33" s="101" t="s">
        <v>159</v>
      </c>
      <c r="B33" s="101" t="s">
        <v>160</v>
      </c>
      <c r="C33" s="102">
        <v>16096</v>
      </c>
      <c r="D33" s="102">
        <v>80</v>
      </c>
      <c r="E33" s="102">
        <v>16176</v>
      </c>
      <c r="F33" s="103">
        <v>-8.4589922765722705E-3</v>
      </c>
      <c r="G33" s="102">
        <v>0</v>
      </c>
      <c r="H33" s="102">
        <v>0</v>
      </c>
      <c r="I33" s="102">
        <v>0</v>
      </c>
      <c r="J33" s="103">
        <v>0</v>
      </c>
      <c r="K33" s="102">
        <v>0</v>
      </c>
      <c r="L33" s="121">
        <v>0</v>
      </c>
      <c r="M33" s="102">
        <v>16176</v>
      </c>
      <c r="N33" s="103">
        <v>-8.4589922765722705E-3</v>
      </c>
      <c r="O33" s="102">
        <v>3990</v>
      </c>
      <c r="P33" s="102">
        <v>20166</v>
      </c>
      <c r="Q33" s="103">
        <v>-5.0699053805959605E-2</v>
      </c>
      <c r="R33" s="104">
        <v>5</v>
      </c>
      <c r="S33" s="107"/>
      <c r="T33" s="101" t="s">
        <v>75</v>
      </c>
      <c r="U33" s="106">
        <v>16246</v>
      </c>
      <c r="V33" s="106">
        <v>16314</v>
      </c>
      <c r="W33" s="106">
        <v>68</v>
      </c>
      <c r="X33" s="106">
        <v>0</v>
      </c>
      <c r="Y33" s="106">
        <v>0</v>
      </c>
      <c r="Z33" s="106">
        <v>0</v>
      </c>
      <c r="AA33" s="106">
        <v>0</v>
      </c>
      <c r="AB33" s="106">
        <v>4929</v>
      </c>
      <c r="AC33" s="106">
        <v>16314</v>
      </c>
      <c r="AD33" s="106">
        <v>21243</v>
      </c>
      <c r="AE33" s="101" t="s">
        <v>161</v>
      </c>
      <c r="AF33" s="106">
        <v>42</v>
      </c>
      <c r="AG33" s="106">
        <v>24228</v>
      </c>
    </row>
    <row r="34" spans="1:33" ht="14.25" x14ac:dyDescent="0.2">
      <c r="A34" s="101" t="s">
        <v>162</v>
      </c>
      <c r="B34" s="101" t="s">
        <v>163</v>
      </c>
      <c r="C34" s="102">
        <v>31723</v>
      </c>
      <c r="D34" s="102">
        <v>318</v>
      </c>
      <c r="E34" s="102">
        <v>32041</v>
      </c>
      <c r="F34" s="103">
        <v>5.5264631294667896E-2</v>
      </c>
      <c r="G34" s="102">
        <v>0</v>
      </c>
      <c r="H34" s="102">
        <v>0</v>
      </c>
      <c r="I34" s="102">
        <v>0</v>
      </c>
      <c r="J34" s="103">
        <v>0</v>
      </c>
      <c r="K34" s="102">
        <v>0</v>
      </c>
      <c r="L34" s="121">
        <v>0</v>
      </c>
      <c r="M34" s="102">
        <v>32041</v>
      </c>
      <c r="N34" s="103">
        <v>5.5264631294667896E-2</v>
      </c>
      <c r="O34" s="102">
        <v>4183</v>
      </c>
      <c r="P34" s="102">
        <v>36224</v>
      </c>
      <c r="Q34" s="103">
        <v>-2.6980893122625399E-3</v>
      </c>
      <c r="R34" s="104">
        <v>5</v>
      </c>
      <c r="S34" s="107"/>
      <c r="T34" s="101" t="s">
        <v>75</v>
      </c>
      <c r="U34" s="106">
        <v>30177</v>
      </c>
      <c r="V34" s="106">
        <v>30363</v>
      </c>
      <c r="W34" s="106">
        <v>186</v>
      </c>
      <c r="X34" s="106">
        <v>0</v>
      </c>
      <c r="Y34" s="106">
        <v>0</v>
      </c>
      <c r="Z34" s="106">
        <v>0</v>
      </c>
      <c r="AA34" s="106">
        <v>0</v>
      </c>
      <c r="AB34" s="106">
        <v>5959</v>
      </c>
      <c r="AC34" s="106">
        <v>30363</v>
      </c>
      <c r="AD34" s="106">
        <v>36322</v>
      </c>
      <c r="AE34" s="101" t="s">
        <v>164</v>
      </c>
      <c r="AF34" s="106">
        <v>42</v>
      </c>
      <c r="AG34" s="106">
        <v>24228</v>
      </c>
    </row>
    <row r="35" spans="1:33" ht="14.25" x14ac:dyDescent="0.2">
      <c r="A35" s="101" t="s">
        <v>165</v>
      </c>
      <c r="B35" s="101" t="s">
        <v>166</v>
      </c>
      <c r="C35" s="102">
        <v>25397</v>
      </c>
      <c r="D35" s="102">
        <v>4668</v>
      </c>
      <c r="E35" s="102">
        <v>30065</v>
      </c>
      <c r="F35" s="103">
        <v>-4.6070374718405901E-2</v>
      </c>
      <c r="G35" s="102">
        <v>0</v>
      </c>
      <c r="H35" s="102">
        <v>0</v>
      </c>
      <c r="I35" s="102">
        <v>0</v>
      </c>
      <c r="J35" s="103">
        <v>0</v>
      </c>
      <c r="K35" s="102">
        <v>0</v>
      </c>
      <c r="L35" s="121">
        <v>0</v>
      </c>
      <c r="M35" s="102">
        <v>30065</v>
      </c>
      <c r="N35" s="103">
        <v>-4.6070374718405901E-2</v>
      </c>
      <c r="O35" s="102">
        <v>11005</v>
      </c>
      <c r="P35" s="102">
        <v>41070</v>
      </c>
      <c r="Q35" s="103">
        <v>-3.8533570559041101E-2</v>
      </c>
      <c r="R35" s="104">
        <v>5</v>
      </c>
      <c r="S35" s="107"/>
      <c r="T35" s="101" t="s">
        <v>75</v>
      </c>
      <c r="U35" s="106">
        <v>26483</v>
      </c>
      <c r="V35" s="106">
        <v>31517</v>
      </c>
      <c r="W35" s="106">
        <v>5034</v>
      </c>
      <c r="X35" s="106">
        <v>0</v>
      </c>
      <c r="Y35" s="106">
        <v>0</v>
      </c>
      <c r="Z35" s="106">
        <v>0</v>
      </c>
      <c r="AA35" s="106">
        <v>0</v>
      </c>
      <c r="AB35" s="106">
        <v>11199</v>
      </c>
      <c r="AC35" s="106">
        <v>31517</v>
      </c>
      <c r="AD35" s="106">
        <v>42716</v>
      </c>
      <c r="AE35" s="101" t="s">
        <v>167</v>
      </c>
      <c r="AF35" s="106">
        <v>42</v>
      </c>
      <c r="AG35" s="106">
        <v>24228</v>
      </c>
    </row>
    <row r="36" spans="1:33" ht="14.25" x14ac:dyDescent="0.2">
      <c r="A36" s="101" t="s">
        <v>168</v>
      </c>
      <c r="B36" s="101" t="s">
        <v>169</v>
      </c>
      <c r="C36" s="102">
        <v>1217623</v>
      </c>
      <c r="D36" s="102">
        <v>28462</v>
      </c>
      <c r="E36" s="102">
        <v>1246085</v>
      </c>
      <c r="F36" s="103">
        <v>1.9164881613998399E-2</v>
      </c>
      <c r="G36" s="102">
        <v>699691</v>
      </c>
      <c r="H36" s="102">
        <v>23196</v>
      </c>
      <c r="I36" s="102">
        <v>722887</v>
      </c>
      <c r="J36" s="103">
        <v>-1.24939722662776E-2</v>
      </c>
      <c r="K36" s="102">
        <v>123252</v>
      </c>
      <c r="L36" s="121">
        <v>0.29314252140339103</v>
      </c>
      <c r="M36" s="102">
        <v>2092224</v>
      </c>
      <c r="N36" s="103">
        <v>2.0598068876164801E-2</v>
      </c>
      <c r="O36" s="102">
        <v>4595</v>
      </c>
      <c r="P36" s="102">
        <v>2096819</v>
      </c>
      <c r="Q36" s="103">
        <v>1.8881796107895098E-2</v>
      </c>
      <c r="R36" s="104">
        <v>2</v>
      </c>
      <c r="S36" s="107"/>
      <c r="T36" s="101" t="s">
        <v>75</v>
      </c>
      <c r="U36" s="106">
        <v>1192463</v>
      </c>
      <c r="V36" s="106">
        <v>1222653</v>
      </c>
      <c r="W36" s="106">
        <v>30190</v>
      </c>
      <c r="X36" s="106">
        <v>701183</v>
      </c>
      <c r="Y36" s="106">
        <v>732033</v>
      </c>
      <c r="Z36" s="106">
        <v>30850</v>
      </c>
      <c r="AA36" s="106">
        <v>95312</v>
      </c>
      <c r="AB36" s="106">
        <v>7963</v>
      </c>
      <c r="AC36" s="106">
        <v>2049998</v>
      </c>
      <c r="AD36" s="106">
        <v>2057961</v>
      </c>
      <c r="AE36" s="101" t="s">
        <v>170</v>
      </c>
      <c r="AF36" s="106">
        <v>42</v>
      </c>
      <c r="AG36" s="106">
        <v>24228</v>
      </c>
    </row>
    <row r="37" spans="1:33" ht="14.25" x14ac:dyDescent="0.2">
      <c r="A37" s="101" t="s">
        <v>171</v>
      </c>
      <c r="B37" s="101" t="s">
        <v>172</v>
      </c>
      <c r="C37" s="102">
        <v>47501</v>
      </c>
      <c r="D37" s="102">
        <v>384</v>
      </c>
      <c r="E37" s="102">
        <v>47885</v>
      </c>
      <c r="F37" s="103">
        <v>-5.9861781913849298E-2</v>
      </c>
      <c r="G37" s="102">
        <v>0</v>
      </c>
      <c r="H37" s="102">
        <v>0</v>
      </c>
      <c r="I37" s="102">
        <v>0</v>
      </c>
      <c r="J37" s="103">
        <v>0</v>
      </c>
      <c r="K37" s="102">
        <v>0</v>
      </c>
      <c r="L37" s="121">
        <v>0</v>
      </c>
      <c r="M37" s="102">
        <v>47885</v>
      </c>
      <c r="N37" s="103">
        <v>-5.9861781913849298E-2</v>
      </c>
      <c r="O37" s="102">
        <v>3798</v>
      </c>
      <c r="P37" s="102">
        <v>51683</v>
      </c>
      <c r="Q37" s="103">
        <v>-0.11512318728919502</v>
      </c>
      <c r="R37" s="104">
        <v>5</v>
      </c>
      <c r="S37" s="107"/>
      <c r="T37" s="101" t="s">
        <v>75</v>
      </c>
      <c r="U37" s="106">
        <v>50628</v>
      </c>
      <c r="V37" s="106">
        <v>50934</v>
      </c>
      <c r="W37" s="106">
        <v>306</v>
      </c>
      <c r="X37" s="106">
        <v>0</v>
      </c>
      <c r="Y37" s="106">
        <v>0</v>
      </c>
      <c r="Z37" s="106">
        <v>0</v>
      </c>
      <c r="AA37" s="106">
        <v>0</v>
      </c>
      <c r="AB37" s="106">
        <v>7473</v>
      </c>
      <c r="AC37" s="106">
        <v>50934</v>
      </c>
      <c r="AD37" s="106">
        <v>58407</v>
      </c>
      <c r="AE37" s="101" t="s">
        <v>173</v>
      </c>
      <c r="AF37" s="106">
        <v>42</v>
      </c>
      <c r="AG37" s="106">
        <v>24228</v>
      </c>
    </row>
    <row r="38" spans="1:33" ht="14.25" x14ac:dyDescent="0.2">
      <c r="A38" s="101" t="s">
        <v>174</v>
      </c>
      <c r="B38" s="101" t="s">
        <v>175</v>
      </c>
      <c r="C38" s="102">
        <v>96124</v>
      </c>
      <c r="D38" s="102">
        <v>94</v>
      </c>
      <c r="E38" s="102">
        <v>96218</v>
      </c>
      <c r="F38" s="103">
        <v>3.46800296796533E-2</v>
      </c>
      <c r="G38" s="102">
        <v>3576</v>
      </c>
      <c r="H38" s="102">
        <v>350</v>
      </c>
      <c r="I38" s="102">
        <v>3926</v>
      </c>
      <c r="J38" s="103">
        <v>0.96398199099549808</v>
      </c>
      <c r="K38" s="102">
        <v>0</v>
      </c>
      <c r="L38" s="121">
        <v>0</v>
      </c>
      <c r="M38" s="102">
        <v>100144</v>
      </c>
      <c r="N38" s="103">
        <v>5.42361462017854E-2</v>
      </c>
      <c r="O38" s="102">
        <v>0</v>
      </c>
      <c r="P38" s="102">
        <v>100144</v>
      </c>
      <c r="Q38" s="103">
        <v>5.42361462017854E-2</v>
      </c>
      <c r="R38" s="104">
        <v>4</v>
      </c>
      <c r="S38" s="107"/>
      <c r="T38" s="101" t="s">
        <v>75</v>
      </c>
      <c r="U38" s="106">
        <v>92891</v>
      </c>
      <c r="V38" s="106">
        <v>92993</v>
      </c>
      <c r="W38" s="106">
        <v>102</v>
      </c>
      <c r="X38" s="106">
        <v>1999</v>
      </c>
      <c r="Y38" s="106">
        <v>1999</v>
      </c>
      <c r="Z38" s="106">
        <v>0</v>
      </c>
      <c r="AA38" s="106">
        <v>0</v>
      </c>
      <c r="AB38" s="106">
        <v>0</v>
      </c>
      <c r="AC38" s="106">
        <v>94992</v>
      </c>
      <c r="AD38" s="106">
        <v>94992</v>
      </c>
      <c r="AE38" s="101" t="s">
        <v>176</v>
      </c>
      <c r="AF38" s="106">
        <v>42</v>
      </c>
      <c r="AG38" s="106">
        <v>24228</v>
      </c>
    </row>
    <row r="39" spans="1:33" ht="14.25" x14ac:dyDescent="0.2">
      <c r="A39" s="101" t="s">
        <v>177</v>
      </c>
      <c r="B39" s="101" t="s">
        <v>178</v>
      </c>
      <c r="C39" s="102">
        <v>43988</v>
      </c>
      <c r="D39" s="102">
        <v>248</v>
      </c>
      <c r="E39" s="102">
        <v>44236</v>
      </c>
      <c r="F39" s="103">
        <v>-8.2925615722696702E-2</v>
      </c>
      <c r="G39" s="102">
        <v>0</v>
      </c>
      <c r="H39" s="102">
        <v>0</v>
      </c>
      <c r="I39" s="102">
        <v>0</v>
      </c>
      <c r="J39" s="103">
        <v>0</v>
      </c>
      <c r="K39" s="102">
        <v>0</v>
      </c>
      <c r="L39" s="121">
        <v>0</v>
      </c>
      <c r="M39" s="102">
        <v>44236</v>
      </c>
      <c r="N39" s="103">
        <v>-8.2925615722696702E-2</v>
      </c>
      <c r="O39" s="102">
        <v>1857</v>
      </c>
      <c r="P39" s="102">
        <v>46093</v>
      </c>
      <c r="Q39" s="103">
        <v>-0.14350750706109702</v>
      </c>
      <c r="R39" s="104">
        <v>5</v>
      </c>
      <c r="S39" s="107"/>
      <c r="T39" s="101" t="s">
        <v>75</v>
      </c>
      <c r="U39" s="106">
        <v>47518</v>
      </c>
      <c r="V39" s="106">
        <v>48236</v>
      </c>
      <c r="W39" s="106">
        <v>718</v>
      </c>
      <c r="X39" s="106">
        <v>0</v>
      </c>
      <c r="Y39" s="106">
        <v>0</v>
      </c>
      <c r="Z39" s="106">
        <v>0</v>
      </c>
      <c r="AA39" s="106">
        <v>0</v>
      </c>
      <c r="AB39" s="106">
        <v>5580</v>
      </c>
      <c r="AC39" s="106">
        <v>48236</v>
      </c>
      <c r="AD39" s="106">
        <v>53816</v>
      </c>
      <c r="AE39" s="101" t="s">
        <v>179</v>
      </c>
      <c r="AF39" s="106">
        <v>42</v>
      </c>
      <c r="AG39" s="106">
        <v>24228</v>
      </c>
    </row>
    <row r="40" spans="1:33" ht="14.25" x14ac:dyDescent="0.2">
      <c r="A40" s="101" t="s">
        <v>180</v>
      </c>
      <c r="B40" s="101" t="s">
        <v>181</v>
      </c>
      <c r="C40" s="102">
        <v>6182</v>
      </c>
      <c r="D40" s="102">
        <v>52</v>
      </c>
      <c r="E40" s="102">
        <v>6234</v>
      </c>
      <c r="F40" s="103">
        <v>6.4004096262160803E-2</v>
      </c>
      <c r="G40" s="102">
        <v>0</v>
      </c>
      <c r="H40" s="102">
        <v>0</v>
      </c>
      <c r="I40" s="102">
        <v>0</v>
      </c>
      <c r="J40" s="103">
        <v>0</v>
      </c>
      <c r="K40" s="102">
        <v>0</v>
      </c>
      <c r="L40" s="121">
        <v>0</v>
      </c>
      <c r="M40" s="102">
        <v>6234</v>
      </c>
      <c r="N40" s="103">
        <v>6.4004096262160803E-2</v>
      </c>
      <c r="O40" s="102">
        <v>3714</v>
      </c>
      <c r="P40" s="102">
        <v>9948</v>
      </c>
      <c r="Q40" s="103">
        <v>3.0133581857719801E-2</v>
      </c>
      <c r="R40" s="104">
        <v>5</v>
      </c>
      <c r="S40" s="107"/>
      <c r="T40" s="101" t="s">
        <v>75</v>
      </c>
      <c r="U40" s="106">
        <v>5843</v>
      </c>
      <c r="V40" s="106">
        <v>5859</v>
      </c>
      <c r="W40" s="106">
        <v>16</v>
      </c>
      <c r="X40" s="106">
        <v>0</v>
      </c>
      <c r="Y40" s="106">
        <v>0</v>
      </c>
      <c r="Z40" s="106">
        <v>0</v>
      </c>
      <c r="AA40" s="106">
        <v>0</v>
      </c>
      <c r="AB40" s="106">
        <v>3798</v>
      </c>
      <c r="AC40" s="106">
        <v>5859</v>
      </c>
      <c r="AD40" s="106">
        <v>9657</v>
      </c>
      <c r="AE40" s="101" t="s">
        <v>182</v>
      </c>
      <c r="AF40" s="106">
        <v>42</v>
      </c>
      <c r="AG40" s="106">
        <v>24228</v>
      </c>
    </row>
    <row r="41" spans="1:33" ht="14.25" x14ac:dyDescent="0.2">
      <c r="A41" s="101" t="s">
        <v>183</v>
      </c>
      <c r="B41" s="101" t="s">
        <v>184</v>
      </c>
      <c r="C41" s="102">
        <v>811740</v>
      </c>
      <c r="D41" s="102">
        <v>202206</v>
      </c>
      <c r="E41" s="102">
        <v>1013946</v>
      </c>
      <c r="F41" s="103">
        <v>-1.68301653345331E-2</v>
      </c>
      <c r="G41" s="102">
        <v>119716</v>
      </c>
      <c r="H41" s="102">
        <v>2116</v>
      </c>
      <c r="I41" s="102">
        <v>121832</v>
      </c>
      <c r="J41" s="103">
        <v>0.25248786906817999</v>
      </c>
      <c r="K41" s="102">
        <v>0</v>
      </c>
      <c r="L41" s="121">
        <v>-1</v>
      </c>
      <c r="M41" s="102">
        <v>1135778</v>
      </c>
      <c r="N41" s="103">
        <v>6.3654423114069408E-3</v>
      </c>
      <c r="O41" s="102">
        <v>46372</v>
      </c>
      <c r="P41" s="102">
        <v>1182150</v>
      </c>
      <c r="Q41" s="103">
        <v>1.44519608103945E-2</v>
      </c>
      <c r="R41" s="104">
        <v>3</v>
      </c>
      <c r="S41" s="107"/>
      <c r="T41" s="101" t="s">
        <v>75</v>
      </c>
      <c r="U41" s="106">
        <v>819579</v>
      </c>
      <c r="V41" s="106">
        <v>1031303</v>
      </c>
      <c r="W41" s="106">
        <v>211724</v>
      </c>
      <c r="X41" s="106">
        <v>95054</v>
      </c>
      <c r="Y41" s="106">
        <v>97272</v>
      </c>
      <c r="Z41" s="106">
        <v>2218</v>
      </c>
      <c r="AA41" s="106">
        <v>19</v>
      </c>
      <c r="AB41" s="106">
        <v>36715</v>
      </c>
      <c r="AC41" s="106">
        <v>1128594</v>
      </c>
      <c r="AD41" s="106">
        <v>1165309</v>
      </c>
      <c r="AE41" s="101" t="s">
        <v>185</v>
      </c>
      <c r="AF41" s="106">
        <v>42</v>
      </c>
      <c r="AG41" s="106">
        <v>24228</v>
      </c>
    </row>
    <row r="42" spans="1:33" ht="14.25" x14ac:dyDescent="0.2">
      <c r="A42" s="101" t="s">
        <v>186</v>
      </c>
      <c r="B42" s="101" t="s">
        <v>187</v>
      </c>
      <c r="C42" s="102">
        <v>1528773</v>
      </c>
      <c r="D42" s="102">
        <v>203574</v>
      </c>
      <c r="E42" s="102">
        <v>1732347</v>
      </c>
      <c r="F42" s="103">
        <v>-3.8377914930297005E-3</v>
      </c>
      <c r="G42" s="102">
        <v>407179</v>
      </c>
      <c r="H42" s="102">
        <v>7432</v>
      </c>
      <c r="I42" s="102">
        <v>414611</v>
      </c>
      <c r="J42" s="103">
        <v>-2.23375557672537E-2</v>
      </c>
      <c r="K42" s="102">
        <v>0</v>
      </c>
      <c r="L42" s="121">
        <v>0</v>
      </c>
      <c r="M42" s="102">
        <v>2146958</v>
      </c>
      <c r="N42" s="103">
        <v>-7.46473241012341E-3</v>
      </c>
      <c r="O42" s="102">
        <v>3356</v>
      </c>
      <c r="P42" s="102">
        <v>2150314</v>
      </c>
      <c r="Q42" s="103">
        <v>-8.0525147963114198E-3</v>
      </c>
      <c r="R42" s="104">
        <v>2</v>
      </c>
      <c r="S42" s="107"/>
      <c r="T42" s="101" t="s">
        <v>75</v>
      </c>
      <c r="U42" s="106">
        <v>1533975</v>
      </c>
      <c r="V42" s="106">
        <v>1739021</v>
      </c>
      <c r="W42" s="106">
        <v>205046</v>
      </c>
      <c r="X42" s="106">
        <v>416250</v>
      </c>
      <c r="Y42" s="106">
        <v>424084</v>
      </c>
      <c r="Z42" s="106">
        <v>7834</v>
      </c>
      <c r="AA42" s="106">
        <v>0</v>
      </c>
      <c r="AB42" s="106">
        <v>4665</v>
      </c>
      <c r="AC42" s="106">
        <v>2163105</v>
      </c>
      <c r="AD42" s="106">
        <v>2167770</v>
      </c>
      <c r="AE42" s="101" t="s">
        <v>188</v>
      </c>
      <c r="AF42" s="106">
        <v>42</v>
      </c>
      <c r="AG42" s="106">
        <v>24228</v>
      </c>
    </row>
    <row r="43" spans="1:33" ht="14.25" x14ac:dyDescent="0.2">
      <c r="A43" s="101" t="s">
        <v>189</v>
      </c>
      <c r="B43" s="101" t="s">
        <v>190</v>
      </c>
      <c r="C43" s="102">
        <v>29896</v>
      </c>
      <c r="D43" s="102">
        <v>7298</v>
      </c>
      <c r="E43" s="102">
        <v>37194</v>
      </c>
      <c r="F43" s="103">
        <v>1.0184958852766201E-2</v>
      </c>
      <c r="G43" s="102">
        <v>0</v>
      </c>
      <c r="H43" s="102">
        <v>0</v>
      </c>
      <c r="I43" s="102">
        <v>0</v>
      </c>
      <c r="J43" s="103">
        <v>0</v>
      </c>
      <c r="K43" s="102">
        <v>0</v>
      </c>
      <c r="L43" s="121">
        <v>0</v>
      </c>
      <c r="M43" s="102">
        <v>37194</v>
      </c>
      <c r="N43" s="103">
        <v>1.0184958852766201E-2</v>
      </c>
      <c r="O43" s="102">
        <v>13587</v>
      </c>
      <c r="P43" s="102">
        <v>50781</v>
      </c>
      <c r="Q43" s="103">
        <v>1.4544582742293199E-2</v>
      </c>
      <c r="R43" s="104">
        <v>5</v>
      </c>
      <c r="S43" s="107"/>
      <c r="T43" s="101" t="s">
        <v>75</v>
      </c>
      <c r="U43" s="106">
        <v>29851</v>
      </c>
      <c r="V43" s="106">
        <v>36819</v>
      </c>
      <c r="W43" s="106">
        <v>6968</v>
      </c>
      <c r="X43" s="106">
        <v>0</v>
      </c>
      <c r="Y43" s="106">
        <v>0</v>
      </c>
      <c r="Z43" s="106">
        <v>0</v>
      </c>
      <c r="AA43" s="106">
        <v>0</v>
      </c>
      <c r="AB43" s="106">
        <v>13234</v>
      </c>
      <c r="AC43" s="106">
        <v>36819</v>
      </c>
      <c r="AD43" s="106">
        <v>50053</v>
      </c>
      <c r="AE43" s="101" t="s">
        <v>191</v>
      </c>
      <c r="AF43" s="106">
        <v>42</v>
      </c>
      <c r="AG43" s="106">
        <v>24228</v>
      </c>
    </row>
    <row r="44" spans="1:33" ht="14.25" x14ac:dyDescent="0.2">
      <c r="A44" s="101" t="s">
        <v>192</v>
      </c>
      <c r="B44" s="101" t="s">
        <v>193</v>
      </c>
      <c r="C44" s="102">
        <v>5645</v>
      </c>
      <c r="D44" s="102">
        <v>130</v>
      </c>
      <c r="E44" s="102">
        <v>5775</v>
      </c>
      <c r="F44" s="103">
        <v>1.3335672925074602E-2</v>
      </c>
      <c r="G44" s="102">
        <v>0</v>
      </c>
      <c r="H44" s="102">
        <v>0</v>
      </c>
      <c r="I44" s="102">
        <v>0</v>
      </c>
      <c r="J44" s="103">
        <v>0</v>
      </c>
      <c r="K44" s="102">
        <v>392</v>
      </c>
      <c r="L44" s="121">
        <v>0</v>
      </c>
      <c r="M44" s="102">
        <v>6167</v>
      </c>
      <c r="N44" s="103">
        <v>8.2119670117564506E-2</v>
      </c>
      <c r="O44" s="102">
        <v>8900</v>
      </c>
      <c r="P44" s="102">
        <v>15067</v>
      </c>
      <c r="Q44" s="103">
        <v>5.4668906621867595E-2</v>
      </c>
      <c r="R44" s="104">
        <v>5</v>
      </c>
      <c r="S44" s="107"/>
      <c r="T44" s="101" t="s">
        <v>75</v>
      </c>
      <c r="U44" s="106">
        <v>5425</v>
      </c>
      <c r="V44" s="106">
        <v>5699</v>
      </c>
      <c r="W44" s="106">
        <v>274</v>
      </c>
      <c r="X44" s="106">
        <v>0</v>
      </c>
      <c r="Y44" s="106">
        <v>0</v>
      </c>
      <c r="Z44" s="106">
        <v>0</v>
      </c>
      <c r="AA44" s="106">
        <v>0</v>
      </c>
      <c r="AB44" s="106">
        <v>8587</v>
      </c>
      <c r="AC44" s="106">
        <v>5699</v>
      </c>
      <c r="AD44" s="106">
        <v>14286</v>
      </c>
      <c r="AE44" s="101" t="s">
        <v>194</v>
      </c>
      <c r="AF44" s="106">
        <v>42</v>
      </c>
      <c r="AG44" s="106">
        <v>24228</v>
      </c>
    </row>
    <row r="45" spans="1:33" ht="14.25" x14ac:dyDescent="0.2">
      <c r="A45" s="101" t="s">
        <v>195</v>
      </c>
      <c r="B45" s="101" t="s">
        <v>196</v>
      </c>
      <c r="C45" s="102" t="s">
        <v>251</v>
      </c>
      <c r="D45" s="102"/>
      <c r="E45" s="102"/>
      <c r="F45" s="103"/>
      <c r="G45" s="102"/>
      <c r="H45" s="102"/>
      <c r="I45" s="102"/>
      <c r="J45" s="103"/>
      <c r="K45" s="102"/>
      <c r="L45" s="121"/>
      <c r="M45" s="102"/>
      <c r="N45" s="103"/>
      <c r="O45" s="102"/>
      <c r="P45" s="102"/>
      <c r="Q45" s="103"/>
      <c r="R45" s="104">
        <v>5</v>
      </c>
      <c r="S45" s="107"/>
      <c r="T45" s="101" t="s">
        <v>75</v>
      </c>
      <c r="U45" s="106">
        <v>4139</v>
      </c>
      <c r="V45" s="106">
        <v>4139</v>
      </c>
      <c r="W45" s="106">
        <v>0</v>
      </c>
      <c r="X45" s="106">
        <v>0</v>
      </c>
      <c r="Y45" s="106">
        <v>0</v>
      </c>
      <c r="Z45" s="106">
        <v>0</v>
      </c>
      <c r="AA45" s="106">
        <v>0</v>
      </c>
      <c r="AB45" s="106">
        <v>0</v>
      </c>
      <c r="AC45" s="106">
        <v>4139</v>
      </c>
      <c r="AD45" s="106">
        <v>4139</v>
      </c>
      <c r="AE45" s="101" t="s">
        <v>197</v>
      </c>
      <c r="AF45" s="106">
        <v>42</v>
      </c>
      <c r="AG45" s="106">
        <v>24228</v>
      </c>
    </row>
    <row r="46" spans="1:33" ht="14.25" x14ac:dyDescent="0.2">
      <c r="A46" s="101" t="s">
        <v>198</v>
      </c>
      <c r="B46" s="101" t="s">
        <v>199</v>
      </c>
      <c r="C46" s="102">
        <v>52516</v>
      </c>
      <c r="D46" s="102">
        <v>316</v>
      </c>
      <c r="E46" s="102">
        <v>52832</v>
      </c>
      <c r="F46" s="103">
        <v>-3.3725949228180598E-2</v>
      </c>
      <c r="G46" s="102">
        <v>0</v>
      </c>
      <c r="H46" s="102">
        <v>0</v>
      </c>
      <c r="I46" s="102">
        <v>0</v>
      </c>
      <c r="J46" s="103">
        <v>0</v>
      </c>
      <c r="K46" s="102">
        <v>0</v>
      </c>
      <c r="L46" s="121">
        <v>0</v>
      </c>
      <c r="M46" s="102">
        <v>52832</v>
      </c>
      <c r="N46" s="103">
        <v>-3.3725949228180598E-2</v>
      </c>
      <c r="O46" s="102">
        <v>1785</v>
      </c>
      <c r="P46" s="102">
        <v>54617</v>
      </c>
      <c r="Q46" s="103">
        <v>-5.1343511715561105E-2</v>
      </c>
      <c r="R46" s="104">
        <v>5</v>
      </c>
      <c r="S46" s="107"/>
      <c r="T46" s="101" t="s">
        <v>75</v>
      </c>
      <c r="U46" s="106">
        <v>54198</v>
      </c>
      <c r="V46" s="106">
        <v>54676</v>
      </c>
      <c r="W46" s="106">
        <v>478</v>
      </c>
      <c r="X46" s="106">
        <v>0</v>
      </c>
      <c r="Y46" s="106">
        <v>0</v>
      </c>
      <c r="Z46" s="106">
        <v>0</v>
      </c>
      <c r="AA46" s="106">
        <v>0</v>
      </c>
      <c r="AB46" s="106">
        <v>2897</v>
      </c>
      <c r="AC46" s="106">
        <v>54676</v>
      </c>
      <c r="AD46" s="106">
        <v>57573</v>
      </c>
      <c r="AE46" s="101" t="s">
        <v>200</v>
      </c>
      <c r="AF46" s="106">
        <v>42</v>
      </c>
      <c r="AG46" s="106">
        <v>24228</v>
      </c>
    </row>
    <row r="47" spans="1:33" ht="14.25" x14ac:dyDescent="0.2">
      <c r="A47" s="101" t="s">
        <v>201</v>
      </c>
      <c r="B47" s="101" t="s">
        <v>202</v>
      </c>
      <c r="C47" s="102">
        <v>419185</v>
      </c>
      <c r="D47" s="102">
        <v>3308</v>
      </c>
      <c r="E47" s="102">
        <v>422493</v>
      </c>
      <c r="F47" s="103">
        <v>4.2564479671506499E-2</v>
      </c>
      <c r="G47" s="102">
        <v>133620</v>
      </c>
      <c r="H47" s="102">
        <v>124</v>
      </c>
      <c r="I47" s="102">
        <v>133744</v>
      </c>
      <c r="J47" s="103">
        <v>7.3587563174584E-3</v>
      </c>
      <c r="K47" s="102">
        <v>0</v>
      </c>
      <c r="L47" s="121">
        <v>0</v>
      </c>
      <c r="M47" s="102">
        <v>556237</v>
      </c>
      <c r="N47" s="103">
        <v>3.3876630775207195E-2</v>
      </c>
      <c r="O47" s="102">
        <v>4520</v>
      </c>
      <c r="P47" s="102">
        <v>560757</v>
      </c>
      <c r="Q47" s="103">
        <v>3.1300001103472599E-2</v>
      </c>
      <c r="R47" s="104">
        <v>3</v>
      </c>
      <c r="S47" s="108"/>
      <c r="T47" s="101" t="s">
        <v>75</v>
      </c>
      <c r="U47" s="106">
        <v>401074</v>
      </c>
      <c r="V47" s="106">
        <v>405244</v>
      </c>
      <c r="W47" s="106">
        <v>4170</v>
      </c>
      <c r="X47" s="106">
        <v>132571</v>
      </c>
      <c r="Y47" s="106">
        <v>132767</v>
      </c>
      <c r="Z47" s="106">
        <v>196</v>
      </c>
      <c r="AA47" s="106">
        <v>0</v>
      </c>
      <c r="AB47" s="106">
        <v>5727</v>
      </c>
      <c r="AC47" s="106">
        <v>538011</v>
      </c>
      <c r="AD47" s="106">
        <v>543738</v>
      </c>
      <c r="AE47" s="101" t="s">
        <v>203</v>
      </c>
      <c r="AF47" s="106">
        <v>42</v>
      </c>
      <c r="AG47" s="106">
        <v>24228</v>
      </c>
    </row>
    <row r="48" spans="1:33" ht="14.25" x14ac:dyDescent="0.2">
      <c r="A48" s="109" t="s">
        <v>204</v>
      </c>
      <c r="B48" s="110"/>
      <c r="C48" s="111">
        <v>12483308</v>
      </c>
      <c r="D48" s="111">
        <v>2755258</v>
      </c>
      <c r="E48" s="111">
        <v>15238566</v>
      </c>
      <c r="F48" s="112">
        <v>-1.5256996022304202E-3</v>
      </c>
      <c r="G48" s="111">
        <v>8877857</v>
      </c>
      <c r="H48" s="111">
        <v>1697918</v>
      </c>
      <c r="I48" s="111">
        <v>10575775</v>
      </c>
      <c r="J48" s="112">
        <v>1.9283134562789499E-2</v>
      </c>
      <c r="K48" s="111">
        <v>287518</v>
      </c>
      <c r="L48" s="122">
        <v>0.17366740960265201</v>
      </c>
      <c r="M48" s="111">
        <v>26101859</v>
      </c>
      <c r="N48" s="112">
        <v>8.4742508110878211E-3</v>
      </c>
      <c r="O48" s="111">
        <v>317943</v>
      </c>
      <c r="P48" s="111">
        <v>26419802</v>
      </c>
      <c r="Q48" s="112">
        <v>7.6734027455911498E-3</v>
      </c>
      <c r="R48" s="113">
        <v>0</v>
      </c>
      <c r="S48" s="114" t="s">
        <v>205</v>
      </c>
      <c r="T48" s="114">
        <v>0</v>
      </c>
      <c r="U48" s="115">
        <v>12465805</v>
      </c>
      <c r="V48" s="115">
        <v>15261851</v>
      </c>
      <c r="W48" s="115">
        <v>2796046</v>
      </c>
      <c r="X48" s="115">
        <v>8640015</v>
      </c>
      <c r="Y48" s="115">
        <v>10375699</v>
      </c>
      <c r="Z48" s="115">
        <v>1735684</v>
      </c>
      <c r="AA48" s="115">
        <v>244974</v>
      </c>
      <c r="AB48" s="115">
        <v>336092</v>
      </c>
      <c r="AC48" s="115">
        <v>25882524</v>
      </c>
      <c r="AD48" s="115">
        <v>26218616</v>
      </c>
      <c r="AE48" s="114">
        <v>0</v>
      </c>
      <c r="AF48" s="115">
        <v>1806</v>
      </c>
      <c r="AG48" s="115">
        <v>1041804</v>
      </c>
    </row>
    <row r="49" spans="1:33" ht="14.25" x14ac:dyDescent="0.2">
      <c r="A49" s="101" t="s">
        <v>206</v>
      </c>
      <c r="B49" s="101" t="s">
        <v>207</v>
      </c>
      <c r="C49" s="102"/>
      <c r="D49" s="102"/>
      <c r="E49" s="102"/>
      <c r="F49" s="103"/>
      <c r="G49" s="102"/>
      <c r="H49" s="102"/>
      <c r="I49" s="102"/>
      <c r="J49" s="103"/>
      <c r="K49" s="102"/>
      <c r="L49" s="121"/>
      <c r="M49" s="102"/>
      <c r="N49" s="103"/>
      <c r="O49" s="102"/>
      <c r="P49" s="102"/>
      <c r="Q49" s="103"/>
      <c r="R49" s="104">
        <v>4</v>
      </c>
      <c r="S49" s="105" t="s">
        <v>148</v>
      </c>
      <c r="T49" s="101" t="s">
        <v>148</v>
      </c>
      <c r="U49" s="106">
        <v>241323</v>
      </c>
      <c r="V49" s="106">
        <v>241323</v>
      </c>
      <c r="W49" s="106">
        <v>0</v>
      </c>
      <c r="X49" s="106">
        <v>65402</v>
      </c>
      <c r="Y49" s="106">
        <v>65402</v>
      </c>
      <c r="Z49" s="106">
        <v>0</v>
      </c>
      <c r="AA49" s="106">
        <v>14</v>
      </c>
      <c r="AB49" s="106">
        <v>488</v>
      </c>
      <c r="AC49" s="106">
        <v>306739</v>
      </c>
      <c r="AD49" s="106">
        <v>307227</v>
      </c>
      <c r="AE49" s="101" t="s">
        <v>208</v>
      </c>
      <c r="AF49" s="106">
        <v>42</v>
      </c>
      <c r="AG49" s="106">
        <v>24228</v>
      </c>
    </row>
    <row r="50" spans="1:33" ht="14.25" x14ac:dyDescent="0.2">
      <c r="A50" s="101" t="s">
        <v>209</v>
      </c>
      <c r="B50" s="101" t="s">
        <v>210</v>
      </c>
      <c r="C50" s="102" t="s">
        <v>251</v>
      </c>
      <c r="D50" s="102"/>
      <c r="E50" s="102"/>
      <c r="F50" s="103"/>
      <c r="G50" s="102"/>
      <c r="H50" s="102"/>
      <c r="I50" s="102"/>
      <c r="J50" s="103"/>
      <c r="K50" s="102"/>
      <c r="L50" s="121"/>
      <c r="M50" s="102"/>
      <c r="N50" s="103"/>
      <c r="O50" s="102"/>
      <c r="P50" s="102"/>
      <c r="Q50" s="103"/>
      <c r="R50" s="104">
        <v>6</v>
      </c>
      <c r="S50" s="107"/>
      <c r="T50" s="101" t="s">
        <v>148</v>
      </c>
      <c r="U50" s="106">
        <v>908</v>
      </c>
      <c r="V50" s="106">
        <v>908</v>
      </c>
      <c r="W50" s="106">
        <v>0</v>
      </c>
      <c r="X50" s="106">
        <v>0</v>
      </c>
      <c r="Y50" s="106">
        <v>0</v>
      </c>
      <c r="Z50" s="106">
        <v>0</v>
      </c>
      <c r="AA50" s="106">
        <v>0</v>
      </c>
      <c r="AB50" s="106">
        <v>0</v>
      </c>
      <c r="AC50" s="106">
        <v>908</v>
      </c>
      <c r="AD50" s="106">
        <v>908</v>
      </c>
      <c r="AE50" s="101" t="s">
        <v>211</v>
      </c>
      <c r="AF50" s="106">
        <v>42</v>
      </c>
      <c r="AG50" s="106">
        <v>24228</v>
      </c>
    </row>
    <row r="51" spans="1:33" ht="14.25" x14ac:dyDescent="0.2">
      <c r="A51" s="101" t="s">
        <v>212</v>
      </c>
      <c r="B51" s="101" t="s">
        <v>213</v>
      </c>
      <c r="C51" s="102" t="s">
        <v>251</v>
      </c>
      <c r="D51" s="102"/>
      <c r="E51" s="102"/>
      <c r="F51" s="103"/>
      <c r="G51" s="102"/>
      <c r="H51" s="102"/>
      <c r="I51" s="102"/>
      <c r="J51" s="103"/>
      <c r="K51" s="102"/>
      <c r="L51" s="121"/>
      <c r="M51" s="102"/>
      <c r="N51" s="103"/>
      <c r="O51" s="102"/>
      <c r="P51" s="102"/>
      <c r="Q51" s="103"/>
      <c r="R51" s="104">
        <v>6</v>
      </c>
      <c r="S51" s="107"/>
      <c r="T51" s="101" t="s">
        <v>148</v>
      </c>
      <c r="U51" s="106">
        <v>170394</v>
      </c>
      <c r="V51" s="106">
        <v>170394</v>
      </c>
      <c r="W51" s="106">
        <v>0</v>
      </c>
      <c r="X51" s="106">
        <v>822069</v>
      </c>
      <c r="Y51" s="106">
        <v>822069</v>
      </c>
      <c r="Z51" s="106">
        <v>0</v>
      </c>
      <c r="AA51" s="106">
        <v>0</v>
      </c>
      <c r="AB51" s="106">
        <v>162</v>
      </c>
      <c r="AC51" s="106">
        <v>992463</v>
      </c>
      <c r="AD51" s="106">
        <v>992625</v>
      </c>
      <c r="AE51" s="101" t="s">
        <v>214</v>
      </c>
      <c r="AF51" s="106">
        <v>42</v>
      </c>
      <c r="AG51" s="106">
        <v>24228</v>
      </c>
    </row>
    <row r="52" spans="1:33" ht="14.25" x14ac:dyDescent="0.2">
      <c r="A52" s="101" t="s">
        <v>215</v>
      </c>
      <c r="B52" s="101" t="s">
        <v>216</v>
      </c>
      <c r="C52" s="102" t="s">
        <v>251</v>
      </c>
      <c r="D52" s="102"/>
      <c r="E52" s="102"/>
      <c r="F52" s="103"/>
      <c r="G52" s="102"/>
      <c r="H52" s="102"/>
      <c r="I52" s="102"/>
      <c r="J52" s="103"/>
      <c r="K52" s="102"/>
      <c r="L52" s="121"/>
      <c r="M52" s="102"/>
      <c r="N52" s="103"/>
      <c r="O52" s="102"/>
      <c r="P52" s="102"/>
      <c r="Q52" s="103"/>
      <c r="R52" s="104">
        <v>6</v>
      </c>
      <c r="S52" s="107"/>
      <c r="T52" s="101" t="s">
        <v>148</v>
      </c>
      <c r="U52" s="106">
        <v>0</v>
      </c>
      <c r="V52" s="106">
        <v>0</v>
      </c>
      <c r="W52" s="106">
        <v>0</v>
      </c>
      <c r="X52" s="106">
        <v>0</v>
      </c>
      <c r="Y52" s="106">
        <v>0</v>
      </c>
      <c r="Z52" s="106">
        <v>0</v>
      </c>
      <c r="AA52" s="106">
        <v>0</v>
      </c>
      <c r="AB52" s="106">
        <v>0</v>
      </c>
      <c r="AC52" s="106">
        <v>0</v>
      </c>
      <c r="AD52" s="106">
        <v>0</v>
      </c>
      <c r="AE52" s="101" t="s">
        <v>217</v>
      </c>
      <c r="AF52" s="106">
        <v>42</v>
      </c>
      <c r="AG52" s="106">
        <v>24228</v>
      </c>
    </row>
    <row r="53" spans="1:33" ht="14.25" x14ac:dyDescent="0.2">
      <c r="A53" s="101" t="s">
        <v>218</v>
      </c>
      <c r="B53" s="101" t="s">
        <v>219</v>
      </c>
      <c r="C53" s="102">
        <v>19630</v>
      </c>
      <c r="D53" s="102">
        <v>0</v>
      </c>
      <c r="E53" s="102">
        <v>19630</v>
      </c>
      <c r="F53" s="103">
        <v>2.6566258759543999E-2</v>
      </c>
      <c r="G53" s="102">
        <v>0</v>
      </c>
      <c r="H53" s="102">
        <v>0</v>
      </c>
      <c r="I53" s="102">
        <v>0</v>
      </c>
      <c r="J53" s="103">
        <v>0</v>
      </c>
      <c r="K53" s="102">
        <v>0</v>
      </c>
      <c r="L53" s="121">
        <v>0</v>
      </c>
      <c r="M53" s="102">
        <v>19630</v>
      </c>
      <c r="N53" s="103">
        <v>2.6566258759543999E-2</v>
      </c>
      <c r="O53" s="102">
        <v>0</v>
      </c>
      <c r="P53" s="102">
        <v>19630</v>
      </c>
      <c r="Q53" s="103">
        <v>2.6566258759543999E-2</v>
      </c>
      <c r="R53" s="104">
        <v>6</v>
      </c>
      <c r="S53" s="107"/>
      <c r="T53" s="101" t="s">
        <v>148</v>
      </c>
      <c r="U53" s="106">
        <v>19122</v>
      </c>
      <c r="V53" s="106">
        <v>19122</v>
      </c>
      <c r="W53" s="106">
        <v>0</v>
      </c>
      <c r="X53" s="106">
        <v>0</v>
      </c>
      <c r="Y53" s="106">
        <v>0</v>
      </c>
      <c r="Z53" s="106">
        <v>0</v>
      </c>
      <c r="AA53" s="106">
        <v>0</v>
      </c>
      <c r="AB53" s="106">
        <v>0</v>
      </c>
      <c r="AC53" s="106">
        <v>19122</v>
      </c>
      <c r="AD53" s="106">
        <v>19122</v>
      </c>
      <c r="AE53" s="101" t="s">
        <v>220</v>
      </c>
      <c r="AF53" s="106">
        <v>42</v>
      </c>
      <c r="AG53" s="106">
        <v>24228</v>
      </c>
    </row>
    <row r="54" spans="1:33" ht="14.25" x14ac:dyDescent="0.2">
      <c r="A54" s="101" t="s">
        <v>221</v>
      </c>
      <c r="B54" s="101" t="s">
        <v>222</v>
      </c>
      <c r="C54" s="102">
        <v>10209</v>
      </c>
      <c r="D54" s="102">
        <v>0</v>
      </c>
      <c r="E54" s="102">
        <v>10209</v>
      </c>
      <c r="F54" s="103">
        <v>4.3971776255240798E-2</v>
      </c>
      <c r="G54" s="102">
        <v>0</v>
      </c>
      <c r="H54" s="102">
        <v>0</v>
      </c>
      <c r="I54" s="102">
        <v>0</v>
      </c>
      <c r="J54" s="103">
        <v>0</v>
      </c>
      <c r="K54" s="102">
        <v>0</v>
      </c>
      <c r="L54" s="121">
        <v>0</v>
      </c>
      <c r="M54" s="102">
        <v>10209</v>
      </c>
      <c r="N54" s="103">
        <v>4.3971776255240798E-2</v>
      </c>
      <c r="O54" s="102">
        <v>0</v>
      </c>
      <c r="P54" s="102">
        <v>10209</v>
      </c>
      <c r="Q54" s="103">
        <v>4.3971776255240798E-2</v>
      </c>
      <c r="R54" s="104">
        <v>6</v>
      </c>
      <c r="S54" s="108"/>
      <c r="T54" s="101" t="s">
        <v>148</v>
      </c>
      <c r="U54" s="106">
        <v>9779</v>
      </c>
      <c r="V54" s="106">
        <v>9779</v>
      </c>
      <c r="W54" s="106">
        <v>0</v>
      </c>
      <c r="X54" s="106">
        <v>0</v>
      </c>
      <c r="Y54" s="106">
        <v>0</v>
      </c>
      <c r="Z54" s="106">
        <v>0</v>
      </c>
      <c r="AA54" s="106">
        <v>0</v>
      </c>
      <c r="AB54" s="106">
        <v>0</v>
      </c>
      <c r="AC54" s="106">
        <v>9779</v>
      </c>
      <c r="AD54" s="106">
        <v>9779</v>
      </c>
      <c r="AE54" s="101" t="s">
        <v>223</v>
      </c>
      <c r="AF54" s="106">
        <v>42</v>
      </c>
      <c r="AG54" s="106">
        <v>24228</v>
      </c>
    </row>
  </sheetData>
  <pageMargins left="0.25" right="0.25" top="0.75" bottom="0.75" header="0.3" footer="0.3"/>
  <pageSetup paperSize="9" scale="52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DEE3C-2887-43C5-AC52-E85BD5067DE6}">
  <sheetPr>
    <pageSetUpPr fitToPage="1"/>
  </sheetPr>
  <dimension ref="A1:X56"/>
  <sheetViews>
    <sheetView zoomScaleNormal="16626" zoomScaleSheetLayoutView="42896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A2" sqref="A2"/>
    </sheetView>
  </sheetViews>
  <sheetFormatPr defaultColWidth="9.140625" defaultRowHeight="12.75" x14ac:dyDescent="0.2"/>
  <cols>
    <col min="1" max="1" width="33.85546875" style="98" bestFit="1" customWidth="1"/>
    <col min="2" max="2" width="5.85546875" style="98" bestFit="1" customWidth="1"/>
    <col min="3" max="14" width="15.7109375" style="98" customWidth="1"/>
    <col min="15" max="15" width="9.42578125" style="98" hidden="1" customWidth="1"/>
    <col min="16" max="16" width="15.28515625" style="98" hidden="1" customWidth="1"/>
    <col min="17" max="17" width="6.7109375" style="98" hidden="1" customWidth="1"/>
    <col min="18" max="18" width="23.42578125" style="98" hidden="1" customWidth="1"/>
    <col min="19" max="19" width="22.7109375" style="98" hidden="1" customWidth="1"/>
    <col min="20" max="20" width="19.28515625" style="98" hidden="1" customWidth="1"/>
    <col min="21" max="21" width="18.85546875" style="98" hidden="1" customWidth="1"/>
    <col min="22" max="22" width="23.85546875" style="98" hidden="1" customWidth="1"/>
    <col min="23" max="23" width="15.5703125" style="98" hidden="1" customWidth="1"/>
    <col min="24" max="24" width="32.42578125" style="98" hidden="1" customWidth="1"/>
    <col min="25" max="16384" width="9.140625" style="98"/>
  </cols>
  <sheetData>
    <row r="1" spans="1:24" ht="15.75" x14ac:dyDescent="0.25">
      <c r="A1" s="97" t="s">
        <v>48</v>
      </c>
    </row>
    <row r="4" spans="1:24" ht="42.75" x14ac:dyDescent="0.2">
      <c r="A4" s="99" t="s">
        <v>49</v>
      </c>
      <c r="B4" s="99" t="s">
        <v>50</v>
      </c>
      <c r="C4" s="99" t="s">
        <v>51</v>
      </c>
      <c r="D4" s="99" t="s">
        <v>52</v>
      </c>
      <c r="E4" s="99" t="s">
        <v>53</v>
      </c>
      <c r="F4" s="99" t="s">
        <v>54</v>
      </c>
      <c r="G4" s="99" t="s">
        <v>55</v>
      </c>
      <c r="H4" s="99" t="s">
        <v>56</v>
      </c>
      <c r="I4" s="99" t="s">
        <v>57</v>
      </c>
      <c r="J4" s="99" t="s">
        <v>58</v>
      </c>
      <c r="K4" s="99" t="s">
        <v>24</v>
      </c>
      <c r="L4" s="99" t="s">
        <v>59</v>
      </c>
      <c r="M4" s="99" t="s">
        <v>60</v>
      </c>
      <c r="N4" s="99" t="s">
        <v>61</v>
      </c>
      <c r="O4" s="100" t="s">
        <v>62</v>
      </c>
      <c r="P4" s="100" t="s">
        <v>63</v>
      </c>
      <c r="Q4" s="100" t="s">
        <v>64</v>
      </c>
      <c r="R4" s="100" t="s">
        <v>65</v>
      </c>
      <c r="S4" s="100" t="s">
        <v>66</v>
      </c>
      <c r="T4" s="100" t="s">
        <v>67</v>
      </c>
      <c r="U4" s="100" t="s">
        <v>68</v>
      </c>
      <c r="V4" s="100" t="s">
        <v>69</v>
      </c>
      <c r="W4" s="100" t="s">
        <v>70</v>
      </c>
      <c r="X4" s="100" t="s">
        <v>71</v>
      </c>
    </row>
    <row r="5" spans="1:24" ht="14.25" x14ac:dyDescent="0.2">
      <c r="A5" s="101" t="s">
        <v>72</v>
      </c>
      <c r="B5" s="101" t="s">
        <v>73</v>
      </c>
      <c r="C5" s="102">
        <v>449</v>
      </c>
      <c r="D5" s="103">
        <v>-0.18065693430656898</v>
      </c>
      <c r="E5" s="102">
        <v>24</v>
      </c>
      <c r="F5" s="103">
        <v>0.41176470588235298</v>
      </c>
      <c r="G5" s="102">
        <v>0</v>
      </c>
      <c r="H5" s="103" t="s">
        <v>74</v>
      </c>
      <c r="I5" s="102">
        <v>473</v>
      </c>
      <c r="J5" s="103">
        <v>-0.16283185840707998</v>
      </c>
      <c r="K5" s="102">
        <v>418</v>
      </c>
      <c r="L5" s="103">
        <v>3.2098765432098803E-2</v>
      </c>
      <c r="M5" s="102">
        <v>891</v>
      </c>
      <c r="N5" s="103">
        <v>-8.1443298969072195E-2</v>
      </c>
      <c r="O5" s="104">
        <v>4</v>
      </c>
      <c r="P5" s="105" t="s">
        <v>75</v>
      </c>
      <c r="Q5" s="101" t="s">
        <v>75</v>
      </c>
      <c r="R5" s="106">
        <v>548</v>
      </c>
      <c r="S5" s="106">
        <v>17</v>
      </c>
      <c r="T5" s="106">
        <v>0</v>
      </c>
      <c r="U5" s="106">
        <v>565</v>
      </c>
      <c r="V5" s="106">
        <v>405</v>
      </c>
      <c r="W5" s="106">
        <v>970</v>
      </c>
      <c r="X5" s="101" t="s">
        <v>76</v>
      </c>
    </row>
    <row r="6" spans="1:24" ht="14.25" x14ac:dyDescent="0.2">
      <c r="A6" s="101" t="s">
        <v>77</v>
      </c>
      <c r="B6" s="101" t="s">
        <v>78</v>
      </c>
      <c r="C6" s="102">
        <v>252</v>
      </c>
      <c r="D6" s="103">
        <v>-0.18181818181818199</v>
      </c>
      <c r="E6" s="102">
        <v>2</v>
      </c>
      <c r="F6" s="103">
        <v>-0.33333333333333298</v>
      </c>
      <c r="G6" s="102">
        <v>0</v>
      </c>
      <c r="H6" s="103" t="s">
        <v>74</v>
      </c>
      <c r="I6" s="102">
        <v>254</v>
      </c>
      <c r="J6" s="103">
        <v>-0.18327974276527298</v>
      </c>
      <c r="K6" s="102">
        <v>7</v>
      </c>
      <c r="L6" s="103">
        <v>0</v>
      </c>
      <c r="M6" s="102">
        <v>261</v>
      </c>
      <c r="N6" s="103">
        <v>-0.17924528301886802</v>
      </c>
      <c r="O6" s="104">
        <v>5</v>
      </c>
      <c r="P6" s="107"/>
      <c r="Q6" s="101" t="s">
        <v>75</v>
      </c>
      <c r="R6" s="106">
        <v>308</v>
      </c>
      <c r="S6" s="106">
        <v>3</v>
      </c>
      <c r="T6" s="106">
        <v>0</v>
      </c>
      <c r="U6" s="106">
        <v>311</v>
      </c>
      <c r="V6" s="106">
        <v>7</v>
      </c>
      <c r="W6" s="106">
        <v>318</v>
      </c>
      <c r="X6" s="101" t="s">
        <v>79</v>
      </c>
    </row>
    <row r="7" spans="1:24" ht="14.25" x14ac:dyDescent="0.2">
      <c r="A7" s="101" t="s">
        <v>80</v>
      </c>
      <c r="B7" s="101" t="s">
        <v>81</v>
      </c>
      <c r="C7" s="102">
        <v>155</v>
      </c>
      <c r="D7" s="103">
        <v>-0.157608695652174</v>
      </c>
      <c r="E7" s="102">
        <v>1</v>
      </c>
      <c r="F7" s="103">
        <v>-0.75</v>
      </c>
      <c r="G7" s="102">
        <v>0</v>
      </c>
      <c r="H7" s="103" t="s">
        <v>74</v>
      </c>
      <c r="I7" s="102">
        <v>156</v>
      </c>
      <c r="J7" s="103">
        <v>-0.170212765957447</v>
      </c>
      <c r="K7" s="102">
        <v>400</v>
      </c>
      <c r="L7" s="103">
        <v>0.15273775216138302</v>
      </c>
      <c r="M7" s="102">
        <v>556</v>
      </c>
      <c r="N7" s="103">
        <v>3.9252336448598102E-2</v>
      </c>
      <c r="O7" s="104">
        <v>4</v>
      </c>
      <c r="P7" s="107"/>
      <c r="Q7" s="101" t="s">
        <v>75</v>
      </c>
      <c r="R7" s="106">
        <v>184</v>
      </c>
      <c r="S7" s="106">
        <v>4</v>
      </c>
      <c r="T7" s="106">
        <v>0</v>
      </c>
      <c r="U7" s="106">
        <v>188</v>
      </c>
      <c r="V7" s="106">
        <v>347</v>
      </c>
      <c r="W7" s="106">
        <v>535</v>
      </c>
      <c r="X7" s="101" t="s">
        <v>82</v>
      </c>
    </row>
    <row r="8" spans="1:24" ht="14.25" x14ac:dyDescent="0.2">
      <c r="A8" s="101" t="s">
        <v>83</v>
      </c>
      <c r="B8" s="101" t="s">
        <v>84</v>
      </c>
      <c r="C8" s="102">
        <v>4113</v>
      </c>
      <c r="D8" s="103">
        <v>1.3553474618038399E-2</v>
      </c>
      <c r="E8" s="102">
        <v>2069</v>
      </c>
      <c r="F8" s="103">
        <v>-8.1495685522531211E-3</v>
      </c>
      <c r="G8" s="102">
        <v>1112</v>
      </c>
      <c r="H8" s="103">
        <v>-3.5842293906810001E-3</v>
      </c>
      <c r="I8" s="102">
        <v>7294</v>
      </c>
      <c r="J8" s="103">
        <v>4.6831955922865005E-3</v>
      </c>
      <c r="K8" s="102">
        <v>952</v>
      </c>
      <c r="L8" s="103">
        <v>-0.16197183098591503</v>
      </c>
      <c r="M8" s="102">
        <v>8246</v>
      </c>
      <c r="N8" s="103">
        <v>-1.7865650309671299E-2</v>
      </c>
      <c r="O8" s="104">
        <v>2</v>
      </c>
      <c r="P8" s="107"/>
      <c r="Q8" s="101" t="s">
        <v>75</v>
      </c>
      <c r="R8" s="106">
        <v>4058</v>
      </c>
      <c r="S8" s="106">
        <v>2086</v>
      </c>
      <c r="T8" s="106">
        <v>1116</v>
      </c>
      <c r="U8" s="106">
        <v>7260</v>
      </c>
      <c r="V8" s="106">
        <v>1136</v>
      </c>
      <c r="W8" s="106">
        <v>8396</v>
      </c>
      <c r="X8" s="101" t="s">
        <v>85</v>
      </c>
    </row>
    <row r="9" spans="1:24" ht="14.25" x14ac:dyDescent="0.2">
      <c r="A9" s="101" t="s">
        <v>86</v>
      </c>
      <c r="B9" s="101" t="s">
        <v>87</v>
      </c>
      <c r="C9" s="102">
        <v>120</v>
      </c>
      <c r="D9" s="103">
        <v>0</v>
      </c>
      <c r="E9" s="102">
        <v>0</v>
      </c>
      <c r="F9" s="103" t="s">
        <v>74</v>
      </c>
      <c r="G9" s="102">
        <v>0</v>
      </c>
      <c r="H9" s="103" t="s">
        <v>74</v>
      </c>
      <c r="I9" s="102">
        <v>120</v>
      </c>
      <c r="J9" s="103">
        <v>0</v>
      </c>
      <c r="K9" s="102">
        <v>8</v>
      </c>
      <c r="L9" s="103">
        <v>-0.2</v>
      </c>
      <c r="M9" s="102">
        <v>128</v>
      </c>
      <c r="N9" s="103">
        <v>-1.5384615384615401E-2</v>
      </c>
      <c r="O9" s="104">
        <v>5</v>
      </c>
      <c r="P9" s="107"/>
      <c r="Q9" s="101" t="s">
        <v>75</v>
      </c>
      <c r="R9" s="106">
        <v>120</v>
      </c>
      <c r="S9" s="106">
        <v>0</v>
      </c>
      <c r="T9" s="106">
        <v>0</v>
      </c>
      <c r="U9" s="106">
        <v>120</v>
      </c>
      <c r="V9" s="106">
        <v>10</v>
      </c>
      <c r="W9" s="106">
        <v>130</v>
      </c>
      <c r="X9" s="101" t="s">
        <v>88</v>
      </c>
    </row>
    <row r="10" spans="1:24" ht="14.25" x14ac:dyDescent="0.2">
      <c r="A10" s="101" t="s">
        <v>89</v>
      </c>
      <c r="B10" s="101" t="s">
        <v>90</v>
      </c>
      <c r="C10" s="102">
        <v>2837</v>
      </c>
      <c r="D10" s="103">
        <v>-4.7667002349781801E-2</v>
      </c>
      <c r="E10" s="102">
        <v>89</v>
      </c>
      <c r="F10" s="103">
        <v>0.20270270270270302</v>
      </c>
      <c r="G10" s="102">
        <v>0</v>
      </c>
      <c r="H10" s="103">
        <v>-1</v>
      </c>
      <c r="I10" s="102">
        <v>2926</v>
      </c>
      <c r="J10" s="103">
        <v>-4.1912246234446601E-2</v>
      </c>
      <c r="K10" s="102">
        <v>688</v>
      </c>
      <c r="L10" s="103">
        <v>0.23741007194244601</v>
      </c>
      <c r="M10" s="102">
        <v>3614</v>
      </c>
      <c r="N10" s="103">
        <v>1.1080332409972302E-3</v>
      </c>
      <c r="O10" s="104">
        <v>3</v>
      </c>
      <c r="P10" s="107"/>
      <c r="Q10" s="101" t="s">
        <v>75</v>
      </c>
      <c r="R10" s="106">
        <v>2979</v>
      </c>
      <c r="S10" s="106">
        <v>74</v>
      </c>
      <c r="T10" s="106">
        <v>1</v>
      </c>
      <c r="U10" s="106">
        <v>3054</v>
      </c>
      <c r="V10" s="106">
        <v>556</v>
      </c>
      <c r="W10" s="106">
        <v>3610</v>
      </c>
      <c r="X10" s="101" t="s">
        <v>91</v>
      </c>
    </row>
    <row r="11" spans="1:24" ht="14.25" x14ac:dyDescent="0.2">
      <c r="A11" s="101" t="s">
        <v>92</v>
      </c>
      <c r="B11" s="101" t="s">
        <v>93</v>
      </c>
      <c r="C11" s="102">
        <v>347</v>
      </c>
      <c r="D11" s="103">
        <v>-1.9774011299435002E-2</v>
      </c>
      <c r="E11" s="102">
        <v>0</v>
      </c>
      <c r="F11" s="103">
        <v>-1</v>
      </c>
      <c r="G11" s="102">
        <v>116</v>
      </c>
      <c r="H11" s="103">
        <v>-0.28395061728395099</v>
      </c>
      <c r="I11" s="102">
        <v>463</v>
      </c>
      <c r="J11" s="103">
        <v>-0.10789980732177301</v>
      </c>
      <c r="K11" s="102">
        <v>233</v>
      </c>
      <c r="L11" s="103">
        <v>-0.23856209150326801</v>
      </c>
      <c r="M11" s="102">
        <v>696</v>
      </c>
      <c r="N11" s="103">
        <v>-0.15636363636363601</v>
      </c>
      <c r="O11" s="104">
        <v>5</v>
      </c>
      <c r="P11" s="107"/>
      <c r="Q11" s="101" t="s">
        <v>75</v>
      </c>
      <c r="R11" s="106">
        <v>354</v>
      </c>
      <c r="S11" s="106">
        <v>3</v>
      </c>
      <c r="T11" s="106">
        <v>162</v>
      </c>
      <c r="U11" s="106">
        <v>519</v>
      </c>
      <c r="V11" s="106">
        <v>306</v>
      </c>
      <c r="W11" s="106">
        <v>825</v>
      </c>
      <c r="X11" s="101" t="s">
        <v>94</v>
      </c>
    </row>
    <row r="12" spans="1:24" ht="14.25" x14ac:dyDescent="0.2">
      <c r="A12" s="101" t="s">
        <v>95</v>
      </c>
      <c r="B12" s="101" t="s">
        <v>96</v>
      </c>
      <c r="C12" s="102">
        <v>172</v>
      </c>
      <c r="D12" s="103">
        <v>9.5541401273885398E-2</v>
      </c>
      <c r="E12" s="102">
        <v>0</v>
      </c>
      <c r="F12" s="103" t="s">
        <v>74</v>
      </c>
      <c r="G12" s="102">
        <v>0</v>
      </c>
      <c r="H12" s="103" t="s">
        <v>74</v>
      </c>
      <c r="I12" s="102">
        <v>172</v>
      </c>
      <c r="J12" s="103">
        <v>9.5541401273885398E-2</v>
      </c>
      <c r="K12" s="102">
        <v>12</v>
      </c>
      <c r="L12" s="103">
        <v>-0.25</v>
      </c>
      <c r="M12" s="102">
        <v>184</v>
      </c>
      <c r="N12" s="103">
        <v>6.3583815028901702E-2</v>
      </c>
      <c r="O12" s="104">
        <v>5</v>
      </c>
      <c r="P12" s="107"/>
      <c r="Q12" s="101" t="s">
        <v>75</v>
      </c>
      <c r="R12" s="106">
        <v>157</v>
      </c>
      <c r="S12" s="106">
        <v>0</v>
      </c>
      <c r="T12" s="106">
        <v>0</v>
      </c>
      <c r="U12" s="106">
        <v>157</v>
      </c>
      <c r="V12" s="106">
        <v>16</v>
      </c>
      <c r="W12" s="106">
        <v>173</v>
      </c>
      <c r="X12" s="101" t="s">
        <v>97</v>
      </c>
    </row>
    <row r="13" spans="1:24" ht="14.25" x14ac:dyDescent="0.2">
      <c r="A13" s="101" t="s">
        <v>98</v>
      </c>
      <c r="B13" s="101" t="s">
        <v>99</v>
      </c>
      <c r="C13" s="102">
        <v>468</v>
      </c>
      <c r="D13" s="103">
        <v>9.6018735362997695E-2</v>
      </c>
      <c r="E13" s="102">
        <v>3</v>
      </c>
      <c r="F13" s="103">
        <v>0</v>
      </c>
      <c r="G13" s="102">
        <v>202</v>
      </c>
      <c r="H13" s="103">
        <v>6.3157894736842107E-2</v>
      </c>
      <c r="I13" s="102">
        <v>673</v>
      </c>
      <c r="J13" s="103">
        <v>8.5483870967741904E-2</v>
      </c>
      <c r="K13" s="102">
        <v>134</v>
      </c>
      <c r="L13" s="103">
        <v>-0.202380952380952</v>
      </c>
      <c r="M13" s="102">
        <v>807</v>
      </c>
      <c r="N13" s="103">
        <v>2.4111675126903601E-2</v>
      </c>
      <c r="O13" s="104">
        <v>5</v>
      </c>
      <c r="P13" s="107"/>
      <c r="Q13" s="101" t="s">
        <v>75</v>
      </c>
      <c r="R13" s="106">
        <v>427</v>
      </c>
      <c r="S13" s="106">
        <v>3</v>
      </c>
      <c r="T13" s="106">
        <v>190</v>
      </c>
      <c r="U13" s="106">
        <v>620</v>
      </c>
      <c r="V13" s="106">
        <v>168</v>
      </c>
      <c r="W13" s="106">
        <v>788</v>
      </c>
      <c r="X13" s="101" t="s">
        <v>100</v>
      </c>
    </row>
    <row r="14" spans="1:24" ht="14.25" x14ac:dyDescent="0.2">
      <c r="A14" s="101" t="s">
        <v>101</v>
      </c>
      <c r="B14" s="101" t="s">
        <v>102</v>
      </c>
      <c r="C14" s="102">
        <v>311</v>
      </c>
      <c r="D14" s="103">
        <v>3.2258064516129002E-3</v>
      </c>
      <c r="E14" s="102">
        <v>0</v>
      </c>
      <c r="F14" s="103">
        <v>-1</v>
      </c>
      <c r="G14" s="102">
        <v>0</v>
      </c>
      <c r="H14" s="103" t="s">
        <v>74</v>
      </c>
      <c r="I14" s="102">
        <v>311</v>
      </c>
      <c r="J14" s="103">
        <v>-3.2051282051282107E-3</v>
      </c>
      <c r="K14" s="102">
        <v>312</v>
      </c>
      <c r="L14" s="103">
        <v>3.6544850498338902E-2</v>
      </c>
      <c r="M14" s="102">
        <v>623</v>
      </c>
      <c r="N14" s="103">
        <v>1.6313213703099502E-2</v>
      </c>
      <c r="O14" s="104">
        <v>5</v>
      </c>
      <c r="P14" s="107"/>
      <c r="Q14" s="101" t="s">
        <v>75</v>
      </c>
      <c r="R14" s="106">
        <v>310</v>
      </c>
      <c r="S14" s="106">
        <v>2</v>
      </c>
      <c r="T14" s="106">
        <v>0</v>
      </c>
      <c r="U14" s="106">
        <v>312</v>
      </c>
      <c r="V14" s="106">
        <v>301</v>
      </c>
      <c r="W14" s="106">
        <v>613</v>
      </c>
      <c r="X14" s="101" t="s">
        <v>103</v>
      </c>
    </row>
    <row r="15" spans="1:24" ht="14.25" x14ac:dyDescent="0.2">
      <c r="A15" s="101" t="s">
        <v>104</v>
      </c>
      <c r="B15" s="101" t="s">
        <v>105</v>
      </c>
      <c r="C15" s="102">
        <v>605</v>
      </c>
      <c r="D15" s="103">
        <v>-9.9702380952381001E-2</v>
      </c>
      <c r="E15" s="102">
        <v>1</v>
      </c>
      <c r="F15" s="103">
        <v>-0.5</v>
      </c>
      <c r="G15" s="102">
        <v>88</v>
      </c>
      <c r="H15" s="103">
        <v>-0.34814814814814798</v>
      </c>
      <c r="I15" s="102">
        <v>694</v>
      </c>
      <c r="J15" s="103">
        <v>-0.14215080346106299</v>
      </c>
      <c r="K15" s="102">
        <v>214</v>
      </c>
      <c r="L15" s="103">
        <v>2.8846153846153803E-2</v>
      </c>
      <c r="M15" s="102">
        <v>908</v>
      </c>
      <c r="N15" s="103">
        <v>-0.10717797443461199</v>
      </c>
      <c r="O15" s="104">
        <v>5</v>
      </c>
      <c r="P15" s="107"/>
      <c r="Q15" s="101" t="s">
        <v>75</v>
      </c>
      <c r="R15" s="106">
        <v>672</v>
      </c>
      <c r="S15" s="106">
        <v>2</v>
      </c>
      <c r="T15" s="106">
        <v>135</v>
      </c>
      <c r="U15" s="106">
        <v>809</v>
      </c>
      <c r="V15" s="106">
        <v>208</v>
      </c>
      <c r="W15" s="106">
        <v>1017</v>
      </c>
      <c r="X15" s="101" t="s">
        <v>106</v>
      </c>
    </row>
    <row r="16" spans="1:24" ht="14.25" x14ac:dyDescent="0.2">
      <c r="A16" s="101" t="s">
        <v>107</v>
      </c>
      <c r="B16" s="101" t="s">
        <v>108</v>
      </c>
      <c r="C16" s="102">
        <v>702</v>
      </c>
      <c r="D16" s="103">
        <v>-3.0386740331491701E-2</v>
      </c>
      <c r="E16" s="102">
        <v>34</v>
      </c>
      <c r="F16" s="103">
        <v>9.6774193548387094E-2</v>
      </c>
      <c r="G16" s="102">
        <v>0</v>
      </c>
      <c r="H16" s="103" t="s">
        <v>74</v>
      </c>
      <c r="I16" s="102">
        <v>736</v>
      </c>
      <c r="J16" s="103">
        <v>-2.5165562913907299E-2</v>
      </c>
      <c r="K16" s="102">
        <v>262</v>
      </c>
      <c r="L16" s="103">
        <v>5.2208835341365493E-2</v>
      </c>
      <c r="M16" s="102">
        <v>998</v>
      </c>
      <c r="N16" s="103">
        <v>-5.9760956175298804E-3</v>
      </c>
      <c r="O16" s="104">
        <v>4</v>
      </c>
      <c r="P16" s="107"/>
      <c r="Q16" s="101" t="s">
        <v>75</v>
      </c>
      <c r="R16" s="106">
        <v>724</v>
      </c>
      <c r="S16" s="106">
        <v>31</v>
      </c>
      <c r="T16" s="106">
        <v>0</v>
      </c>
      <c r="U16" s="106">
        <v>755</v>
      </c>
      <c r="V16" s="106">
        <v>249</v>
      </c>
      <c r="W16" s="106">
        <v>1004</v>
      </c>
      <c r="X16" s="101" t="s">
        <v>109</v>
      </c>
    </row>
    <row r="17" spans="1:24" ht="14.25" x14ac:dyDescent="0.2">
      <c r="A17" s="101" t="s">
        <v>110</v>
      </c>
      <c r="B17" s="101" t="s">
        <v>111</v>
      </c>
      <c r="C17" s="102">
        <v>137</v>
      </c>
      <c r="D17" s="103">
        <v>2.2388059701492501E-2</v>
      </c>
      <c r="E17" s="102">
        <v>0</v>
      </c>
      <c r="F17" s="103" t="s">
        <v>74</v>
      </c>
      <c r="G17" s="102">
        <v>0</v>
      </c>
      <c r="H17" s="103" t="s">
        <v>74</v>
      </c>
      <c r="I17" s="102">
        <v>137</v>
      </c>
      <c r="J17" s="103">
        <v>2.2388059701492501E-2</v>
      </c>
      <c r="K17" s="102">
        <v>6</v>
      </c>
      <c r="L17" s="103">
        <v>-0.4</v>
      </c>
      <c r="M17" s="102">
        <v>143</v>
      </c>
      <c r="N17" s="103">
        <v>-6.9444444444444397E-3</v>
      </c>
      <c r="O17" s="104">
        <v>5</v>
      </c>
      <c r="P17" s="107"/>
      <c r="Q17" s="101" t="s">
        <v>75</v>
      </c>
      <c r="R17" s="106">
        <v>134</v>
      </c>
      <c r="S17" s="106">
        <v>0</v>
      </c>
      <c r="T17" s="106">
        <v>0</v>
      </c>
      <c r="U17" s="106">
        <v>134</v>
      </c>
      <c r="V17" s="106">
        <v>10</v>
      </c>
      <c r="W17" s="106">
        <v>144</v>
      </c>
      <c r="X17" s="101" t="s">
        <v>112</v>
      </c>
    </row>
    <row r="18" spans="1:24" ht="14.25" x14ac:dyDescent="0.2">
      <c r="A18" s="101" t="s">
        <v>113</v>
      </c>
      <c r="B18" s="101" t="s">
        <v>114</v>
      </c>
      <c r="C18" s="102">
        <v>170</v>
      </c>
      <c r="D18" s="103">
        <v>1.1904761904761901E-2</v>
      </c>
      <c r="E18" s="102">
        <v>0</v>
      </c>
      <c r="F18" s="103" t="s">
        <v>74</v>
      </c>
      <c r="G18" s="102">
        <v>0</v>
      </c>
      <c r="H18" s="103" t="s">
        <v>74</v>
      </c>
      <c r="I18" s="102">
        <v>170</v>
      </c>
      <c r="J18" s="103">
        <v>1.1904761904761901E-2</v>
      </c>
      <c r="K18" s="102">
        <v>161</v>
      </c>
      <c r="L18" s="103">
        <v>7.3333333333333306E-2</v>
      </c>
      <c r="M18" s="102">
        <v>331</v>
      </c>
      <c r="N18" s="103">
        <v>4.08805031446541E-2</v>
      </c>
      <c r="O18" s="104">
        <v>5</v>
      </c>
      <c r="P18" s="107"/>
      <c r="Q18" s="101" t="s">
        <v>75</v>
      </c>
      <c r="R18" s="106">
        <v>168</v>
      </c>
      <c r="S18" s="106">
        <v>0</v>
      </c>
      <c r="T18" s="106">
        <v>0</v>
      </c>
      <c r="U18" s="106">
        <v>168</v>
      </c>
      <c r="V18" s="106">
        <v>150</v>
      </c>
      <c r="W18" s="106">
        <v>318</v>
      </c>
      <c r="X18" s="101" t="s">
        <v>115</v>
      </c>
    </row>
    <row r="19" spans="1:24" ht="14.25" x14ac:dyDescent="0.2">
      <c r="A19" s="101" t="s">
        <v>116</v>
      </c>
      <c r="B19" s="101" t="s">
        <v>117</v>
      </c>
      <c r="C19" s="102">
        <v>499</v>
      </c>
      <c r="D19" s="103">
        <v>2.0449897750511203E-2</v>
      </c>
      <c r="E19" s="102">
        <v>3</v>
      </c>
      <c r="F19" s="103" t="s">
        <v>74</v>
      </c>
      <c r="G19" s="102">
        <v>60</v>
      </c>
      <c r="H19" s="103" t="s">
        <v>74</v>
      </c>
      <c r="I19" s="102">
        <v>562</v>
      </c>
      <c r="J19" s="103">
        <v>0.14928425357873198</v>
      </c>
      <c r="K19" s="102">
        <v>138</v>
      </c>
      <c r="L19" s="103">
        <v>-0.163636363636364</v>
      </c>
      <c r="M19" s="102">
        <v>700</v>
      </c>
      <c r="N19" s="103">
        <v>7.0336391437308896E-2</v>
      </c>
      <c r="O19" s="104">
        <v>4</v>
      </c>
      <c r="P19" s="107"/>
      <c r="Q19" s="101" t="s">
        <v>75</v>
      </c>
      <c r="R19" s="106">
        <v>489</v>
      </c>
      <c r="S19" s="106">
        <v>0</v>
      </c>
      <c r="T19" s="106">
        <v>0</v>
      </c>
      <c r="U19" s="106">
        <v>489</v>
      </c>
      <c r="V19" s="106">
        <v>165</v>
      </c>
      <c r="W19" s="106">
        <v>654</v>
      </c>
      <c r="X19" s="101" t="s">
        <v>118</v>
      </c>
    </row>
    <row r="20" spans="1:24" ht="14.25" x14ac:dyDescent="0.2">
      <c r="A20" s="101" t="s">
        <v>119</v>
      </c>
      <c r="B20" s="101" t="s">
        <v>120</v>
      </c>
      <c r="C20" s="102">
        <v>800</v>
      </c>
      <c r="D20" s="103">
        <v>-9.3997734994337501E-2</v>
      </c>
      <c r="E20" s="102">
        <v>507</v>
      </c>
      <c r="F20" s="103">
        <v>0.190140845070423</v>
      </c>
      <c r="G20" s="102">
        <v>0</v>
      </c>
      <c r="H20" s="103" t="s">
        <v>74</v>
      </c>
      <c r="I20" s="102">
        <v>1307</v>
      </c>
      <c r="J20" s="103">
        <v>-1.5278838808250601E-3</v>
      </c>
      <c r="K20" s="102">
        <v>493</v>
      </c>
      <c r="L20" s="103">
        <v>-0.132042253521127</v>
      </c>
      <c r="M20" s="102">
        <v>1800</v>
      </c>
      <c r="N20" s="103">
        <v>-4.1022908897176302E-2</v>
      </c>
      <c r="O20" s="104">
        <v>3</v>
      </c>
      <c r="P20" s="107"/>
      <c r="Q20" s="101" t="s">
        <v>75</v>
      </c>
      <c r="R20" s="106">
        <v>883</v>
      </c>
      <c r="S20" s="106">
        <v>426</v>
      </c>
      <c r="T20" s="106">
        <v>0</v>
      </c>
      <c r="U20" s="106">
        <v>1309</v>
      </c>
      <c r="V20" s="106">
        <v>568</v>
      </c>
      <c r="W20" s="106">
        <v>1877</v>
      </c>
      <c r="X20" s="101" t="s">
        <v>121</v>
      </c>
    </row>
    <row r="21" spans="1:24" ht="14.25" x14ac:dyDescent="0.2">
      <c r="A21" s="101" t="s">
        <v>122</v>
      </c>
      <c r="B21" s="101" t="s">
        <v>123</v>
      </c>
      <c r="C21" s="102">
        <v>401</v>
      </c>
      <c r="D21" s="103">
        <v>-0.150423728813559</v>
      </c>
      <c r="E21" s="102">
        <v>14</v>
      </c>
      <c r="F21" s="103">
        <v>0.75</v>
      </c>
      <c r="G21" s="102">
        <v>354</v>
      </c>
      <c r="H21" s="103">
        <v>9.9378881987577605E-2</v>
      </c>
      <c r="I21" s="102">
        <v>769</v>
      </c>
      <c r="J21" s="103">
        <v>-4.1147132169576099E-2</v>
      </c>
      <c r="K21" s="102">
        <v>88</v>
      </c>
      <c r="L21" s="103">
        <v>0.17333333333333301</v>
      </c>
      <c r="M21" s="102">
        <v>857</v>
      </c>
      <c r="N21" s="103">
        <v>-2.2805017103762801E-2</v>
      </c>
      <c r="O21" s="104">
        <v>4</v>
      </c>
      <c r="P21" s="107"/>
      <c r="Q21" s="101" t="s">
        <v>75</v>
      </c>
      <c r="R21" s="106">
        <v>472</v>
      </c>
      <c r="S21" s="106">
        <v>8</v>
      </c>
      <c r="T21" s="106">
        <v>322</v>
      </c>
      <c r="U21" s="106">
        <v>802</v>
      </c>
      <c r="V21" s="106">
        <v>75</v>
      </c>
      <c r="W21" s="106">
        <v>877</v>
      </c>
      <c r="X21" s="101" t="s">
        <v>124</v>
      </c>
    </row>
    <row r="22" spans="1:24" ht="14.25" x14ac:dyDescent="0.2">
      <c r="A22" s="101" t="s">
        <v>125</v>
      </c>
      <c r="B22" s="101" t="s">
        <v>126</v>
      </c>
      <c r="C22" s="102">
        <v>170</v>
      </c>
      <c r="D22" s="103">
        <v>-0.22374429223744302</v>
      </c>
      <c r="E22" s="102">
        <v>4</v>
      </c>
      <c r="F22" s="103">
        <v>-0.2</v>
      </c>
      <c r="G22" s="102">
        <v>0</v>
      </c>
      <c r="H22" s="103" t="s">
        <v>74</v>
      </c>
      <c r="I22" s="102">
        <v>174</v>
      </c>
      <c r="J22" s="103">
        <v>-0.22321428571428603</v>
      </c>
      <c r="K22" s="102">
        <v>73</v>
      </c>
      <c r="L22" s="103">
        <v>1.43333333333333</v>
      </c>
      <c r="M22" s="102">
        <v>247</v>
      </c>
      <c r="N22" s="103">
        <v>-2.7559055118110201E-2</v>
      </c>
      <c r="O22" s="104">
        <v>4</v>
      </c>
      <c r="P22" s="107"/>
      <c r="Q22" s="101" t="s">
        <v>75</v>
      </c>
      <c r="R22" s="106">
        <v>219</v>
      </c>
      <c r="S22" s="106">
        <v>5</v>
      </c>
      <c r="T22" s="106">
        <v>0</v>
      </c>
      <c r="U22" s="106">
        <v>224</v>
      </c>
      <c r="V22" s="106">
        <v>30</v>
      </c>
      <c r="W22" s="106">
        <v>254</v>
      </c>
      <c r="X22" s="101" t="s">
        <v>127</v>
      </c>
    </row>
    <row r="23" spans="1:24" ht="14.25" x14ac:dyDescent="0.2">
      <c r="A23" s="101" t="s">
        <v>128</v>
      </c>
      <c r="B23" s="101" t="s">
        <v>129</v>
      </c>
      <c r="C23" s="102">
        <v>405</v>
      </c>
      <c r="D23" s="103">
        <v>-0.19</v>
      </c>
      <c r="E23" s="102">
        <v>0</v>
      </c>
      <c r="F23" s="103">
        <v>-1</v>
      </c>
      <c r="G23" s="102">
        <v>0</v>
      </c>
      <c r="H23" s="103" t="s">
        <v>74</v>
      </c>
      <c r="I23" s="102">
        <v>405</v>
      </c>
      <c r="J23" s="103">
        <v>-0.19322709163346599</v>
      </c>
      <c r="K23" s="102">
        <v>136</v>
      </c>
      <c r="L23" s="103">
        <v>0.14285714285714299</v>
      </c>
      <c r="M23" s="102">
        <v>541</v>
      </c>
      <c r="N23" s="103">
        <v>-0.12882447665056398</v>
      </c>
      <c r="O23" s="104">
        <v>5</v>
      </c>
      <c r="P23" s="107"/>
      <c r="Q23" s="101" t="s">
        <v>75</v>
      </c>
      <c r="R23" s="106">
        <v>500</v>
      </c>
      <c r="S23" s="106">
        <v>2</v>
      </c>
      <c r="T23" s="106">
        <v>0</v>
      </c>
      <c r="U23" s="106">
        <v>502</v>
      </c>
      <c r="V23" s="106">
        <v>119</v>
      </c>
      <c r="W23" s="106">
        <v>621</v>
      </c>
      <c r="X23" s="101" t="s">
        <v>130</v>
      </c>
    </row>
    <row r="24" spans="1:24" ht="14.25" x14ac:dyDescent="0.2">
      <c r="A24" s="101" t="s">
        <v>131</v>
      </c>
      <c r="B24" s="101" t="s">
        <v>132</v>
      </c>
      <c r="C24" s="102">
        <v>174</v>
      </c>
      <c r="D24" s="103">
        <v>5.78034682080925E-3</v>
      </c>
      <c r="E24" s="102">
        <v>0</v>
      </c>
      <c r="F24" s="103" t="s">
        <v>74</v>
      </c>
      <c r="G24" s="102">
        <v>0</v>
      </c>
      <c r="H24" s="103" t="s">
        <v>74</v>
      </c>
      <c r="I24" s="102">
        <v>174</v>
      </c>
      <c r="J24" s="103">
        <v>5.78034682080925E-3</v>
      </c>
      <c r="K24" s="102">
        <v>32</v>
      </c>
      <c r="L24" s="103">
        <v>0.33333333333333298</v>
      </c>
      <c r="M24" s="102">
        <v>206</v>
      </c>
      <c r="N24" s="103">
        <v>4.5685279187817299E-2</v>
      </c>
      <c r="O24" s="104">
        <v>5</v>
      </c>
      <c r="P24" s="107"/>
      <c r="Q24" s="101" t="s">
        <v>75</v>
      </c>
      <c r="R24" s="106">
        <v>173</v>
      </c>
      <c r="S24" s="106">
        <v>0</v>
      </c>
      <c r="T24" s="106">
        <v>0</v>
      </c>
      <c r="U24" s="106">
        <v>173</v>
      </c>
      <c r="V24" s="106">
        <v>24</v>
      </c>
      <c r="W24" s="106">
        <v>197</v>
      </c>
      <c r="X24" s="101" t="s">
        <v>133</v>
      </c>
    </row>
    <row r="25" spans="1:24" ht="14.25" x14ac:dyDescent="0.2">
      <c r="A25" s="101" t="s">
        <v>134</v>
      </c>
      <c r="B25" s="101" t="s">
        <v>135</v>
      </c>
      <c r="C25" s="102">
        <v>330</v>
      </c>
      <c r="D25" s="103">
        <v>-0.15167095115681201</v>
      </c>
      <c r="E25" s="102">
        <v>0</v>
      </c>
      <c r="F25" s="103" t="s">
        <v>74</v>
      </c>
      <c r="G25" s="102">
        <v>0</v>
      </c>
      <c r="H25" s="103" t="s">
        <v>74</v>
      </c>
      <c r="I25" s="102">
        <v>330</v>
      </c>
      <c r="J25" s="103">
        <v>-0.15167095115681201</v>
      </c>
      <c r="K25" s="102">
        <v>169</v>
      </c>
      <c r="L25" s="103">
        <v>0.19858156028368801</v>
      </c>
      <c r="M25" s="102">
        <v>499</v>
      </c>
      <c r="N25" s="103">
        <v>-5.8490566037735801E-2</v>
      </c>
      <c r="O25" s="104">
        <v>5</v>
      </c>
      <c r="P25" s="107"/>
      <c r="Q25" s="101" t="s">
        <v>75</v>
      </c>
      <c r="R25" s="106">
        <v>389</v>
      </c>
      <c r="S25" s="106">
        <v>0</v>
      </c>
      <c r="T25" s="106">
        <v>0</v>
      </c>
      <c r="U25" s="106">
        <v>389</v>
      </c>
      <c r="V25" s="106">
        <v>141</v>
      </c>
      <c r="W25" s="106">
        <v>530</v>
      </c>
      <c r="X25" s="101" t="s">
        <v>136</v>
      </c>
    </row>
    <row r="26" spans="1:24" ht="14.25" x14ac:dyDescent="0.2">
      <c r="A26" s="101" t="s">
        <v>137</v>
      </c>
      <c r="B26" s="101" t="s">
        <v>138</v>
      </c>
      <c r="C26" s="102">
        <v>456</v>
      </c>
      <c r="D26" s="103">
        <v>-0.04</v>
      </c>
      <c r="E26" s="102">
        <v>12</v>
      </c>
      <c r="F26" s="103">
        <v>-0.45454545454545503</v>
      </c>
      <c r="G26" s="102">
        <v>4</v>
      </c>
      <c r="H26" s="103">
        <v>1</v>
      </c>
      <c r="I26" s="102">
        <v>472</v>
      </c>
      <c r="J26" s="103">
        <v>-5.4108216432865702E-2</v>
      </c>
      <c r="K26" s="102">
        <v>174</v>
      </c>
      <c r="L26" s="103">
        <v>-7.9365079365079388E-2</v>
      </c>
      <c r="M26" s="102">
        <v>646</v>
      </c>
      <c r="N26" s="103">
        <v>-6.1046511627906995E-2</v>
      </c>
      <c r="O26" s="104">
        <v>4</v>
      </c>
      <c r="P26" s="107"/>
      <c r="Q26" s="101" t="s">
        <v>75</v>
      </c>
      <c r="R26" s="106">
        <v>475</v>
      </c>
      <c r="S26" s="106">
        <v>22</v>
      </c>
      <c r="T26" s="106">
        <v>2</v>
      </c>
      <c r="U26" s="106">
        <v>499</v>
      </c>
      <c r="V26" s="106">
        <v>189</v>
      </c>
      <c r="W26" s="106">
        <v>688</v>
      </c>
      <c r="X26" s="101" t="s">
        <v>139</v>
      </c>
    </row>
    <row r="27" spans="1:24" ht="14.25" x14ac:dyDescent="0.2">
      <c r="A27" s="101" t="s">
        <v>140</v>
      </c>
      <c r="B27" s="101" t="s">
        <v>141</v>
      </c>
      <c r="C27" s="102">
        <v>252</v>
      </c>
      <c r="D27" s="103">
        <v>-0.13103448275862101</v>
      </c>
      <c r="E27" s="102">
        <v>0</v>
      </c>
      <c r="F27" s="103" t="s">
        <v>74</v>
      </c>
      <c r="G27" s="102">
        <v>0</v>
      </c>
      <c r="H27" s="103" t="s">
        <v>74</v>
      </c>
      <c r="I27" s="102">
        <v>252</v>
      </c>
      <c r="J27" s="103">
        <v>-0.13103448275862101</v>
      </c>
      <c r="K27" s="102">
        <v>63</v>
      </c>
      <c r="L27" s="103">
        <v>1.52</v>
      </c>
      <c r="M27" s="102">
        <v>315</v>
      </c>
      <c r="N27" s="103">
        <v>0</v>
      </c>
      <c r="O27" s="104">
        <v>5</v>
      </c>
      <c r="P27" s="107"/>
      <c r="Q27" s="101" t="s">
        <v>75</v>
      </c>
      <c r="R27" s="106">
        <v>290</v>
      </c>
      <c r="S27" s="106">
        <v>0</v>
      </c>
      <c r="T27" s="106">
        <v>0</v>
      </c>
      <c r="U27" s="106">
        <v>290</v>
      </c>
      <c r="V27" s="106">
        <v>25</v>
      </c>
      <c r="W27" s="106">
        <v>315</v>
      </c>
      <c r="X27" s="101" t="s">
        <v>142</v>
      </c>
    </row>
    <row r="28" spans="1:24" ht="14.25" x14ac:dyDescent="0.2">
      <c r="A28" s="101" t="s">
        <v>143</v>
      </c>
      <c r="B28" s="101" t="s">
        <v>144</v>
      </c>
      <c r="C28" s="102">
        <v>213</v>
      </c>
      <c r="D28" s="103">
        <v>-8.18965517241379E-2</v>
      </c>
      <c r="E28" s="102">
        <v>4</v>
      </c>
      <c r="F28" s="103" t="s">
        <v>74</v>
      </c>
      <c r="G28" s="102">
        <v>0</v>
      </c>
      <c r="H28" s="103" t="s">
        <v>74</v>
      </c>
      <c r="I28" s="102">
        <v>217</v>
      </c>
      <c r="J28" s="103">
        <v>-6.4655172413793094E-2</v>
      </c>
      <c r="K28" s="102">
        <v>60</v>
      </c>
      <c r="L28" s="103">
        <v>-0.104477611940299</v>
      </c>
      <c r="M28" s="102">
        <v>277</v>
      </c>
      <c r="N28" s="103">
        <v>-7.3578595317725801E-2</v>
      </c>
      <c r="O28" s="104">
        <v>5</v>
      </c>
      <c r="P28" s="107"/>
      <c r="Q28" s="101" t="s">
        <v>75</v>
      </c>
      <c r="R28" s="106">
        <v>232</v>
      </c>
      <c r="S28" s="106">
        <v>0</v>
      </c>
      <c r="T28" s="106">
        <v>0</v>
      </c>
      <c r="U28" s="106">
        <v>232</v>
      </c>
      <c r="V28" s="106">
        <v>67</v>
      </c>
      <c r="W28" s="106">
        <v>299</v>
      </c>
      <c r="X28" s="101" t="s">
        <v>145</v>
      </c>
    </row>
    <row r="29" spans="1:24" ht="14.25" x14ac:dyDescent="0.2">
      <c r="A29" s="101" t="s">
        <v>146</v>
      </c>
      <c r="B29" s="101" t="s">
        <v>147</v>
      </c>
      <c r="C29" s="102">
        <v>9273</v>
      </c>
      <c r="D29" s="103">
        <v>-4.7457627118644097E-2</v>
      </c>
      <c r="E29" s="102">
        <v>12118</v>
      </c>
      <c r="F29" s="103">
        <v>-7.7785965774175101E-3</v>
      </c>
      <c r="G29" s="102">
        <v>0</v>
      </c>
      <c r="H29" s="103" t="s">
        <v>74</v>
      </c>
      <c r="I29" s="102">
        <v>21391</v>
      </c>
      <c r="J29" s="103">
        <v>-2.5378166575542201E-2</v>
      </c>
      <c r="K29" s="102">
        <v>1008</v>
      </c>
      <c r="L29" s="103">
        <v>3.4907597535934302E-2</v>
      </c>
      <c r="M29" s="102">
        <v>22399</v>
      </c>
      <c r="N29" s="103">
        <v>-2.2816508158101399E-2</v>
      </c>
      <c r="O29" s="104">
        <v>1</v>
      </c>
      <c r="P29" s="107"/>
      <c r="Q29" s="101" t="s">
        <v>148</v>
      </c>
      <c r="R29" s="106">
        <v>9735</v>
      </c>
      <c r="S29" s="106">
        <v>12213</v>
      </c>
      <c r="T29" s="106">
        <v>0</v>
      </c>
      <c r="U29" s="106">
        <v>21948</v>
      </c>
      <c r="V29" s="106">
        <v>974</v>
      </c>
      <c r="W29" s="106">
        <v>22922</v>
      </c>
      <c r="X29" s="101" t="s">
        <v>149</v>
      </c>
    </row>
    <row r="30" spans="1:24" ht="14.25" x14ac:dyDescent="0.2">
      <c r="A30" s="101" t="s">
        <v>150</v>
      </c>
      <c r="B30" s="101" t="s">
        <v>151</v>
      </c>
      <c r="C30" s="102">
        <v>98</v>
      </c>
      <c r="D30" s="103">
        <v>1.0309278350515502E-2</v>
      </c>
      <c r="E30" s="102">
        <v>1</v>
      </c>
      <c r="F30" s="103" t="s">
        <v>74</v>
      </c>
      <c r="G30" s="102">
        <v>0</v>
      </c>
      <c r="H30" s="103" t="s">
        <v>74</v>
      </c>
      <c r="I30" s="102">
        <v>99</v>
      </c>
      <c r="J30" s="103">
        <v>2.06185567010309E-2</v>
      </c>
      <c r="K30" s="102">
        <v>97</v>
      </c>
      <c r="L30" s="103">
        <v>0.40579710144927505</v>
      </c>
      <c r="M30" s="102">
        <v>196</v>
      </c>
      <c r="N30" s="103">
        <v>0.180722891566265</v>
      </c>
      <c r="O30" s="104">
        <v>5</v>
      </c>
      <c r="P30" s="107"/>
      <c r="Q30" s="101" t="s">
        <v>75</v>
      </c>
      <c r="R30" s="106">
        <v>97</v>
      </c>
      <c r="S30" s="106">
        <v>0</v>
      </c>
      <c r="T30" s="106">
        <v>0</v>
      </c>
      <c r="U30" s="106">
        <v>97</v>
      </c>
      <c r="V30" s="106">
        <v>69</v>
      </c>
      <c r="W30" s="106">
        <v>166</v>
      </c>
      <c r="X30" s="101" t="s">
        <v>152</v>
      </c>
    </row>
    <row r="31" spans="1:24" ht="14.25" x14ac:dyDescent="0.2">
      <c r="A31" s="101" t="s">
        <v>153</v>
      </c>
      <c r="B31" s="101" t="s">
        <v>154</v>
      </c>
      <c r="C31" s="102">
        <v>172</v>
      </c>
      <c r="D31" s="103">
        <v>-9.947643979057591E-2</v>
      </c>
      <c r="E31" s="102">
        <v>0</v>
      </c>
      <c r="F31" s="103" t="s">
        <v>74</v>
      </c>
      <c r="G31" s="102">
        <v>0</v>
      </c>
      <c r="H31" s="103" t="s">
        <v>74</v>
      </c>
      <c r="I31" s="102">
        <v>172</v>
      </c>
      <c r="J31" s="103">
        <v>-9.947643979057591E-2</v>
      </c>
      <c r="K31" s="102">
        <v>47</v>
      </c>
      <c r="L31" s="103">
        <v>2.1739130434782598E-2</v>
      </c>
      <c r="M31" s="102">
        <v>219</v>
      </c>
      <c r="N31" s="103">
        <v>-7.5949367088607611E-2</v>
      </c>
      <c r="O31" s="104">
        <v>5</v>
      </c>
      <c r="P31" s="107"/>
      <c r="Q31" s="101" t="s">
        <v>75</v>
      </c>
      <c r="R31" s="106">
        <v>191</v>
      </c>
      <c r="S31" s="106">
        <v>0</v>
      </c>
      <c r="T31" s="106">
        <v>0</v>
      </c>
      <c r="U31" s="106">
        <v>191</v>
      </c>
      <c r="V31" s="106">
        <v>46</v>
      </c>
      <c r="W31" s="106">
        <v>237</v>
      </c>
      <c r="X31" s="101" t="s">
        <v>155</v>
      </c>
    </row>
    <row r="32" spans="1:24" ht="14.25" x14ac:dyDescent="0.2">
      <c r="A32" s="101" t="s">
        <v>156</v>
      </c>
      <c r="B32" s="101" t="s">
        <v>157</v>
      </c>
      <c r="C32" s="102">
        <v>92</v>
      </c>
      <c r="D32" s="103">
        <v>-0.08</v>
      </c>
      <c r="E32" s="102">
        <v>0</v>
      </c>
      <c r="F32" s="103" t="s">
        <v>74</v>
      </c>
      <c r="G32" s="102">
        <v>0</v>
      </c>
      <c r="H32" s="103" t="s">
        <v>74</v>
      </c>
      <c r="I32" s="102">
        <v>92</v>
      </c>
      <c r="J32" s="103">
        <v>-0.08</v>
      </c>
      <c r="K32" s="102">
        <v>28</v>
      </c>
      <c r="L32" s="103">
        <v>1.8</v>
      </c>
      <c r="M32" s="102">
        <v>120</v>
      </c>
      <c r="N32" s="103">
        <v>9.0909090909090898E-2</v>
      </c>
      <c r="O32" s="104">
        <v>5</v>
      </c>
      <c r="P32" s="107"/>
      <c r="Q32" s="101" t="s">
        <v>75</v>
      </c>
      <c r="R32" s="106">
        <v>100</v>
      </c>
      <c r="S32" s="106">
        <v>0</v>
      </c>
      <c r="T32" s="106">
        <v>0</v>
      </c>
      <c r="U32" s="106">
        <v>100</v>
      </c>
      <c r="V32" s="106">
        <v>10</v>
      </c>
      <c r="W32" s="106">
        <v>110</v>
      </c>
      <c r="X32" s="101" t="s">
        <v>158</v>
      </c>
    </row>
    <row r="33" spans="1:24" ht="14.25" x14ac:dyDescent="0.2">
      <c r="A33" s="101" t="s">
        <v>159</v>
      </c>
      <c r="B33" s="101" t="s">
        <v>160</v>
      </c>
      <c r="C33" s="102">
        <v>196</v>
      </c>
      <c r="D33" s="103">
        <v>2.6178010471204202E-2</v>
      </c>
      <c r="E33" s="102">
        <v>0</v>
      </c>
      <c r="F33" s="103" t="s">
        <v>74</v>
      </c>
      <c r="G33" s="102">
        <v>0</v>
      </c>
      <c r="H33" s="103" t="s">
        <v>74</v>
      </c>
      <c r="I33" s="102">
        <v>196</v>
      </c>
      <c r="J33" s="103">
        <v>2.6178010471204202E-2</v>
      </c>
      <c r="K33" s="102">
        <v>62</v>
      </c>
      <c r="L33" s="103">
        <v>0.72222222222222199</v>
      </c>
      <c r="M33" s="102">
        <v>258</v>
      </c>
      <c r="N33" s="103">
        <v>0.136563876651982</v>
      </c>
      <c r="O33" s="104">
        <v>5</v>
      </c>
      <c r="P33" s="107"/>
      <c r="Q33" s="101" t="s">
        <v>75</v>
      </c>
      <c r="R33" s="106">
        <v>191</v>
      </c>
      <c r="S33" s="106">
        <v>0</v>
      </c>
      <c r="T33" s="106">
        <v>0</v>
      </c>
      <c r="U33" s="106">
        <v>191</v>
      </c>
      <c r="V33" s="106">
        <v>36</v>
      </c>
      <c r="W33" s="106">
        <v>227</v>
      </c>
      <c r="X33" s="101" t="s">
        <v>161</v>
      </c>
    </row>
    <row r="34" spans="1:24" ht="14.25" x14ac:dyDescent="0.2">
      <c r="A34" s="101" t="s">
        <v>162</v>
      </c>
      <c r="B34" s="101" t="s">
        <v>163</v>
      </c>
      <c r="C34" s="102">
        <v>268</v>
      </c>
      <c r="D34" s="103">
        <v>-0.10367892976588601</v>
      </c>
      <c r="E34" s="102">
        <v>0</v>
      </c>
      <c r="F34" s="103" t="s">
        <v>74</v>
      </c>
      <c r="G34" s="102">
        <v>0</v>
      </c>
      <c r="H34" s="103" t="s">
        <v>74</v>
      </c>
      <c r="I34" s="102">
        <v>268</v>
      </c>
      <c r="J34" s="103">
        <v>-0.10367892976588601</v>
      </c>
      <c r="K34" s="102">
        <v>111</v>
      </c>
      <c r="L34" s="103">
        <v>-0.39673913043478298</v>
      </c>
      <c r="M34" s="102">
        <v>379</v>
      </c>
      <c r="N34" s="103">
        <v>-0.21532091097308501</v>
      </c>
      <c r="O34" s="104">
        <v>5</v>
      </c>
      <c r="P34" s="107"/>
      <c r="Q34" s="101" t="s">
        <v>75</v>
      </c>
      <c r="R34" s="106">
        <v>299</v>
      </c>
      <c r="S34" s="106">
        <v>0</v>
      </c>
      <c r="T34" s="106">
        <v>0</v>
      </c>
      <c r="U34" s="106">
        <v>299</v>
      </c>
      <c r="V34" s="106">
        <v>184</v>
      </c>
      <c r="W34" s="106">
        <v>483</v>
      </c>
      <c r="X34" s="101" t="s">
        <v>164</v>
      </c>
    </row>
    <row r="35" spans="1:24" ht="14.25" x14ac:dyDescent="0.2">
      <c r="A35" s="101" t="s">
        <v>165</v>
      </c>
      <c r="B35" s="101" t="s">
        <v>166</v>
      </c>
      <c r="C35" s="102">
        <v>405</v>
      </c>
      <c r="D35" s="103">
        <v>-4.2553191489361701E-2</v>
      </c>
      <c r="E35" s="102">
        <v>1</v>
      </c>
      <c r="F35" s="103" t="s">
        <v>74</v>
      </c>
      <c r="G35" s="102">
        <v>0</v>
      </c>
      <c r="H35" s="103" t="s">
        <v>74</v>
      </c>
      <c r="I35" s="102">
        <v>406</v>
      </c>
      <c r="J35" s="103">
        <v>-4.0189125295508298E-2</v>
      </c>
      <c r="K35" s="102">
        <v>43</v>
      </c>
      <c r="L35" s="103">
        <v>-0.14000000000000001</v>
      </c>
      <c r="M35" s="102">
        <v>449</v>
      </c>
      <c r="N35" s="103">
        <v>-5.0739957716701901E-2</v>
      </c>
      <c r="O35" s="104">
        <v>5</v>
      </c>
      <c r="P35" s="107"/>
      <c r="Q35" s="101" t="s">
        <v>75</v>
      </c>
      <c r="R35" s="106">
        <v>423</v>
      </c>
      <c r="S35" s="106">
        <v>0</v>
      </c>
      <c r="T35" s="106">
        <v>0</v>
      </c>
      <c r="U35" s="106">
        <v>423</v>
      </c>
      <c r="V35" s="106">
        <v>50</v>
      </c>
      <c r="W35" s="106">
        <v>473</v>
      </c>
      <c r="X35" s="101" t="s">
        <v>167</v>
      </c>
    </row>
    <row r="36" spans="1:24" ht="14.25" x14ac:dyDescent="0.2">
      <c r="A36" s="101" t="s">
        <v>168</v>
      </c>
      <c r="B36" s="101" t="s">
        <v>169</v>
      </c>
      <c r="C36" s="102">
        <v>2235</v>
      </c>
      <c r="D36" s="103">
        <v>4.9460431654676307E-3</v>
      </c>
      <c r="E36" s="102">
        <v>1681</v>
      </c>
      <c r="F36" s="103">
        <v>-1.5807962529273998E-2</v>
      </c>
      <c r="G36" s="102">
        <v>1563</v>
      </c>
      <c r="H36" s="103">
        <v>8.9958158995815898E-2</v>
      </c>
      <c r="I36" s="102">
        <v>5479</v>
      </c>
      <c r="J36" s="103">
        <v>2.1058516585911298E-2</v>
      </c>
      <c r="K36" s="102">
        <v>1334</v>
      </c>
      <c r="L36" s="103">
        <v>-7.8729281767955794E-2</v>
      </c>
      <c r="M36" s="102">
        <v>6813</v>
      </c>
      <c r="N36" s="103">
        <v>-1.4675667742882303E-4</v>
      </c>
      <c r="O36" s="104">
        <v>2</v>
      </c>
      <c r="P36" s="107"/>
      <c r="Q36" s="101" t="s">
        <v>75</v>
      </c>
      <c r="R36" s="106">
        <v>2224</v>
      </c>
      <c r="S36" s="106">
        <v>1708</v>
      </c>
      <c r="T36" s="106">
        <v>1434</v>
      </c>
      <c r="U36" s="106">
        <v>5366</v>
      </c>
      <c r="V36" s="106">
        <v>1448</v>
      </c>
      <c r="W36" s="106">
        <v>6814</v>
      </c>
      <c r="X36" s="101" t="s">
        <v>170</v>
      </c>
    </row>
    <row r="37" spans="1:24" ht="14.25" x14ac:dyDescent="0.2">
      <c r="A37" s="101" t="s">
        <v>171</v>
      </c>
      <c r="B37" s="101" t="s">
        <v>172</v>
      </c>
      <c r="C37" s="102">
        <v>330</v>
      </c>
      <c r="D37" s="103">
        <v>-0.248291571753986</v>
      </c>
      <c r="E37" s="102">
        <v>0</v>
      </c>
      <c r="F37" s="103" t="s">
        <v>74</v>
      </c>
      <c r="G37" s="102">
        <v>0</v>
      </c>
      <c r="H37" s="103" t="s">
        <v>74</v>
      </c>
      <c r="I37" s="102">
        <v>330</v>
      </c>
      <c r="J37" s="103">
        <v>-0.248291571753986</v>
      </c>
      <c r="K37" s="102">
        <v>82</v>
      </c>
      <c r="L37" s="103">
        <v>-9.8901098901098897E-2</v>
      </c>
      <c r="M37" s="102">
        <v>412</v>
      </c>
      <c r="N37" s="103">
        <v>-0.22264150943396199</v>
      </c>
      <c r="O37" s="104">
        <v>5</v>
      </c>
      <c r="P37" s="107"/>
      <c r="Q37" s="101" t="s">
        <v>75</v>
      </c>
      <c r="R37" s="106">
        <v>439</v>
      </c>
      <c r="S37" s="106">
        <v>0</v>
      </c>
      <c r="T37" s="106">
        <v>0</v>
      </c>
      <c r="U37" s="106">
        <v>439</v>
      </c>
      <c r="V37" s="106">
        <v>91</v>
      </c>
      <c r="W37" s="106">
        <v>530</v>
      </c>
      <c r="X37" s="101" t="s">
        <v>173</v>
      </c>
    </row>
    <row r="38" spans="1:24" ht="14.25" x14ac:dyDescent="0.2">
      <c r="A38" s="101" t="s">
        <v>174</v>
      </c>
      <c r="B38" s="101" t="s">
        <v>175</v>
      </c>
      <c r="C38" s="102">
        <v>287</v>
      </c>
      <c r="D38" s="103">
        <v>5.5147058823529403E-2</v>
      </c>
      <c r="E38" s="102">
        <v>35</v>
      </c>
      <c r="F38" s="103">
        <v>0.84210526315789502</v>
      </c>
      <c r="G38" s="102">
        <v>0</v>
      </c>
      <c r="H38" s="103" t="s">
        <v>74</v>
      </c>
      <c r="I38" s="102">
        <v>322</v>
      </c>
      <c r="J38" s="103">
        <v>0.10652920962199301</v>
      </c>
      <c r="K38" s="102">
        <v>215</v>
      </c>
      <c r="L38" s="103">
        <v>-4.4444444444444405E-2</v>
      </c>
      <c r="M38" s="102">
        <v>537</v>
      </c>
      <c r="N38" s="103">
        <v>4.0697674418604696E-2</v>
      </c>
      <c r="O38" s="104">
        <v>4</v>
      </c>
      <c r="P38" s="107"/>
      <c r="Q38" s="101" t="s">
        <v>75</v>
      </c>
      <c r="R38" s="106">
        <v>272</v>
      </c>
      <c r="S38" s="106">
        <v>19</v>
      </c>
      <c r="T38" s="106">
        <v>0</v>
      </c>
      <c r="U38" s="106">
        <v>291</v>
      </c>
      <c r="V38" s="106">
        <v>225</v>
      </c>
      <c r="W38" s="106">
        <v>516</v>
      </c>
      <c r="X38" s="101" t="s">
        <v>176</v>
      </c>
    </row>
    <row r="39" spans="1:24" ht="14.25" x14ac:dyDescent="0.2">
      <c r="A39" s="101" t="s">
        <v>177</v>
      </c>
      <c r="B39" s="101" t="s">
        <v>178</v>
      </c>
      <c r="C39" s="102">
        <v>328</v>
      </c>
      <c r="D39" s="103">
        <v>-0.244239631336406</v>
      </c>
      <c r="E39" s="102">
        <v>0</v>
      </c>
      <c r="F39" s="103" t="s">
        <v>74</v>
      </c>
      <c r="G39" s="102">
        <v>0</v>
      </c>
      <c r="H39" s="103" t="s">
        <v>74</v>
      </c>
      <c r="I39" s="102">
        <v>328</v>
      </c>
      <c r="J39" s="103">
        <v>-0.244239631336406</v>
      </c>
      <c r="K39" s="102">
        <v>70</v>
      </c>
      <c r="L39" s="103">
        <v>0.27272727272727298</v>
      </c>
      <c r="M39" s="102">
        <v>398</v>
      </c>
      <c r="N39" s="103">
        <v>-0.18609406952965199</v>
      </c>
      <c r="O39" s="104">
        <v>5</v>
      </c>
      <c r="P39" s="107"/>
      <c r="Q39" s="101" t="s">
        <v>75</v>
      </c>
      <c r="R39" s="106">
        <v>434</v>
      </c>
      <c r="S39" s="106">
        <v>0</v>
      </c>
      <c r="T39" s="106">
        <v>0</v>
      </c>
      <c r="U39" s="106">
        <v>434</v>
      </c>
      <c r="V39" s="106">
        <v>55</v>
      </c>
      <c r="W39" s="106">
        <v>489</v>
      </c>
      <c r="X39" s="101" t="s">
        <v>179</v>
      </c>
    </row>
    <row r="40" spans="1:24" ht="14.25" x14ac:dyDescent="0.2">
      <c r="A40" s="101" t="s">
        <v>180</v>
      </c>
      <c r="B40" s="101" t="s">
        <v>181</v>
      </c>
      <c r="C40" s="102">
        <v>130</v>
      </c>
      <c r="D40" s="103">
        <v>-1.5151515151515201E-2</v>
      </c>
      <c r="E40" s="102">
        <v>0</v>
      </c>
      <c r="F40" s="103" t="s">
        <v>74</v>
      </c>
      <c r="G40" s="102">
        <v>0</v>
      </c>
      <c r="H40" s="103" t="s">
        <v>74</v>
      </c>
      <c r="I40" s="102">
        <v>130</v>
      </c>
      <c r="J40" s="103">
        <v>-1.5151515151515201E-2</v>
      </c>
      <c r="K40" s="102">
        <v>21</v>
      </c>
      <c r="L40" s="103">
        <v>0.05</v>
      </c>
      <c r="M40" s="102">
        <v>151</v>
      </c>
      <c r="N40" s="103">
        <v>-6.5789473684210505E-3</v>
      </c>
      <c r="O40" s="104">
        <v>5</v>
      </c>
      <c r="P40" s="107"/>
      <c r="Q40" s="101" t="s">
        <v>75</v>
      </c>
      <c r="R40" s="106">
        <v>132</v>
      </c>
      <c r="S40" s="106">
        <v>0</v>
      </c>
      <c r="T40" s="106">
        <v>0</v>
      </c>
      <c r="U40" s="106">
        <v>132</v>
      </c>
      <c r="V40" s="106">
        <v>20</v>
      </c>
      <c r="W40" s="106">
        <v>152</v>
      </c>
      <c r="X40" s="101" t="s">
        <v>182</v>
      </c>
    </row>
    <row r="41" spans="1:24" ht="14.25" x14ac:dyDescent="0.2">
      <c r="A41" s="101" t="s">
        <v>183</v>
      </c>
      <c r="B41" s="101" t="s">
        <v>184</v>
      </c>
      <c r="C41" s="102">
        <v>2627</v>
      </c>
      <c r="D41" s="103">
        <v>-9.7870879120879092E-2</v>
      </c>
      <c r="E41" s="102">
        <v>142</v>
      </c>
      <c r="F41" s="103">
        <v>0</v>
      </c>
      <c r="G41" s="102">
        <v>0</v>
      </c>
      <c r="H41" s="103" t="s">
        <v>74</v>
      </c>
      <c r="I41" s="102">
        <v>2769</v>
      </c>
      <c r="J41" s="103">
        <v>-9.3320235756385095E-2</v>
      </c>
      <c r="K41" s="102">
        <v>844</v>
      </c>
      <c r="L41" s="103">
        <v>0.19886363636363602</v>
      </c>
      <c r="M41" s="102">
        <v>3613</v>
      </c>
      <c r="N41" s="103">
        <v>-3.8584353379457204E-2</v>
      </c>
      <c r="O41" s="104">
        <v>3</v>
      </c>
      <c r="P41" s="107"/>
      <c r="Q41" s="101" t="s">
        <v>75</v>
      </c>
      <c r="R41" s="106">
        <v>2912</v>
      </c>
      <c r="S41" s="106">
        <v>142</v>
      </c>
      <c r="T41" s="106">
        <v>0</v>
      </c>
      <c r="U41" s="106">
        <v>3054</v>
      </c>
      <c r="V41" s="106">
        <v>704</v>
      </c>
      <c r="W41" s="106">
        <v>3758</v>
      </c>
      <c r="X41" s="101" t="s">
        <v>185</v>
      </c>
    </row>
    <row r="42" spans="1:24" ht="14.25" x14ac:dyDescent="0.2">
      <c r="A42" s="101" t="s">
        <v>186</v>
      </c>
      <c r="B42" s="101" t="s">
        <v>187</v>
      </c>
      <c r="C42" s="102">
        <v>3376</v>
      </c>
      <c r="D42" s="103">
        <v>-4.8478015783540003E-2</v>
      </c>
      <c r="E42" s="102">
        <v>956</v>
      </c>
      <c r="F42" s="103">
        <v>1.04712041884817E-3</v>
      </c>
      <c r="G42" s="102">
        <v>0</v>
      </c>
      <c r="H42" s="103" t="s">
        <v>74</v>
      </c>
      <c r="I42" s="102">
        <v>4332</v>
      </c>
      <c r="J42" s="103">
        <v>-3.7974683544303799E-2</v>
      </c>
      <c r="K42" s="102">
        <v>742</v>
      </c>
      <c r="L42" s="103">
        <v>6.1516452074391999E-2</v>
      </c>
      <c r="M42" s="102">
        <v>5074</v>
      </c>
      <c r="N42" s="103">
        <v>-2.4605920799692399E-2</v>
      </c>
      <c r="O42" s="104">
        <v>2</v>
      </c>
      <c r="P42" s="107"/>
      <c r="Q42" s="101" t="s">
        <v>75</v>
      </c>
      <c r="R42" s="106">
        <v>3548</v>
      </c>
      <c r="S42" s="106">
        <v>955</v>
      </c>
      <c r="T42" s="106">
        <v>0</v>
      </c>
      <c r="U42" s="106">
        <v>4503</v>
      </c>
      <c r="V42" s="106">
        <v>699</v>
      </c>
      <c r="W42" s="106">
        <v>5202</v>
      </c>
      <c r="X42" s="101" t="s">
        <v>188</v>
      </c>
    </row>
    <row r="43" spans="1:24" ht="14.25" x14ac:dyDescent="0.2">
      <c r="A43" s="101" t="s">
        <v>189</v>
      </c>
      <c r="B43" s="101" t="s">
        <v>190</v>
      </c>
      <c r="C43" s="102">
        <v>502</v>
      </c>
      <c r="D43" s="103">
        <v>2.24032586558045E-2</v>
      </c>
      <c r="E43" s="102">
        <v>0</v>
      </c>
      <c r="F43" s="103" t="s">
        <v>74</v>
      </c>
      <c r="G43" s="102">
        <v>0</v>
      </c>
      <c r="H43" s="103" t="s">
        <v>74</v>
      </c>
      <c r="I43" s="102">
        <v>502</v>
      </c>
      <c r="J43" s="103">
        <v>2.24032586558045E-2</v>
      </c>
      <c r="K43" s="102">
        <v>24</v>
      </c>
      <c r="L43" s="103">
        <v>-0.33333333333333298</v>
      </c>
      <c r="M43" s="102">
        <v>526</v>
      </c>
      <c r="N43" s="103">
        <v>-1.8975332068311202E-3</v>
      </c>
      <c r="O43" s="104">
        <v>5</v>
      </c>
      <c r="P43" s="107"/>
      <c r="Q43" s="101" t="s">
        <v>75</v>
      </c>
      <c r="R43" s="106">
        <v>491</v>
      </c>
      <c r="S43" s="106">
        <v>0</v>
      </c>
      <c r="T43" s="106">
        <v>0</v>
      </c>
      <c r="U43" s="106">
        <v>491</v>
      </c>
      <c r="V43" s="106">
        <v>36</v>
      </c>
      <c r="W43" s="106">
        <v>527</v>
      </c>
      <c r="X43" s="101" t="s">
        <v>191</v>
      </c>
    </row>
    <row r="44" spans="1:24" ht="14.25" x14ac:dyDescent="0.2">
      <c r="A44" s="101" t="s">
        <v>192</v>
      </c>
      <c r="B44" s="101" t="s">
        <v>193</v>
      </c>
      <c r="C44" s="102">
        <v>170</v>
      </c>
      <c r="D44" s="103">
        <v>6.9182389937106903E-2</v>
      </c>
      <c r="E44" s="102">
        <v>0</v>
      </c>
      <c r="F44" s="103" t="s">
        <v>74</v>
      </c>
      <c r="G44" s="102">
        <v>38</v>
      </c>
      <c r="H44" s="103" t="s">
        <v>74</v>
      </c>
      <c r="I44" s="102">
        <v>208</v>
      </c>
      <c r="J44" s="103">
        <v>0.30817610062893103</v>
      </c>
      <c r="K44" s="102">
        <v>29</v>
      </c>
      <c r="L44" s="103">
        <v>0.45</v>
      </c>
      <c r="M44" s="102">
        <v>237</v>
      </c>
      <c r="N44" s="103">
        <v>0.32402234636871502</v>
      </c>
      <c r="O44" s="104">
        <v>5</v>
      </c>
      <c r="P44" s="107"/>
      <c r="Q44" s="101" t="s">
        <v>75</v>
      </c>
      <c r="R44" s="106">
        <v>159</v>
      </c>
      <c r="S44" s="106">
        <v>0</v>
      </c>
      <c r="T44" s="106">
        <v>0</v>
      </c>
      <c r="U44" s="106">
        <v>159</v>
      </c>
      <c r="V44" s="106">
        <v>20</v>
      </c>
      <c r="W44" s="106">
        <v>179</v>
      </c>
      <c r="X44" s="101" t="s">
        <v>194</v>
      </c>
    </row>
    <row r="45" spans="1:24" ht="14.25" x14ac:dyDescent="0.2">
      <c r="A45" s="101" t="s">
        <v>195</v>
      </c>
      <c r="B45" s="101" t="s">
        <v>196</v>
      </c>
      <c r="C45" s="102">
        <v>112</v>
      </c>
      <c r="D45" s="103">
        <v>0.12</v>
      </c>
      <c r="E45" s="102">
        <v>0</v>
      </c>
      <c r="F45" s="103" t="s">
        <v>74</v>
      </c>
      <c r="G45" s="102">
        <v>0</v>
      </c>
      <c r="H45" s="103" t="s">
        <v>74</v>
      </c>
      <c r="I45" s="102">
        <v>112</v>
      </c>
      <c r="J45" s="103">
        <v>0.12</v>
      </c>
      <c r="K45" s="102">
        <v>0</v>
      </c>
      <c r="L45" s="103" t="s">
        <v>74</v>
      </c>
      <c r="M45" s="102">
        <v>112</v>
      </c>
      <c r="N45" s="103">
        <v>0.12</v>
      </c>
      <c r="O45" s="104">
        <v>5</v>
      </c>
      <c r="P45" s="107"/>
      <c r="Q45" s="101" t="s">
        <v>75</v>
      </c>
      <c r="R45" s="106">
        <v>100</v>
      </c>
      <c r="S45" s="106">
        <v>0</v>
      </c>
      <c r="T45" s="106">
        <v>0</v>
      </c>
      <c r="U45" s="106">
        <v>100</v>
      </c>
      <c r="V45" s="106">
        <v>0</v>
      </c>
      <c r="W45" s="106">
        <v>100</v>
      </c>
      <c r="X45" s="101" t="s">
        <v>197</v>
      </c>
    </row>
    <row r="46" spans="1:24" ht="14.25" x14ac:dyDescent="0.2">
      <c r="A46" s="101" t="s">
        <v>198</v>
      </c>
      <c r="B46" s="101" t="s">
        <v>199</v>
      </c>
      <c r="C46" s="102">
        <v>329</v>
      </c>
      <c r="D46" s="103">
        <v>-0.134210526315789</v>
      </c>
      <c r="E46" s="102">
        <v>0</v>
      </c>
      <c r="F46" s="103" t="s">
        <v>74</v>
      </c>
      <c r="G46" s="102">
        <v>0</v>
      </c>
      <c r="H46" s="103" t="s">
        <v>74</v>
      </c>
      <c r="I46" s="102">
        <v>329</v>
      </c>
      <c r="J46" s="103">
        <v>-0.134210526315789</v>
      </c>
      <c r="K46" s="102">
        <v>132</v>
      </c>
      <c r="L46" s="103">
        <v>-0.13725490196078402</v>
      </c>
      <c r="M46" s="102">
        <v>461</v>
      </c>
      <c r="N46" s="103">
        <v>-0.13508442776735502</v>
      </c>
      <c r="O46" s="104">
        <v>5</v>
      </c>
      <c r="P46" s="107"/>
      <c r="Q46" s="101" t="s">
        <v>75</v>
      </c>
      <c r="R46" s="106">
        <v>380</v>
      </c>
      <c r="S46" s="106">
        <v>0</v>
      </c>
      <c r="T46" s="106">
        <v>0</v>
      </c>
      <c r="U46" s="106">
        <v>380</v>
      </c>
      <c r="V46" s="106">
        <v>153</v>
      </c>
      <c r="W46" s="106">
        <v>533</v>
      </c>
      <c r="X46" s="101" t="s">
        <v>200</v>
      </c>
    </row>
    <row r="47" spans="1:24" ht="14.25" x14ac:dyDescent="0.2">
      <c r="A47" s="101" t="s">
        <v>201</v>
      </c>
      <c r="B47" s="101" t="s">
        <v>202</v>
      </c>
      <c r="C47" s="102">
        <v>835</v>
      </c>
      <c r="D47" s="103">
        <v>-2.3391812865497099E-2</v>
      </c>
      <c r="E47" s="102">
        <v>316</v>
      </c>
      <c r="F47" s="103">
        <v>0.18796992481203001</v>
      </c>
      <c r="G47" s="102">
        <v>0</v>
      </c>
      <c r="H47" s="103" t="s">
        <v>74</v>
      </c>
      <c r="I47" s="102">
        <v>1151</v>
      </c>
      <c r="J47" s="103">
        <v>2.67618198037467E-2</v>
      </c>
      <c r="K47" s="102">
        <v>385</v>
      </c>
      <c r="L47" s="103">
        <v>6.6481994459833799E-2</v>
      </c>
      <c r="M47" s="102">
        <v>1536</v>
      </c>
      <c r="N47" s="103">
        <v>3.6437246963562799E-2</v>
      </c>
      <c r="O47" s="104">
        <v>3</v>
      </c>
      <c r="P47" s="108"/>
      <c r="Q47" s="101" t="s">
        <v>75</v>
      </c>
      <c r="R47" s="106">
        <v>855</v>
      </c>
      <c r="S47" s="106">
        <v>266</v>
      </c>
      <c r="T47" s="106">
        <v>0</v>
      </c>
      <c r="U47" s="106">
        <v>1121</v>
      </c>
      <c r="V47" s="106">
        <v>361</v>
      </c>
      <c r="W47" s="106">
        <v>1482</v>
      </c>
      <c r="X47" s="101" t="s">
        <v>203</v>
      </c>
    </row>
    <row r="48" spans="1:24" ht="14.25" x14ac:dyDescent="0.2">
      <c r="A48" s="109" t="s">
        <v>204</v>
      </c>
      <c r="B48" s="110"/>
      <c r="C48" s="111">
        <v>36303</v>
      </c>
      <c r="D48" s="112">
        <v>-5.0827515883598698E-2</v>
      </c>
      <c r="E48" s="111">
        <v>18017</v>
      </c>
      <c r="F48" s="112">
        <v>1.4451670279584199E-3</v>
      </c>
      <c r="G48" s="111">
        <v>3537</v>
      </c>
      <c r="H48" s="112">
        <v>5.2052349791790603E-2</v>
      </c>
      <c r="I48" s="111">
        <v>57857</v>
      </c>
      <c r="J48" s="112">
        <v>-2.9244966442953001E-2</v>
      </c>
      <c r="K48" s="111">
        <v>10507</v>
      </c>
      <c r="L48" s="112">
        <v>5.1659810580694503E-3</v>
      </c>
      <c r="M48" s="111">
        <v>68364</v>
      </c>
      <c r="N48" s="112">
        <v>-2.4110316474669199E-2</v>
      </c>
      <c r="O48" s="113"/>
      <c r="P48" s="114" t="s">
        <v>205</v>
      </c>
      <c r="Q48" s="114"/>
      <c r="R48" s="115">
        <v>38247</v>
      </c>
      <c r="S48" s="115">
        <v>17991</v>
      </c>
      <c r="T48" s="115">
        <v>3362</v>
      </c>
      <c r="U48" s="115">
        <v>59600</v>
      </c>
      <c r="V48" s="115">
        <v>10453</v>
      </c>
      <c r="W48" s="115">
        <v>70053</v>
      </c>
      <c r="X48" s="114"/>
    </row>
    <row r="49" spans="1:24" ht="14.25" x14ac:dyDescent="0.2">
      <c r="A49" s="101" t="s">
        <v>206</v>
      </c>
      <c r="B49" s="101" t="s">
        <v>207</v>
      </c>
      <c r="C49" s="102">
        <v>369</v>
      </c>
      <c r="D49" s="103">
        <v>-8.0645161290322596E-3</v>
      </c>
      <c r="E49" s="102">
        <v>112</v>
      </c>
      <c r="F49" s="103">
        <v>-0.19424460431654703</v>
      </c>
      <c r="G49" s="102">
        <v>0</v>
      </c>
      <c r="H49" s="103" t="s">
        <v>74</v>
      </c>
      <c r="I49" s="102">
        <v>481</v>
      </c>
      <c r="J49" s="103">
        <v>-5.8708414872798403E-2</v>
      </c>
      <c r="K49" s="102">
        <v>182</v>
      </c>
      <c r="L49" s="103">
        <v>-0.52604166666666696</v>
      </c>
      <c r="M49" s="102">
        <v>663</v>
      </c>
      <c r="N49" s="103">
        <v>-0.25921787709497202</v>
      </c>
      <c r="O49" s="104">
        <v>4</v>
      </c>
      <c r="P49" s="105" t="s">
        <v>148</v>
      </c>
      <c r="Q49" s="101" t="s">
        <v>148</v>
      </c>
      <c r="R49" s="106">
        <v>372</v>
      </c>
      <c r="S49" s="106">
        <v>139</v>
      </c>
      <c r="T49" s="106">
        <v>0</v>
      </c>
      <c r="U49" s="106">
        <v>511</v>
      </c>
      <c r="V49" s="106">
        <v>384</v>
      </c>
      <c r="W49" s="106">
        <v>895</v>
      </c>
      <c r="X49" s="101" t="s">
        <v>208</v>
      </c>
    </row>
    <row r="50" spans="1:24" ht="14.25" x14ac:dyDescent="0.2">
      <c r="A50" s="101" t="s">
        <v>209</v>
      </c>
      <c r="B50" s="101" t="s">
        <v>210</v>
      </c>
      <c r="C50" s="102">
        <v>27</v>
      </c>
      <c r="D50" s="103">
        <v>-0.46</v>
      </c>
      <c r="E50" s="102">
        <v>1</v>
      </c>
      <c r="F50" s="103" t="s">
        <v>74</v>
      </c>
      <c r="G50" s="102">
        <v>0</v>
      </c>
      <c r="H50" s="103" t="s">
        <v>74</v>
      </c>
      <c r="I50" s="102">
        <v>28</v>
      </c>
      <c r="J50" s="103">
        <v>-0.44</v>
      </c>
      <c r="K50" s="102">
        <v>359</v>
      </c>
      <c r="L50" s="103">
        <v>-0.33763837638376404</v>
      </c>
      <c r="M50" s="102">
        <v>387</v>
      </c>
      <c r="N50" s="103">
        <v>-0.34628378378378394</v>
      </c>
      <c r="O50" s="104">
        <v>6</v>
      </c>
      <c r="P50" s="107"/>
      <c r="Q50" s="101" t="s">
        <v>148</v>
      </c>
      <c r="R50" s="106">
        <v>50</v>
      </c>
      <c r="S50" s="106">
        <v>0</v>
      </c>
      <c r="T50" s="106">
        <v>0</v>
      </c>
      <c r="U50" s="106">
        <v>50</v>
      </c>
      <c r="V50" s="106">
        <v>542</v>
      </c>
      <c r="W50" s="106">
        <v>592</v>
      </c>
      <c r="X50" s="101" t="s">
        <v>211</v>
      </c>
    </row>
    <row r="51" spans="1:24" ht="14.25" x14ac:dyDescent="0.2">
      <c r="A51" s="101" t="s">
        <v>212</v>
      </c>
      <c r="B51" s="101" t="s">
        <v>213</v>
      </c>
      <c r="C51" s="102">
        <v>628</v>
      </c>
      <c r="D51" s="103">
        <v>-3.5330261136712705E-2</v>
      </c>
      <c r="E51" s="102">
        <v>1170</v>
      </c>
      <c r="F51" s="103">
        <v>-1.9279128248114001E-2</v>
      </c>
      <c r="G51" s="102">
        <v>0</v>
      </c>
      <c r="H51" s="103" t="s">
        <v>74</v>
      </c>
      <c r="I51" s="102">
        <v>1798</v>
      </c>
      <c r="J51" s="103">
        <v>-2.4945770065075899E-2</v>
      </c>
      <c r="K51" s="102">
        <v>2420</v>
      </c>
      <c r="L51" s="103">
        <v>1.5100671140939602E-2</v>
      </c>
      <c r="M51" s="102">
        <v>4218</v>
      </c>
      <c r="N51" s="103">
        <v>-2.3651844843897798E-3</v>
      </c>
      <c r="O51" s="104">
        <v>6</v>
      </c>
      <c r="P51" s="107"/>
      <c r="Q51" s="101" t="s">
        <v>148</v>
      </c>
      <c r="R51" s="106">
        <v>651</v>
      </c>
      <c r="S51" s="106">
        <v>1193</v>
      </c>
      <c r="T51" s="106">
        <v>0</v>
      </c>
      <c r="U51" s="106">
        <v>1844</v>
      </c>
      <c r="V51" s="106">
        <v>2384</v>
      </c>
      <c r="W51" s="106">
        <v>4228</v>
      </c>
      <c r="X51" s="101" t="s">
        <v>214</v>
      </c>
    </row>
    <row r="52" spans="1:24" ht="14.25" x14ac:dyDescent="0.2">
      <c r="A52" s="101" t="s">
        <v>215</v>
      </c>
      <c r="B52" s="101" t="s">
        <v>216</v>
      </c>
      <c r="C52" s="102">
        <v>0</v>
      </c>
      <c r="D52" s="103">
        <v>-1</v>
      </c>
      <c r="E52" s="102">
        <v>0</v>
      </c>
      <c r="F52" s="103" t="s">
        <v>74</v>
      </c>
      <c r="G52" s="102">
        <v>0</v>
      </c>
      <c r="H52" s="103" t="s">
        <v>74</v>
      </c>
      <c r="I52" s="102">
        <v>0</v>
      </c>
      <c r="J52" s="103">
        <v>-1</v>
      </c>
      <c r="K52" s="102">
        <v>23</v>
      </c>
      <c r="L52" s="103">
        <v>-0.45238095238095205</v>
      </c>
      <c r="M52" s="102">
        <v>23</v>
      </c>
      <c r="N52" s="103">
        <v>-0.47727272727272696</v>
      </c>
      <c r="O52" s="104">
        <v>6</v>
      </c>
      <c r="P52" s="107"/>
      <c r="Q52" s="101" t="s">
        <v>148</v>
      </c>
      <c r="R52" s="106">
        <v>2</v>
      </c>
      <c r="S52" s="106">
        <v>0</v>
      </c>
      <c r="T52" s="106">
        <v>0</v>
      </c>
      <c r="U52" s="106">
        <v>2</v>
      </c>
      <c r="V52" s="106">
        <v>42</v>
      </c>
      <c r="W52" s="106">
        <v>44</v>
      </c>
      <c r="X52" s="101" t="s">
        <v>217</v>
      </c>
    </row>
    <row r="53" spans="1:24" ht="14.25" x14ac:dyDescent="0.2">
      <c r="A53" s="101" t="s">
        <v>218</v>
      </c>
      <c r="B53" s="101" t="s">
        <v>219</v>
      </c>
      <c r="C53" s="102">
        <v>107</v>
      </c>
      <c r="D53" s="103">
        <v>-3.6036036036036001E-2</v>
      </c>
      <c r="E53" s="102">
        <v>2</v>
      </c>
      <c r="F53" s="103" t="s">
        <v>74</v>
      </c>
      <c r="G53" s="102">
        <v>0</v>
      </c>
      <c r="H53" s="103" t="s">
        <v>74</v>
      </c>
      <c r="I53" s="102">
        <v>109</v>
      </c>
      <c r="J53" s="103">
        <v>-1.8018018018018001E-2</v>
      </c>
      <c r="K53" s="102">
        <v>180</v>
      </c>
      <c r="L53" s="103">
        <v>-0.35483870967741904</v>
      </c>
      <c r="M53" s="102">
        <v>289</v>
      </c>
      <c r="N53" s="103">
        <v>-0.25897435897435905</v>
      </c>
      <c r="O53" s="104">
        <v>6</v>
      </c>
      <c r="P53" s="107"/>
      <c r="Q53" s="101" t="s">
        <v>148</v>
      </c>
      <c r="R53" s="106">
        <v>111</v>
      </c>
      <c r="S53" s="106">
        <v>0</v>
      </c>
      <c r="T53" s="106">
        <v>0</v>
      </c>
      <c r="U53" s="106">
        <v>111</v>
      </c>
      <c r="V53" s="106">
        <v>279</v>
      </c>
      <c r="W53" s="106">
        <v>390</v>
      </c>
      <c r="X53" s="101" t="s">
        <v>220</v>
      </c>
    </row>
    <row r="54" spans="1:24" ht="14.25" x14ac:dyDescent="0.2">
      <c r="A54" s="101" t="s">
        <v>221</v>
      </c>
      <c r="B54" s="101" t="s">
        <v>222</v>
      </c>
      <c r="C54" s="102">
        <v>122</v>
      </c>
      <c r="D54" s="103">
        <v>0.25773195876288701</v>
      </c>
      <c r="E54" s="102">
        <v>4</v>
      </c>
      <c r="F54" s="103">
        <v>-0.73333333333333295</v>
      </c>
      <c r="G54" s="102">
        <v>0</v>
      </c>
      <c r="H54" s="103" t="s">
        <v>74</v>
      </c>
      <c r="I54" s="102">
        <v>126</v>
      </c>
      <c r="J54" s="103">
        <v>0.125</v>
      </c>
      <c r="K54" s="102">
        <v>69</v>
      </c>
      <c r="L54" s="103">
        <v>-0.27368421052631597</v>
      </c>
      <c r="M54" s="102">
        <v>195</v>
      </c>
      <c r="N54" s="103">
        <v>-5.7971014492753603E-2</v>
      </c>
      <c r="O54" s="104">
        <v>6</v>
      </c>
      <c r="P54" s="108"/>
      <c r="Q54" s="101" t="s">
        <v>148</v>
      </c>
      <c r="R54" s="106">
        <v>97</v>
      </c>
      <c r="S54" s="106">
        <v>15</v>
      </c>
      <c r="T54" s="106">
        <v>0</v>
      </c>
      <c r="U54" s="106">
        <v>112</v>
      </c>
      <c r="V54" s="106">
        <v>95</v>
      </c>
      <c r="W54" s="106">
        <v>207</v>
      </c>
      <c r="X54" s="101" t="s">
        <v>223</v>
      </c>
    </row>
    <row r="55" spans="1:24" ht="14.25" x14ac:dyDescent="0.2">
      <c r="A55" s="109" t="s">
        <v>224</v>
      </c>
      <c r="B55" s="110"/>
      <c r="C55" s="111">
        <v>1253</v>
      </c>
      <c r="D55" s="112">
        <v>-2.3382696804364802E-2</v>
      </c>
      <c r="E55" s="111">
        <v>1289</v>
      </c>
      <c r="F55" s="112">
        <v>-4.3058648849294702E-2</v>
      </c>
      <c r="G55" s="111">
        <v>0</v>
      </c>
      <c r="H55" s="112"/>
      <c r="I55" s="111">
        <v>2542</v>
      </c>
      <c r="J55" s="112">
        <v>-3.3460076045627396E-2</v>
      </c>
      <c r="K55" s="111">
        <v>3233</v>
      </c>
      <c r="L55" s="112">
        <v>-0.13231347289318302</v>
      </c>
      <c r="M55" s="111">
        <v>5775</v>
      </c>
      <c r="N55" s="112">
        <v>-9.1409691629955908E-2</v>
      </c>
      <c r="O55" s="113"/>
      <c r="P55" s="114" t="s">
        <v>205</v>
      </c>
      <c r="Q55" s="114"/>
      <c r="R55" s="115">
        <v>1283</v>
      </c>
      <c r="S55" s="115">
        <v>1347</v>
      </c>
      <c r="T55" s="115">
        <v>0</v>
      </c>
      <c r="U55" s="115">
        <v>2630</v>
      </c>
      <c r="V55" s="115">
        <v>3726</v>
      </c>
      <c r="W55" s="115">
        <v>6356</v>
      </c>
      <c r="X55" s="114"/>
    </row>
    <row r="56" spans="1:24" ht="14.25" x14ac:dyDescent="0.2">
      <c r="A56" s="109" t="s">
        <v>225</v>
      </c>
      <c r="B56" s="110"/>
      <c r="C56" s="111">
        <v>37556</v>
      </c>
      <c r="D56" s="112">
        <v>-4.99367568934986E-2</v>
      </c>
      <c r="E56" s="111">
        <v>19306</v>
      </c>
      <c r="F56" s="112">
        <v>-1.6547729858310098E-3</v>
      </c>
      <c r="G56" s="111">
        <v>3537</v>
      </c>
      <c r="H56" s="112">
        <v>5.2052349791790603E-2</v>
      </c>
      <c r="I56" s="111">
        <v>60399</v>
      </c>
      <c r="J56" s="112">
        <v>-2.9423107825807503E-2</v>
      </c>
      <c r="K56" s="111">
        <v>13740</v>
      </c>
      <c r="L56" s="112">
        <v>-3.0961280767332001E-2</v>
      </c>
      <c r="M56" s="111">
        <v>74139</v>
      </c>
      <c r="N56" s="112">
        <v>-2.9708542187438701E-2</v>
      </c>
      <c r="O56" s="113"/>
      <c r="P56" s="114"/>
      <c r="Q56" s="114"/>
      <c r="R56" s="115">
        <v>39530</v>
      </c>
      <c r="S56" s="115">
        <v>19338</v>
      </c>
      <c r="T56" s="115">
        <v>3362</v>
      </c>
      <c r="U56" s="115">
        <v>62230</v>
      </c>
      <c r="V56" s="115">
        <v>14179</v>
      </c>
      <c r="W56" s="115">
        <v>76409</v>
      </c>
      <c r="X56" s="114"/>
    </row>
  </sheetData>
  <pageMargins left="0.23622047244094491" right="0.23622047244094491" top="0.55118110236220474" bottom="0.35433070866141736" header="0.31496062992125984" footer="0.31496062992125984"/>
  <pageSetup paperSize="9" scale="64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8BAB1C-93D1-4548-B541-AED1B04CA810}">
  <sheetPr>
    <pageSetUpPr fitToPage="1"/>
  </sheetPr>
  <dimension ref="A1:X56"/>
  <sheetViews>
    <sheetView zoomScaleNormal="16665" zoomScaleSheetLayoutView="37056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A2" sqref="A2"/>
    </sheetView>
  </sheetViews>
  <sheetFormatPr defaultColWidth="9.140625" defaultRowHeight="12.75" x14ac:dyDescent="0.2"/>
  <cols>
    <col min="1" max="1" width="33.85546875" style="98" bestFit="1" customWidth="1"/>
    <col min="2" max="2" width="5.85546875" style="98" bestFit="1" customWidth="1"/>
    <col min="3" max="14" width="15.7109375" style="98" customWidth="1"/>
    <col min="15" max="15" width="9.42578125" style="98" hidden="1" customWidth="1"/>
    <col min="16" max="16" width="15.28515625" style="98" hidden="1" customWidth="1"/>
    <col min="17" max="17" width="6.7109375" style="98" hidden="1" customWidth="1"/>
    <col min="18" max="18" width="23.42578125" style="98" hidden="1" customWidth="1"/>
    <col min="19" max="19" width="22.7109375" style="98" hidden="1" customWidth="1"/>
    <col min="20" max="20" width="19.28515625" style="98" hidden="1" customWidth="1"/>
    <col min="21" max="21" width="18.85546875" style="98" hidden="1" customWidth="1"/>
    <col min="22" max="22" width="23.85546875" style="98" hidden="1" customWidth="1"/>
    <col min="23" max="23" width="15.5703125" style="98" hidden="1" customWidth="1"/>
    <col min="24" max="24" width="32.42578125" style="98" hidden="1" customWidth="1"/>
    <col min="25" max="16384" width="9.140625" style="98"/>
  </cols>
  <sheetData>
    <row r="1" spans="1:24" ht="15.75" x14ac:dyDescent="0.25">
      <c r="A1" s="97" t="s">
        <v>226</v>
      </c>
    </row>
    <row r="4" spans="1:24" ht="42.75" x14ac:dyDescent="0.2">
      <c r="A4" s="99" t="s">
        <v>49</v>
      </c>
      <c r="B4" s="99" t="s">
        <v>50</v>
      </c>
      <c r="C4" s="99" t="s">
        <v>51</v>
      </c>
      <c r="D4" s="99" t="s">
        <v>52</v>
      </c>
      <c r="E4" s="99" t="s">
        <v>53</v>
      </c>
      <c r="F4" s="99" t="s">
        <v>54</v>
      </c>
      <c r="G4" s="99" t="s">
        <v>55</v>
      </c>
      <c r="H4" s="99" t="s">
        <v>56</v>
      </c>
      <c r="I4" s="99" t="s">
        <v>57</v>
      </c>
      <c r="J4" s="99" t="s">
        <v>58</v>
      </c>
      <c r="K4" s="99" t="s">
        <v>24</v>
      </c>
      <c r="L4" s="99" t="s">
        <v>59</v>
      </c>
      <c r="M4" s="99" t="s">
        <v>60</v>
      </c>
      <c r="N4" s="99" t="s">
        <v>61</v>
      </c>
      <c r="O4" s="100" t="s">
        <v>62</v>
      </c>
      <c r="P4" s="100" t="s">
        <v>63</v>
      </c>
      <c r="Q4" s="100" t="s">
        <v>64</v>
      </c>
      <c r="R4" s="100" t="s">
        <v>65</v>
      </c>
      <c r="S4" s="100" t="s">
        <v>66</v>
      </c>
      <c r="T4" s="100" t="s">
        <v>67</v>
      </c>
      <c r="U4" s="100" t="s">
        <v>68</v>
      </c>
      <c r="V4" s="100" t="s">
        <v>69</v>
      </c>
      <c r="W4" s="100" t="s">
        <v>70</v>
      </c>
      <c r="X4" s="100" t="s">
        <v>71</v>
      </c>
    </row>
    <row r="5" spans="1:24" ht="14.25" x14ac:dyDescent="0.2">
      <c r="A5" s="101" t="s">
        <v>72</v>
      </c>
      <c r="B5" s="101" t="s">
        <v>73</v>
      </c>
      <c r="C5" s="102">
        <v>2982</v>
      </c>
      <c r="D5" s="103">
        <v>-6.1083123425692699E-2</v>
      </c>
      <c r="E5" s="102">
        <v>58</v>
      </c>
      <c r="F5" s="103">
        <v>0.41463414634146301</v>
      </c>
      <c r="G5" s="102">
        <v>6</v>
      </c>
      <c r="H5" s="103">
        <v>2</v>
      </c>
      <c r="I5" s="102">
        <v>3046</v>
      </c>
      <c r="J5" s="103">
        <v>-5.3743398570984799E-2</v>
      </c>
      <c r="K5" s="102">
        <v>1977</v>
      </c>
      <c r="L5" s="103">
        <v>-5.6774809160305299E-2</v>
      </c>
      <c r="M5" s="102">
        <v>5023</v>
      </c>
      <c r="N5" s="103">
        <v>-5.4938852304797704E-2</v>
      </c>
      <c r="O5" s="104">
        <v>4</v>
      </c>
      <c r="P5" s="105" t="s">
        <v>75</v>
      </c>
      <c r="Q5" s="101" t="s">
        <v>75</v>
      </c>
      <c r="R5" s="106">
        <v>3176</v>
      </c>
      <c r="S5" s="106">
        <v>41</v>
      </c>
      <c r="T5" s="106">
        <v>2</v>
      </c>
      <c r="U5" s="106">
        <v>3219</v>
      </c>
      <c r="V5" s="106">
        <v>2096</v>
      </c>
      <c r="W5" s="106">
        <v>5315</v>
      </c>
      <c r="X5" s="101" t="s">
        <v>76</v>
      </c>
    </row>
    <row r="6" spans="1:24" ht="14.25" x14ac:dyDescent="0.2">
      <c r="A6" s="101" t="s">
        <v>77</v>
      </c>
      <c r="B6" s="101" t="s">
        <v>78</v>
      </c>
      <c r="C6" s="102">
        <v>1488</v>
      </c>
      <c r="D6" s="103">
        <v>-0.17241379310344801</v>
      </c>
      <c r="E6" s="102">
        <v>2</v>
      </c>
      <c r="F6" s="103">
        <v>-0.5</v>
      </c>
      <c r="G6" s="102">
        <v>0</v>
      </c>
      <c r="H6" s="103" t="s">
        <v>74</v>
      </c>
      <c r="I6" s="102">
        <v>1490</v>
      </c>
      <c r="J6" s="103">
        <v>-0.17314095449500602</v>
      </c>
      <c r="K6" s="102">
        <v>56</v>
      </c>
      <c r="L6" s="103">
        <v>0.27272727272727298</v>
      </c>
      <c r="M6" s="102">
        <v>1546</v>
      </c>
      <c r="N6" s="103">
        <v>-0.16251354279523303</v>
      </c>
      <c r="O6" s="104">
        <v>5</v>
      </c>
      <c r="P6" s="107"/>
      <c r="Q6" s="101" t="s">
        <v>75</v>
      </c>
      <c r="R6" s="106">
        <v>1798</v>
      </c>
      <c r="S6" s="106">
        <v>4</v>
      </c>
      <c r="T6" s="106">
        <v>0</v>
      </c>
      <c r="U6" s="106">
        <v>1802</v>
      </c>
      <c r="V6" s="106">
        <v>44</v>
      </c>
      <c r="W6" s="106">
        <v>1846</v>
      </c>
      <c r="X6" s="101" t="s">
        <v>79</v>
      </c>
    </row>
    <row r="7" spans="1:24" ht="14.25" x14ac:dyDescent="0.2">
      <c r="A7" s="101" t="s">
        <v>80</v>
      </c>
      <c r="B7" s="101" t="s">
        <v>81</v>
      </c>
      <c r="C7" s="102">
        <v>934</v>
      </c>
      <c r="D7" s="103">
        <v>-0.157039711191336</v>
      </c>
      <c r="E7" s="102">
        <v>13</v>
      </c>
      <c r="F7" s="103">
        <v>-0.27777777777777796</v>
      </c>
      <c r="G7" s="102">
        <v>0</v>
      </c>
      <c r="H7" s="103" t="s">
        <v>74</v>
      </c>
      <c r="I7" s="102">
        <v>947</v>
      </c>
      <c r="J7" s="103">
        <v>-0.15896980461811699</v>
      </c>
      <c r="K7" s="102">
        <v>2203</v>
      </c>
      <c r="L7" s="103">
        <v>-0.177985074626866</v>
      </c>
      <c r="M7" s="102">
        <v>3150</v>
      </c>
      <c r="N7" s="103">
        <v>-0.17235943247503901</v>
      </c>
      <c r="O7" s="104">
        <v>4</v>
      </c>
      <c r="P7" s="107"/>
      <c r="Q7" s="101" t="s">
        <v>75</v>
      </c>
      <c r="R7" s="106">
        <v>1108</v>
      </c>
      <c r="S7" s="106">
        <v>18</v>
      </c>
      <c r="T7" s="106">
        <v>0</v>
      </c>
      <c r="U7" s="106">
        <v>1126</v>
      </c>
      <c r="V7" s="106">
        <v>2680</v>
      </c>
      <c r="W7" s="106">
        <v>3806</v>
      </c>
      <c r="X7" s="101" t="s">
        <v>82</v>
      </c>
    </row>
    <row r="8" spans="1:24" ht="14.25" x14ac:dyDescent="0.2">
      <c r="A8" s="101" t="s">
        <v>83</v>
      </c>
      <c r="B8" s="101" t="s">
        <v>84</v>
      </c>
      <c r="C8" s="102">
        <v>24369</v>
      </c>
      <c r="D8" s="103">
        <v>3.9136524676608702E-3</v>
      </c>
      <c r="E8" s="102">
        <v>9716</v>
      </c>
      <c r="F8" s="103">
        <v>7.3591160220994503E-2</v>
      </c>
      <c r="G8" s="102">
        <v>7009</v>
      </c>
      <c r="H8" s="103">
        <v>0.14413973228860599</v>
      </c>
      <c r="I8" s="102">
        <v>41094</v>
      </c>
      <c r="J8" s="103">
        <v>4.1673003802281401E-2</v>
      </c>
      <c r="K8" s="102">
        <v>4594</v>
      </c>
      <c r="L8" s="103">
        <v>-5.4537970775879796E-2</v>
      </c>
      <c r="M8" s="102">
        <v>45688</v>
      </c>
      <c r="N8" s="103">
        <v>3.1122345347446304E-2</v>
      </c>
      <c r="O8" s="104">
        <v>2</v>
      </c>
      <c r="P8" s="107"/>
      <c r="Q8" s="101" t="s">
        <v>75</v>
      </c>
      <c r="R8" s="106">
        <v>24274</v>
      </c>
      <c r="S8" s="106">
        <v>9050</v>
      </c>
      <c r="T8" s="106">
        <v>6126</v>
      </c>
      <c r="U8" s="106">
        <v>39450</v>
      </c>
      <c r="V8" s="106">
        <v>4859</v>
      </c>
      <c r="W8" s="106">
        <v>44309</v>
      </c>
      <c r="X8" s="101" t="s">
        <v>85</v>
      </c>
    </row>
    <row r="9" spans="1:24" ht="14.25" x14ac:dyDescent="0.2">
      <c r="A9" s="101" t="s">
        <v>86</v>
      </c>
      <c r="B9" s="101" t="s">
        <v>87</v>
      </c>
      <c r="C9" s="102">
        <v>778</v>
      </c>
      <c r="D9" s="103">
        <v>4.9932523616734101E-2</v>
      </c>
      <c r="E9" s="102">
        <v>0</v>
      </c>
      <c r="F9" s="103" t="s">
        <v>74</v>
      </c>
      <c r="G9" s="102">
        <v>1</v>
      </c>
      <c r="H9" s="103" t="s">
        <v>74</v>
      </c>
      <c r="I9" s="102">
        <v>779</v>
      </c>
      <c r="J9" s="103">
        <v>5.1282051282051301E-2</v>
      </c>
      <c r="K9" s="102">
        <v>77</v>
      </c>
      <c r="L9" s="103">
        <v>0.32758620689655199</v>
      </c>
      <c r="M9" s="102">
        <v>856</v>
      </c>
      <c r="N9" s="103">
        <v>7.1339173967459313E-2</v>
      </c>
      <c r="O9" s="104">
        <v>5</v>
      </c>
      <c r="P9" s="107"/>
      <c r="Q9" s="101" t="s">
        <v>75</v>
      </c>
      <c r="R9" s="106">
        <v>741</v>
      </c>
      <c r="S9" s="106">
        <v>0</v>
      </c>
      <c r="T9" s="106">
        <v>0</v>
      </c>
      <c r="U9" s="106">
        <v>741</v>
      </c>
      <c r="V9" s="106">
        <v>58</v>
      </c>
      <c r="W9" s="106">
        <v>799</v>
      </c>
      <c r="X9" s="101" t="s">
        <v>88</v>
      </c>
    </row>
    <row r="10" spans="1:24" ht="14.25" x14ac:dyDescent="0.2">
      <c r="A10" s="101" t="s">
        <v>89</v>
      </c>
      <c r="B10" s="101" t="s">
        <v>90</v>
      </c>
      <c r="C10" s="102">
        <v>16939</v>
      </c>
      <c r="D10" s="103">
        <v>-2.29566822402953E-2</v>
      </c>
      <c r="E10" s="102">
        <v>217</v>
      </c>
      <c r="F10" s="103">
        <v>7.4257425742574296E-2</v>
      </c>
      <c r="G10" s="102">
        <v>0</v>
      </c>
      <c r="H10" s="103">
        <v>-1</v>
      </c>
      <c r="I10" s="102">
        <v>17156</v>
      </c>
      <c r="J10" s="103">
        <v>-2.2004332459240699E-2</v>
      </c>
      <c r="K10" s="102">
        <v>3265</v>
      </c>
      <c r="L10" s="103">
        <v>5.0176905757478303E-2</v>
      </c>
      <c r="M10" s="102">
        <v>20421</v>
      </c>
      <c r="N10" s="103">
        <v>-1.1137475182799901E-2</v>
      </c>
      <c r="O10" s="104">
        <v>3</v>
      </c>
      <c r="P10" s="107"/>
      <c r="Q10" s="101" t="s">
        <v>75</v>
      </c>
      <c r="R10" s="106">
        <v>17337</v>
      </c>
      <c r="S10" s="106">
        <v>202</v>
      </c>
      <c r="T10" s="106">
        <v>3</v>
      </c>
      <c r="U10" s="106">
        <v>17542</v>
      </c>
      <c r="V10" s="106">
        <v>3109</v>
      </c>
      <c r="W10" s="106">
        <v>20651</v>
      </c>
      <c r="X10" s="101" t="s">
        <v>91</v>
      </c>
    </row>
    <row r="11" spans="1:24" ht="14.25" x14ac:dyDescent="0.2">
      <c r="A11" s="101" t="s">
        <v>92</v>
      </c>
      <c r="B11" s="101" t="s">
        <v>93</v>
      </c>
      <c r="C11" s="102">
        <v>1974</v>
      </c>
      <c r="D11" s="103">
        <v>5.0916496945010202E-3</v>
      </c>
      <c r="E11" s="102">
        <v>2</v>
      </c>
      <c r="F11" s="103">
        <v>-0.33333333333333298</v>
      </c>
      <c r="G11" s="102">
        <v>829</v>
      </c>
      <c r="H11" s="103">
        <v>-0.19436345966958199</v>
      </c>
      <c r="I11" s="102">
        <v>2805</v>
      </c>
      <c r="J11" s="103">
        <v>-6.3751668891855795E-2</v>
      </c>
      <c r="K11" s="102">
        <v>1359</v>
      </c>
      <c r="L11" s="103">
        <v>3.58231707317073E-2</v>
      </c>
      <c r="M11" s="102">
        <v>4164</v>
      </c>
      <c r="N11" s="103">
        <v>-3.3426183844011102E-2</v>
      </c>
      <c r="O11" s="104">
        <v>5</v>
      </c>
      <c r="P11" s="107"/>
      <c r="Q11" s="101" t="s">
        <v>75</v>
      </c>
      <c r="R11" s="106">
        <v>1964</v>
      </c>
      <c r="S11" s="106">
        <v>3</v>
      </c>
      <c r="T11" s="106">
        <v>1029</v>
      </c>
      <c r="U11" s="106">
        <v>2996</v>
      </c>
      <c r="V11" s="106">
        <v>1312</v>
      </c>
      <c r="W11" s="106">
        <v>4308</v>
      </c>
      <c r="X11" s="101" t="s">
        <v>94</v>
      </c>
    </row>
    <row r="12" spans="1:24" ht="14.25" x14ac:dyDescent="0.2">
      <c r="A12" s="101" t="s">
        <v>95</v>
      </c>
      <c r="B12" s="101" t="s">
        <v>96</v>
      </c>
      <c r="C12" s="102">
        <v>1052</v>
      </c>
      <c r="D12" s="103">
        <v>3.1372549019607794E-2</v>
      </c>
      <c r="E12" s="102">
        <v>0</v>
      </c>
      <c r="F12" s="103" t="s">
        <v>74</v>
      </c>
      <c r="G12" s="102">
        <v>0</v>
      </c>
      <c r="H12" s="103" t="s">
        <v>74</v>
      </c>
      <c r="I12" s="102">
        <v>1052</v>
      </c>
      <c r="J12" s="103">
        <v>3.1372549019607794E-2</v>
      </c>
      <c r="K12" s="102">
        <v>79</v>
      </c>
      <c r="L12" s="103">
        <v>0.27419354838709697</v>
      </c>
      <c r="M12" s="102">
        <v>1131</v>
      </c>
      <c r="N12" s="103">
        <v>4.5286506469500901E-2</v>
      </c>
      <c r="O12" s="104">
        <v>5</v>
      </c>
      <c r="P12" s="107"/>
      <c r="Q12" s="101" t="s">
        <v>75</v>
      </c>
      <c r="R12" s="106">
        <v>1020</v>
      </c>
      <c r="S12" s="106">
        <v>0</v>
      </c>
      <c r="T12" s="106">
        <v>0</v>
      </c>
      <c r="U12" s="106">
        <v>1020</v>
      </c>
      <c r="V12" s="106">
        <v>62</v>
      </c>
      <c r="W12" s="106">
        <v>1082</v>
      </c>
      <c r="X12" s="101" t="s">
        <v>97</v>
      </c>
    </row>
    <row r="13" spans="1:24" ht="14.25" x14ac:dyDescent="0.2">
      <c r="A13" s="101" t="s">
        <v>98</v>
      </c>
      <c r="B13" s="101" t="s">
        <v>99</v>
      </c>
      <c r="C13" s="102">
        <v>2807</v>
      </c>
      <c r="D13" s="103">
        <v>7.0965280427317812E-2</v>
      </c>
      <c r="E13" s="102">
        <v>6</v>
      </c>
      <c r="F13" s="103">
        <v>-0.14285714285714299</v>
      </c>
      <c r="G13" s="102">
        <v>1154</v>
      </c>
      <c r="H13" s="103">
        <v>-2.59291270527226E-3</v>
      </c>
      <c r="I13" s="102">
        <v>3967</v>
      </c>
      <c r="J13" s="103">
        <v>4.8084544253632802E-2</v>
      </c>
      <c r="K13" s="102">
        <v>734</v>
      </c>
      <c r="L13" s="103">
        <v>-9.2707045735475904E-2</v>
      </c>
      <c r="M13" s="102">
        <v>4701</v>
      </c>
      <c r="N13" s="103">
        <v>2.3291249455811902E-2</v>
      </c>
      <c r="O13" s="104">
        <v>5</v>
      </c>
      <c r="P13" s="107"/>
      <c r="Q13" s="101" t="s">
        <v>75</v>
      </c>
      <c r="R13" s="106">
        <v>2621</v>
      </c>
      <c r="S13" s="106">
        <v>7</v>
      </c>
      <c r="T13" s="106">
        <v>1157</v>
      </c>
      <c r="U13" s="106">
        <v>3785</v>
      </c>
      <c r="V13" s="106">
        <v>809</v>
      </c>
      <c r="W13" s="106">
        <v>4594</v>
      </c>
      <c r="X13" s="101" t="s">
        <v>100</v>
      </c>
    </row>
    <row r="14" spans="1:24" ht="14.25" x14ac:dyDescent="0.2">
      <c r="A14" s="101" t="s">
        <v>101</v>
      </c>
      <c r="B14" s="101" t="s">
        <v>102</v>
      </c>
      <c r="C14" s="102">
        <v>1902</v>
      </c>
      <c r="D14" s="103">
        <v>-9.8906819364914106E-3</v>
      </c>
      <c r="E14" s="102">
        <v>1</v>
      </c>
      <c r="F14" s="103">
        <v>-0.66666666666666696</v>
      </c>
      <c r="G14" s="102">
        <v>0</v>
      </c>
      <c r="H14" s="103" t="s">
        <v>74</v>
      </c>
      <c r="I14" s="102">
        <v>1903</v>
      </c>
      <c r="J14" s="103">
        <v>-1.0914760914760901E-2</v>
      </c>
      <c r="K14" s="102">
        <v>1158</v>
      </c>
      <c r="L14" s="103">
        <v>1.9366197183098604E-2</v>
      </c>
      <c r="M14" s="102">
        <v>3061</v>
      </c>
      <c r="N14" s="103">
        <v>3.2679738562091501E-4</v>
      </c>
      <c r="O14" s="104">
        <v>5</v>
      </c>
      <c r="P14" s="107"/>
      <c r="Q14" s="101" t="s">
        <v>75</v>
      </c>
      <c r="R14" s="106">
        <v>1921</v>
      </c>
      <c r="S14" s="106">
        <v>3</v>
      </c>
      <c r="T14" s="106">
        <v>0</v>
      </c>
      <c r="U14" s="106">
        <v>1924</v>
      </c>
      <c r="V14" s="106">
        <v>1136</v>
      </c>
      <c r="W14" s="106">
        <v>3060</v>
      </c>
      <c r="X14" s="101" t="s">
        <v>103</v>
      </c>
    </row>
    <row r="15" spans="1:24" ht="14.25" x14ac:dyDescent="0.2">
      <c r="A15" s="101" t="s">
        <v>104</v>
      </c>
      <c r="B15" s="101" t="s">
        <v>105</v>
      </c>
      <c r="C15" s="102">
        <v>3593</v>
      </c>
      <c r="D15" s="103">
        <v>-7.3491490458999498E-2</v>
      </c>
      <c r="E15" s="102">
        <v>1</v>
      </c>
      <c r="F15" s="103">
        <v>-0.5</v>
      </c>
      <c r="G15" s="102">
        <v>536</v>
      </c>
      <c r="H15" s="103">
        <v>-0.13964686998394901</v>
      </c>
      <c r="I15" s="102">
        <v>4130</v>
      </c>
      <c r="J15" s="103">
        <v>-8.2833666444592502E-2</v>
      </c>
      <c r="K15" s="102">
        <v>1235</v>
      </c>
      <c r="L15" s="103">
        <v>6.0085836909871203E-2</v>
      </c>
      <c r="M15" s="102">
        <v>5365</v>
      </c>
      <c r="N15" s="103">
        <v>-5.3458009880028197E-2</v>
      </c>
      <c r="O15" s="104">
        <v>5</v>
      </c>
      <c r="P15" s="107"/>
      <c r="Q15" s="101" t="s">
        <v>75</v>
      </c>
      <c r="R15" s="106">
        <v>3878</v>
      </c>
      <c r="S15" s="106">
        <v>2</v>
      </c>
      <c r="T15" s="106">
        <v>623</v>
      </c>
      <c r="U15" s="106">
        <v>4503</v>
      </c>
      <c r="V15" s="106">
        <v>1165</v>
      </c>
      <c r="W15" s="106">
        <v>5668</v>
      </c>
      <c r="X15" s="101" t="s">
        <v>106</v>
      </c>
    </row>
    <row r="16" spans="1:24" ht="14.25" x14ac:dyDescent="0.2">
      <c r="A16" s="101" t="s">
        <v>107</v>
      </c>
      <c r="B16" s="101" t="s">
        <v>108</v>
      </c>
      <c r="C16" s="102">
        <v>4143</v>
      </c>
      <c r="D16" s="103">
        <v>-7.2358900144717806E-4</v>
      </c>
      <c r="E16" s="102">
        <v>134</v>
      </c>
      <c r="F16" s="103">
        <v>-1.4705882352941202E-2</v>
      </c>
      <c r="G16" s="102">
        <v>0</v>
      </c>
      <c r="H16" s="103" t="s">
        <v>74</v>
      </c>
      <c r="I16" s="102">
        <v>4277</v>
      </c>
      <c r="J16" s="103">
        <v>-1.1676786548341902E-3</v>
      </c>
      <c r="K16" s="102">
        <v>1445</v>
      </c>
      <c r="L16" s="103">
        <v>-0.10304158907510901</v>
      </c>
      <c r="M16" s="102">
        <v>5722</v>
      </c>
      <c r="N16" s="103">
        <v>-2.9017478364160902E-2</v>
      </c>
      <c r="O16" s="104">
        <v>4</v>
      </c>
      <c r="P16" s="107"/>
      <c r="Q16" s="101" t="s">
        <v>75</v>
      </c>
      <c r="R16" s="106">
        <v>4146</v>
      </c>
      <c r="S16" s="106">
        <v>136</v>
      </c>
      <c r="T16" s="106">
        <v>0</v>
      </c>
      <c r="U16" s="106">
        <v>4282</v>
      </c>
      <c r="V16" s="106">
        <v>1611</v>
      </c>
      <c r="W16" s="106">
        <v>5893</v>
      </c>
      <c r="X16" s="101" t="s">
        <v>109</v>
      </c>
    </row>
    <row r="17" spans="1:24" ht="14.25" x14ac:dyDescent="0.2">
      <c r="A17" s="101" t="s">
        <v>110</v>
      </c>
      <c r="B17" s="101" t="s">
        <v>111</v>
      </c>
      <c r="C17" s="102">
        <v>801</v>
      </c>
      <c r="D17" s="103">
        <v>-1.23304562268804E-2</v>
      </c>
      <c r="E17" s="102">
        <v>0</v>
      </c>
      <c r="F17" s="103">
        <v>-1</v>
      </c>
      <c r="G17" s="102">
        <v>0</v>
      </c>
      <c r="H17" s="103" t="s">
        <v>74</v>
      </c>
      <c r="I17" s="102">
        <v>801</v>
      </c>
      <c r="J17" s="103">
        <v>-1.35467980295567E-2</v>
      </c>
      <c r="K17" s="102">
        <v>58</v>
      </c>
      <c r="L17" s="103">
        <v>-0.43689320388349495</v>
      </c>
      <c r="M17" s="102">
        <v>859</v>
      </c>
      <c r="N17" s="103">
        <v>-6.1202185792349699E-2</v>
      </c>
      <c r="O17" s="104">
        <v>5</v>
      </c>
      <c r="P17" s="107"/>
      <c r="Q17" s="101" t="s">
        <v>75</v>
      </c>
      <c r="R17" s="106">
        <v>811</v>
      </c>
      <c r="S17" s="106">
        <v>1</v>
      </c>
      <c r="T17" s="106">
        <v>0</v>
      </c>
      <c r="U17" s="106">
        <v>812</v>
      </c>
      <c r="V17" s="106">
        <v>103</v>
      </c>
      <c r="W17" s="106">
        <v>915</v>
      </c>
      <c r="X17" s="101" t="s">
        <v>112</v>
      </c>
    </row>
    <row r="18" spans="1:24" ht="14.25" x14ac:dyDescent="0.2">
      <c r="A18" s="101" t="s">
        <v>113</v>
      </c>
      <c r="B18" s="101" t="s">
        <v>114</v>
      </c>
      <c r="C18" s="102">
        <v>1005</v>
      </c>
      <c r="D18" s="103">
        <v>0.110497237569061</v>
      </c>
      <c r="E18" s="102">
        <v>0</v>
      </c>
      <c r="F18" s="103">
        <v>-1</v>
      </c>
      <c r="G18" s="102">
        <v>0</v>
      </c>
      <c r="H18" s="103" t="s">
        <v>74</v>
      </c>
      <c r="I18" s="102">
        <v>1005</v>
      </c>
      <c r="J18" s="103">
        <v>0.10927152317880799</v>
      </c>
      <c r="K18" s="102">
        <v>191</v>
      </c>
      <c r="L18" s="103">
        <v>-7.7294685990338202E-2</v>
      </c>
      <c r="M18" s="102">
        <v>1196</v>
      </c>
      <c r="N18" s="103">
        <v>7.4573225516621697E-2</v>
      </c>
      <c r="O18" s="104">
        <v>5</v>
      </c>
      <c r="P18" s="107"/>
      <c r="Q18" s="101" t="s">
        <v>75</v>
      </c>
      <c r="R18" s="106">
        <v>905</v>
      </c>
      <c r="S18" s="106">
        <v>1</v>
      </c>
      <c r="T18" s="106">
        <v>0</v>
      </c>
      <c r="U18" s="106">
        <v>906</v>
      </c>
      <c r="V18" s="106">
        <v>207</v>
      </c>
      <c r="W18" s="106">
        <v>1113</v>
      </c>
      <c r="X18" s="101" t="s">
        <v>115</v>
      </c>
    </row>
    <row r="19" spans="1:24" ht="14.25" x14ac:dyDescent="0.2">
      <c r="A19" s="101" t="s">
        <v>116</v>
      </c>
      <c r="B19" s="101" t="s">
        <v>117</v>
      </c>
      <c r="C19" s="102">
        <v>2834</v>
      </c>
      <c r="D19" s="103">
        <v>-5.2650052650052709E-3</v>
      </c>
      <c r="E19" s="102">
        <v>9</v>
      </c>
      <c r="F19" s="103" t="s">
        <v>74</v>
      </c>
      <c r="G19" s="102">
        <v>172</v>
      </c>
      <c r="H19" s="103" t="s">
        <v>74</v>
      </c>
      <c r="I19" s="102">
        <v>3015</v>
      </c>
      <c r="J19" s="103">
        <v>5.8266058266058296E-2</v>
      </c>
      <c r="K19" s="102">
        <v>944</v>
      </c>
      <c r="L19" s="103">
        <v>0.15970515970516</v>
      </c>
      <c r="M19" s="102">
        <v>3959</v>
      </c>
      <c r="N19" s="103">
        <v>8.0808080808080801E-2</v>
      </c>
      <c r="O19" s="104">
        <v>4</v>
      </c>
      <c r="P19" s="107"/>
      <c r="Q19" s="101" t="s">
        <v>75</v>
      </c>
      <c r="R19" s="106">
        <v>2849</v>
      </c>
      <c r="S19" s="106">
        <v>0</v>
      </c>
      <c r="T19" s="106">
        <v>0</v>
      </c>
      <c r="U19" s="106">
        <v>2849</v>
      </c>
      <c r="V19" s="106">
        <v>814</v>
      </c>
      <c r="W19" s="106">
        <v>3663</v>
      </c>
      <c r="X19" s="101" t="s">
        <v>118</v>
      </c>
    </row>
    <row r="20" spans="1:24" ht="14.25" x14ac:dyDescent="0.2">
      <c r="A20" s="101" t="s">
        <v>119</v>
      </c>
      <c r="B20" s="101" t="s">
        <v>120</v>
      </c>
      <c r="C20" s="102">
        <v>4963</v>
      </c>
      <c r="D20" s="103">
        <v>-3.08533489552822E-2</v>
      </c>
      <c r="E20" s="102">
        <v>2675</v>
      </c>
      <c r="F20" s="103">
        <v>0.25116931711880297</v>
      </c>
      <c r="G20" s="102">
        <v>7</v>
      </c>
      <c r="H20" s="103">
        <v>0.75</v>
      </c>
      <c r="I20" s="102">
        <v>7645</v>
      </c>
      <c r="J20" s="103">
        <v>5.2595346275643703E-2</v>
      </c>
      <c r="K20" s="102">
        <v>2280</v>
      </c>
      <c r="L20" s="103">
        <v>0.19936875328774301</v>
      </c>
      <c r="M20" s="102">
        <v>9925</v>
      </c>
      <c r="N20" s="103">
        <v>8.3042339589698796E-2</v>
      </c>
      <c r="O20" s="104">
        <v>3</v>
      </c>
      <c r="P20" s="107"/>
      <c r="Q20" s="101" t="s">
        <v>75</v>
      </c>
      <c r="R20" s="106">
        <v>5121</v>
      </c>
      <c r="S20" s="106">
        <v>2138</v>
      </c>
      <c r="T20" s="106">
        <v>4</v>
      </c>
      <c r="U20" s="106">
        <v>7263</v>
      </c>
      <c r="V20" s="106">
        <v>1901</v>
      </c>
      <c r="W20" s="106">
        <v>9164</v>
      </c>
      <c r="X20" s="101" t="s">
        <v>121</v>
      </c>
    </row>
    <row r="21" spans="1:24" ht="14.25" x14ac:dyDescent="0.2">
      <c r="A21" s="101" t="s">
        <v>122</v>
      </c>
      <c r="B21" s="101" t="s">
        <v>123</v>
      </c>
      <c r="C21" s="102">
        <v>2438</v>
      </c>
      <c r="D21" s="103">
        <v>-0.149040139616056</v>
      </c>
      <c r="E21" s="102">
        <v>49</v>
      </c>
      <c r="F21" s="103">
        <v>2.2666666666666702</v>
      </c>
      <c r="G21" s="102">
        <v>1811</v>
      </c>
      <c r="H21" s="103">
        <v>-9.8556495769039298E-2</v>
      </c>
      <c r="I21" s="102">
        <v>4298</v>
      </c>
      <c r="J21" s="103">
        <v>-0.120883616281448</v>
      </c>
      <c r="K21" s="102">
        <v>539</v>
      </c>
      <c r="L21" s="103">
        <v>0.12058212058212101</v>
      </c>
      <c r="M21" s="102">
        <v>4837</v>
      </c>
      <c r="N21" s="103">
        <v>-9.9255121042830505E-2</v>
      </c>
      <c r="O21" s="104">
        <v>4</v>
      </c>
      <c r="P21" s="107"/>
      <c r="Q21" s="101" t="s">
        <v>75</v>
      </c>
      <c r="R21" s="106">
        <v>2865</v>
      </c>
      <c r="S21" s="106">
        <v>15</v>
      </c>
      <c r="T21" s="106">
        <v>2009</v>
      </c>
      <c r="U21" s="106">
        <v>4889</v>
      </c>
      <c r="V21" s="106">
        <v>481</v>
      </c>
      <c r="W21" s="106">
        <v>5370</v>
      </c>
      <c r="X21" s="101" t="s">
        <v>124</v>
      </c>
    </row>
    <row r="22" spans="1:24" ht="14.25" x14ac:dyDescent="0.2">
      <c r="A22" s="101" t="s">
        <v>125</v>
      </c>
      <c r="B22" s="101" t="s">
        <v>126</v>
      </c>
      <c r="C22" s="102">
        <v>962</v>
      </c>
      <c r="D22" s="103">
        <v>-0.133333333333333</v>
      </c>
      <c r="E22" s="102">
        <v>4</v>
      </c>
      <c r="F22" s="103">
        <v>-0.55555555555555602</v>
      </c>
      <c r="G22" s="102">
        <v>0</v>
      </c>
      <c r="H22" s="103" t="s">
        <v>74</v>
      </c>
      <c r="I22" s="102">
        <v>966</v>
      </c>
      <c r="J22" s="103">
        <v>-0.13672922252010702</v>
      </c>
      <c r="K22" s="102">
        <v>259</v>
      </c>
      <c r="L22" s="103">
        <v>0.43888888888888905</v>
      </c>
      <c r="M22" s="102">
        <v>1225</v>
      </c>
      <c r="N22" s="103">
        <v>-5.6966897613548895E-2</v>
      </c>
      <c r="O22" s="104">
        <v>4</v>
      </c>
      <c r="P22" s="107"/>
      <c r="Q22" s="101" t="s">
        <v>75</v>
      </c>
      <c r="R22" s="106">
        <v>1110</v>
      </c>
      <c r="S22" s="106">
        <v>9</v>
      </c>
      <c r="T22" s="106">
        <v>0</v>
      </c>
      <c r="U22" s="106">
        <v>1119</v>
      </c>
      <c r="V22" s="106">
        <v>180</v>
      </c>
      <c r="W22" s="106">
        <v>1299</v>
      </c>
      <c r="X22" s="101" t="s">
        <v>127</v>
      </c>
    </row>
    <row r="23" spans="1:24" ht="14.25" x14ac:dyDescent="0.2">
      <c r="A23" s="101" t="s">
        <v>128</v>
      </c>
      <c r="B23" s="101" t="s">
        <v>129</v>
      </c>
      <c r="C23" s="102">
        <v>2425</v>
      </c>
      <c r="D23" s="103">
        <v>-0.156228253305498</v>
      </c>
      <c r="E23" s="102">
        <v>0</v>
      </c>
      <c r="F23" s="103">
        <v>-1</v>
      </c>
      <c r="G23" s="102">
        <v>0</v>
      </c>
      <c r="H23" s="103" t="s">
        <v>74</v>
      </c>
      <c r="I23" s="102">
        <v>2425</v>
      </c>
      <c r="J23" s="103">
        <v>-0.15740097289784602</v>
      </c>
      <c r="K23" s="102">
        <v>666</v>
      </c>
      <c r="L23" s="103">
        <v>2.7777777777777801E-2</v>
      </c>
      <c r="M23" s="102">
        <v>3091</v>
      </c>
      <c r="N23" s="103">
        <v>-0.12336925694838299</v>
      </c>
      <c r="O23" s="104">
        <v>5</v>
      </c>
      <c r="P23" s="107"/>
      <c r="Q23" s="101" t="s">
        <v>75</v>
      </c>
      <c r="R23" s="106">
        <v>2874</v>
      </c>
      <c r="S23" s="106">
        <v>4</v>
      </c>
      <c r="T23" s="106">
        <v>0</v>
      </c>
      <c r="U23" s="106">
        <v>2878</v>
      </c>
      <c r="V23" s="106">
        <v>648</v>
      </c>
      <c r="W23" s="106">
        <v>3526</v>
      </c>
      <c r="X23" s="101" t="s">
        <v>130</v>
      </c>
    </row>
    <row r="24" spans="1:24" ht="14.25" x14ac:dyDescent="0.2">
      <c r="A24" s="101" t="s">
        <v>131</v>
      </c>
      <c r="B24" s="101" t="s">
        <v>132</v>
      </c>
      <c r="C24" s="102">
        <v>1048</v>
      </c>
      <c r="D24" s="103">
        <v>9.6339113680154118E-3</v>
      </c>
      <c r="E24" s="102">
        <v>0</v>
      </c>
      <c r="F24" s="103" t="s">
        <v>74</v>
      </c>
      <c r="G24" s="102">
        <v>0</v>
      </c>
      <c r="H24" s="103" t="s">
        <v>74</v>
      </c>
      <c r="I24" s="102">
        <v>1048</v>
      </c>
      <c r="J24" s="103">
        <v>9.6339113680154118E-3</v>
      </c>
      <c r="K24" s="102">
        <v>176</v>
      </c>
      <c r="L24" s="103">
        <v>0.128205128205128</v>
      </c>
      <c r="M24" s="102">
        <v>1224</v>
      </c>
      <c r="N24" s="103">
        <v>2.5125628140703501E-2</v>
      </c>
      <c r="O24" s="104">
        <v>5</v>
      </c>
      <c r="P24" s="107"/>
      <c r="Q24" s="101" t="s">
        <v>75</v>
      </c>
      <c r="R24" s="106">
        <v>1038</v>
      </c>
      <c r="S24" s="106">
        <v>0</v>
      </c>
      <c r="T24" s="106">
        <v>0</v>
      </c>
      <c r="U24" s="106">
        <v>1038</v>
      </c>
      <c r="V24" s="106">
        <v>156</v>
      </c>
      <c r="W24" s="106">
        <v>1194</v>
      </c>
      <c r="X24" s="101" t="s">
        <v>133</v>
      </c>
    </row>
    <row r="25" spans="1:24" ht="14.25" x14ac:dyDescent="0.2">
      <c r="A25" s="101" t="s">
        <v>134</v>
      </c>
      <c r="B25" s="101" t="s">
        <v>135</v>
      </c>
      <c r="C25" s="102">
        <v>2120</v>
      </c>
      <c r="D25" s="103">
        <v>-8.8955737000429691E-2</v>
      </c>
      <c r="E25" s="102">
        <v>0</v>
      </c>
      <c r="F25" s="103" t="s">
        <v>74</v>
      </c>
      <c r="G25" s="102">
        <v>0</v>
      </c>
      <c r="H25" s="103" t="s">
        <v>74</v>
      </c>
      <c r="I25" s="102">
        <v>2120</v>
      </c>
      <c r="J25" s="103">
        <v>-8.8955737000429691E-2</v>
      </c>
      <c r="K25" s="102">
        <v>799</v>
      </c>
      <c r="L25" s="103">
        <v>-7.2009291521486607E-2</v>
      </c>
      <c r="M25" s="102">
        <v>2919</v>
      </c>
      <c r="N25" s="103">
        <v>-8.4378920953575895E-2</v>
      </c>
      <c r="O25" s="104">
        <v>5</v>
      </c>
      <c r="P25" s="107"/>
      <c r="Q25" s="101" t="s">
        <v>75</v>
      </c>
      <c r="R25" s="106">
        <v>2327</v>
      </c>
      <c r="S25" s="106">
        <v>0</v>
      </c>
      <c r="T25" s="106">
        <v>0</v>
      </c>
      <c r="U25" s="106">
        <v>2327</v>
      </c>
      <c r="V25" s="106">
        <v>861</v>
      </c>
      <c r="W25" s="106">
        <v>3188</v>
      </c>
      <c r="X25" s="101" t="s">
        <v>136</v>
      </c>
    </row>
    <row r="26" spans="1:24" ht="14.25" x14ac:dyDescent="0.2">
      <c r="A26" s="101" t="s">
        <v>137</v>
      </c>
      <c r="B26" s="101" t="s">
        <v>138</v>
      </c>
      <c r="C26" s="102">
        <v>2683</v>
      </c>
      <c r="D26" s="103">
        <v>-7.8323600137409813E-2</v>
      </c>
      <c r="E26" s="102">
        <v>69</v>
      </c>
      <c r="F26" s="103">
        <v>-0.35514018691588806</v>
      </c>
      <c r="G26" s="102">
        <v>9</v>
      </c>
      <c r="H26" s="103">
        <v>1.25</v>
      </c>
      <c r="I26" s="102">
        <v>2761</v>
      </c>
      <c r="J26" s="103">
        <v>-8.636664460622101E-2</v>
      </c>
      <c r="K26" s="102">
        <v>701</v>
      </c>
      <c r="L26" s="103">
        <v>5.8912386706948601E-2</v>
      </c>
      <c r="M26" s="102">
        <v>3462</v>
      </c>
      <c r="N26" s="103">
        <v>-6.0260586319218198E-2</v>
      </c>
      <c r="O26" s="104">
        <v>4</v>
      </c>
      <c r="P26" s="107"/>
      <c r="Q26" s="101" t="s">
        <v>75</v>
      </c>
      <c r="R26" s="106">
        <v>2911</v>
      </c>
      <c r="S26" s="106">
        <v>107</v>
      </c>
      <c r="T26" s="106">
        <v>4</v>
      </c>
      <c r="U26" s="106">
        <v>3022</v>
      </c>
      <c r="V26" s="106">
        <v>662</v>
      </c>
      <c r="W26" s="106">
        <v>3684</v>
      </c>
      <c r="X26" s="101" t="s">
        <v>139</v>
      </c>
    </row>
    <row r="27" spans="1:24" ht="14.25" x14ac:dyDescent="0.2">
      <c r="A27" s="101" t="s">
        <v>140</v>
      </c>
      <c r="B27" s="101" t="s">
        <v>141</v>
      </c>
      <c r="C27" s="102">
        <v>1493</v>
      </c>
      <c r="D27" s="103">
        <v>-0.118654073199528</v>
      </c>
      <c r="E27" s="102">
        <v>0</v>
      </c>
      <c r="F27" s="103" t="s">
        <v>74</v>
      </c>
      <c r="G27" s="102">
        <v>0</v>
      </c>
      <c r="H27" s="103" t="s">
        <v>74</v>
      </c>
      <c r="I27" s="102">
        <v>1493</v>
      </c>
      <c r="J27" s="103">
        <v>-0.118654073199528</v>
      </c>
      <c r="K27" s="102">
        <v>324</v>
      </c>
      <c r="L27" s="103">
        <v>2.20820189274448E-2</v>
      </c>
      <c r="M27" s="102">
        <v>1817</v>
      </c>
      <c r="N27" s="103">
        <v>-9.64694181999005E-2</v>
      </c>
      <c r="O27" s="104">
        <v>5</v>
      </c>
      <c r="P27" s="107"/>
      <c r="Q27" s="101" t="s">
        <v>75</v>
      </c>
      <c r="R27" s="106">
        <v>1694</v>
      </c>
      <c r="S27" s="106">
        <v>0</v>
      </c>
      <c r="T27" s="106">
        <v>0</v>
      </c>
      <c r="U27" s="106">
        <v>1694</v>
      </c>
      <c r="V27" s="106">
        <v>317</v>
      </c>
      <c r="W27" s="106">
        <v>2011</v>
      </c>
      <c r="X27" s="101" t="s">
        <v>142</v>
      </c>
    </row>
    <row r="28" spans="1:24" ht="14.25" x14ac:dyDescent="0.2">
      <c r="A28" s="101" t="s">
        <v>143</v>
      </c>
      <c r="B28" s="101" t="s">
        <v>144</v>
      </c>
      <c r="C28" s="102">
        <v>1268</v>
      </c>
      <c r="D28" s="103">
        <v>-2.5365103766333601E-2</v>
      </c>
      <c r="E28" s="102">
        <v>4</v>
      </c>
      <c r="F28" s="103" t="s">
        <v>74</v>
      </c>
      <c r="G28" s="102">
        <v>0</v>
      </c>
      <c r="H28" s="103" t="s">
        <v>74</v>
      </c>
      <c r="I28" s="102">
        <v>1272</v>
      </c>
      <c r="J28" s="103">
        <v>-2.2290545734050701E-2</v>
      </c>
      <c r="K28" s="102">
        <v>187</v>
      </c>
      <c r="L28" s="103">
        <v>-0.35738831615120298</v>
      </c>
      <c r="M28" s="102">
        <v>1459</v>
      </c>
      <c r="N28" s="103">
        <v>-8.3542713567839197E-2</v>
      </c>
      <c r="O28" s="104">
        <v>5</v>
      </c>
      <c r="P28" s="107"/>
      <c r="Q28" s="101" t="s">
        <v>75</v>
      </c>
      <c r="R28" s="106">
        <v>1301</v>
      </c>
      <c r="S28" s="106">
        <v>0</v>
      </c>
      <c r="T28" s="106">
        <v>0</v>
      </c>
      <c r="U28" s="106">
        <v>1301</v>
      </c>
      <c r="V28" s="106">
        <v>291</v>
      </c>
      <c r="W28" s="106">
        <v>1592</v>
      </c>
      <c r="X28" s="101" t="s">
        <v>145</v>
      </c>
    </row>
    <row r="29" spans="1:24" ht="14.25" x14ac:dyDescent="0.2">
      <c r="A29" s="101" t="s">
        <v>146</v>
      </c>
      <c r="B29" s="101" t="s">
        <v>147</v>
      </c>
      <c r="C29" s="102">
        <v>55431</v>
      </c>
      <c r="D29" s="103">
        <v>-3.8340764386461001E-2</v>
      </c>
      <c r="E29" s="102">
        <v>64137</v>
      </c>
      <c r="F29" s="103">
        <v>-2.9536586503334499E-3</v>
      </c>
      <c r="G29" s="102">
        <v>0</v>
      </c>
      <c r="H29" s="103" t="s">
        <v>74</v>
      </c>
      <c r="I29" s="102">
        <v>119568</v>
      </c>
      <c r="J29" s="103">
        <v>-1.9677292404565099E-2</v>
      </c>
      <c r="K29" s="102">
        <v>5206</v>
      </c>
      <c r="L29" s="103">
        <v>-2.5458629726694101E-2</v>
      </c>
      <c r="M29" s="102">
        <v>124774</v>
      </c>
      <c r="N29" s="103">
        <v>-1.9919880606393801E-2</v>
      </c>
      <c r="O29" s="104">
        <v>1</v>
      </c>
      <c r="P29" s="107"/>
      <c r="Q29" s="101" t="s">
        <v>148</v>
      </c>
      <c r="R29" s="106">
        <v>57641</v>
      </c>
      <c r="S29" s="106">
        <v>64327</v>
      </c>
      <c r="T29" s="106">
        <v>0</v>
      </c>
      <c r="U29" s="106">
        <v>121968</v>
      </c>
      <c r="V29" s="106">
        <v>5342</v>
      </c>
      <c r="W29" s="106">
        <v>127310</v>
      </c>
      <c r="X29" s="101" t="s">
        <v>149</v>
      </c>
    </row>
    <row r="30" spans="1:24" ht="14.25" x14ac:dyDescent="0.2">
      <c r="A30" s="101" t="s">
        <v>150</v>
      </c>
      <c r="B30" s="101" t="s">
        <v>151</v>
      </c>
      <c r="C30" s="102">
        <v>610</v>
      </c>
      <c r="D30" s="103">
        <v>-9.74025974025974E-3</v>
      </c>
      <c r="E30" s="102">
        <v>18</v>
      </c>
      <c r="F30" s="103">
        <v>0.63636363636363591</v>
      </c>
      <c r="G30" s="102">
        <v>0</v>
      </c>
      <c r="H30" s="103" t="s">
        <v>74</v>
      </c>
      <c r="I30" s="102">
        <v>628</v>
      </c>
      <c r="J30" s="103">
        <v>1.59489633173844E-3</v>
      </c>
      <c r="K30" s="102">
        <v>275</v>
      </c>
      <c r="L30" s="103">
        <v>-9.2409240924092403E-2</v>
      </c>
      <c r="M30" s="102">
        <v>903</v>
      </c>
      <c r="N30" s="103">
        <v>-2.9032258064516099E-2</v>
      </c>
      <c r="O30" s="104">
        <v>5</v>
      </c>
      <c r="P30" s="107"/>
      <c r="Q30" s="101" t="s">
        <v>75</v>
      </c>
      <c r="R30" s="106">
        <v>616</v>
      </c>
      <c r="S30" s="106">
        <v>11</v>
      </c>
      <c r="T30" s="106">
        <v>0</v>
      </c>
      <c r="U30" s="106">
        <v>627</v>
      </c>
      <c r="V30" s="106">
        <v>303</v>
      </c>
      <c r="W30" s="106">
        <v>930</v>
      </c>
      <c r="X30" s="101" t="s">
        <v>152</v>
      </c>
    </row>
    <row r="31" spans="1:24" ht="14.25" x14ac:dyDescent="0.2">
      <c r="A31" s="101" t="s">
        <v>153</v>
      </c>
      <c r="B31" s="101" t="s">
        <v>154</v>
      </c>
      <c r="C31" s="102">
        <v>1061</v>
      </c>
      <c r="D31" s="103">
        <v>-4.8430493273542596E-2</v>
      </c>
      <c r="E31" s="102">
        <v>0</v>
      </c>
      <c r="F31" s="103" t="s">
        <v>74</v>
      </c>
      <c r="G31" s="102">
        <v>0</v>
      </c>
      <c r="H31" s="103" t="s">
        <v>74</v>
      </c>
      <c r="I31" s="102">
        <v>1061</v>
      </c>
      <c r="J31" s="103">
        <v>-4.8430493273542596E-2</v>
      </c>
      <c r="K31" s="102">
        <v>181</v>
      </c>
      <c r="L31" s="103">
        <v>-0.20264317180616703</v>
      </c>
      <c r="M31" s="102">
        <v>1242</v>
      </c>
      <c r="N31" s="103">
        <v>-7.4515648286140101E-2</v>
      </c>
      <c r="O31" s="104">
        <v>5</v>
      </c>
      <c r="P31" s="107"/>
      <c r="Q31" s="101" t="s">
        <v>75</v>
      </c>
      <c r="R31" s="106">
        <v>1115</v>
      </c>
      <c r="S31" s="106">
        <v>0</v>
      </c>
      <c r="T31" s="106">
        <v>0</v>
      </c>
      <c r="U31" s="106">
        <v>1115</v>
      </c>
      <c r="V31" s="106">
        <v>227</v>
      </c>
      <c r="W31" s="106">
        <v>1342</v>
      </c>
      <c r="X31" s="101" t="s">
        <v>155</v>
      </c>
    </row>
    <row r="32" spans="1:24" ht="14.25" x14ac:dyDescent="0.2">
      <c r="A32" s="101" t="s">
        <v>156</v>
      </c>
      <c r="B32" s="101" t="s">
        <v>157</v>
      </c>
      <c r="C32" s="102">
        <v>576</v>
      </c>
      <c r="D32" s="103">
        <v>5.2356020942408397E-3</v>
      </c>
      <c r="E32" s="102">
        <v>0</v>
      </c>
      <c r="F32" s="103" t="s">
        <v>74</v>
      </c>
      <c r="G32" s="102">
        <v>0</v>
      </c>
      <c r="H32" s="103" t="s">
        <v>74</v>
      </c>
      <c r="I32" s="102">
        <v>576</v>
      </c>
      <c r="J32" s="103">
        <v>5.2356020942408397E-3</v>
      </c>
      <c r="K32" s="102">
        <v>97</v>
      </c>
      <c r="L32" s="103">
        <v>0.243589743589744</v>
      </c>
      <c r="M32" s="102">
        <v>673</v>
      </c>
      <c r="N32" s="103">
        <v>3.37941628264209E-2</v>
      </c>
      <c r="O32" s="104">
        <v>5</v>
      </c>
      <c r="P32" s="107"/>
      <c r="Q32" s="101" t="s">
        <v>75</v>
      </c>
      <c r="R32" s="106">
        <v>573</v>
      </c>
      <c r="S32" s="106">
        <v>0</v>
      </c>
      <c r="T32" s="106">
        <v>0</v>
      </c>
      <c r="U32" s="106">
        <v>573</v>
      </c>
      <c r="V32" s="106">
        <v>78</v>
      </c>
      <c r="W32" s="106">
        <v>651</v>
      </c>
      <c r="X32" s="101" t="s">
        <v>158</v>
      </c>
    </row>
    <row r="33" spans="1:24" ht="14.25" x14ac:dyDescent="0.2">
      <c r="A33" s="101" t="s">
        <v>159</v>
      </c>
      <c r="B33" s="101" t="s">
        <v>160</v>
      </c>
      <c r="C33" s="102">
        <v>1126</v>
      </c>
      <c r="D33" s="103">
        <v>-2.51082251082251E-2</v>
      </c>
      <c r="E33" s="102">
        <v>0</v>
      </c>
      <c r="F33" s="103" t="s">
        <v>74</v>
      </c>
      <c r="G33" s="102">
        <v>0</v>
      </c>
      <c r="H33" s="103" t="s">
        <v>74</v>
      </c>
      <c r="I33" s="102">
        <v>1126</v>
      </c>
      <c r="J33" s="103">
        <v>-2.51082251082251E-2</v>
      </c>
      <c r="K33" s="102">
        <v>347</v>
      </c>
      <c r="L33" s="103">
        <v>2.8901734104046202E-3</v>
      </c>
      <c r="M33" s="102">
        <v>1473</v>
      </c>
      <c r="N33" s="103">
        <v>-1.86542305129913E-2</v>
      </c>
      <c r="O33" s="104">
        <v>5</v>
      </c>
      <c r="P33" s="107"/>
      <c r="Q33" s="101" t="s">
        <v>75</v>
      </c>
      <c r="R33" s="106">
        <v>1155</v>
      </c>
      <c r="S33" s="106">
        <v>0</v>
      </c>
      <c r="T33" s="106">
        <v>0</v>
      </c>
      <c r="U33" s="106">
        <v>1155</v>
      </c>
      <c r="V33" s="106">
        <v>346</v>
      </c>
      <c r="W33" s="106">
        <v>1501</v>
      </c>
      <c r="X33" s="101" t="s">
        <v>161</v>
      </c>
    </row>
    <row r="34" spans="1:24" ht="14.25" x14ac:dyDescent="0.2">
      <c r="A34" s="101" t="s">
        <v>162</v>
      </c>
      <c r="B34" s="101" t="s">
        <v>163</v>
      </c>
      <c r="C34" s="102">
        <v>1609</v>
      </c>
      <c r="D34" s="103">
        <v>-4.4536817102137798E-2</v>
      </c>
      <c r="E34" s="102">
        <v>1</v>
      </c>
      <c r="F34" s="103" t="s">
        <v>74</v>
      </c>
      <c r="G34" s="102">
        <v>0</v>
      </c>
      <c r="H34" s="103">
        <v>-1</v>
      </c>
      <c r="I34" s="102">
        <v>1610</v>
      </c>
      <c r="J34" s="103">
        <v>-4.5077105575326203E-2</v>
      </c>
      <c r="K34" s="102">
        <v>635</v>
      </c>
      <c r="L34" s="103">
        <v>-9.6728307254623003E-2</v>
      </c>
      <c r="M34" s="102">
        <v>2245</v>
      </c>
      <c r="N34" s="103">
        <v>-6.0276266220175796E-2</v>
      </c>
      <c r="O34" s="104">
        <v>5</v>
      </c>
      <c r="P34" s="107"/>
      <c r="Q34" s="101" t="s">
        <v>75</v>
      </c>
      <c r="R34" s="106">
        <v>1684</v>
      </c>
      <c r="S34" s="106">
        <v>0</v>
      </c>
      <c r="T34" s="106">
        <v>2</v>
      </c>
      <c r="U34" s="106">
        <v>1686</v>
      </c>
      <c r="V34" s="106">
        <v>703</v>
      </c>
      <c r="W34" s="106">
        <v>2389</v>
      </c>
      <c r="X34" s="101" t="s">
        <v>164</v>
      </c>
    </row>
    <row r="35" spans="1:24" ht="14.25" x14ac:dyDescent="0.2">
      <c r="A35" s="101" t="s">
        <v>165</v>
      </c>
      <c r="B35" s="101" t="s">
        <v>166</v>
      </c>
      <c r="C35" s="102">
        <v>2407</v>
      </c>
      <c r="D35" s="103">
        <v>-1.7951856385148901E-2</v>
      </c>
      <c r="E35" s="102">
        <v>1</v>
      </c>
      <c r="F35" s="103" t="s">
        <v>74</v>
      </c>
      <c r="G35" s="102">
        <v>0</v>
      </c>
      <c r="H35" s="103" t="s">
        <v>74</v>
      </c>
      <c r="I35" s="102">
        <v>2408</v>
      </c>
      <c r="J35" s="103">
        <v>-1.7543859649122799E-2</v>
      </c>
      <c r="K35" s="102">
        <v>164</v>
      </c>
      <c r="L35" s="103">
        <v>-0.28384279475982505</v>
      </c>
      <c r="M35" s="102">
        <v>2572</v>
      </c>
      <c r="N35" s="103">
        <v>-4.0298507462686595E-2</v>
      </c>
      <c r="O35" s="104">
        <v>5</v>
      </c>
      <c r="P35" s="107"/>
      <c r="Q35" s="101" t="s">
        <v>75</v>
      </c>
      <c r="R35" s="106">
        <v>2451</v>
      </c>
      <c r="S35" s="106">
        <v>0</v>
      </c>
      <c r="T35" s="106">
        <v>0</v>
      </c>
      <c r="U35" s="106">
        <v>2451</v>
      </c>
      <c r="V35" s="106">
        <v>229</v>
      </c>
      <c r="W35" s="106">
        <v>2680</v>
      </c>
      <c r="X35" s="101" t="s">
        <v>167</v>
      </c>
    </row>
    <row r="36" spans="1:24" ht="14.25" x14ac:dyDescent="0.2">
      <c r="A36" s="101" t="s">
        <v>168</v>
      </c>
      <c r="B36" s="101" t="s">
        <v>169</v>
      </c>
      <c r="C36" s="102">
        <v>13845</v>
      </c>
      <c r="D36" s="103">
        <v>1.79398573634292E-2</v>
      </c>
      <c r="E36" s="102">
        <v>8475</v>
      </c>
      <c r="F36" s="103">
        <v>-3.9768864717879E-2</v>
      </c>
      <c r="G36" s="102">
        <v>8903</v>
      </c>
      <c r="H36" s="103">
        <v>0.25748587570621501</v>
      </c>
      <c r="I36" s="102">
        <v>31223</v>
      </c>
      <c r="J36" s="103">
        <v>5.8155691869725801E-2</v>
      </c>
      <c r="K36" s="102">
        <v>5866</v>
      </c>
      <c r="L36" s="103">
        <v>-9.7538461538461504E-2</v>
      </c>
      <c r="M36" s="102">
        <v>37089</v>
      </c>
      <c r="N36" s="103">
        <v>3.0049712555891901E-2</v>
      </c>
      <c r="O36" s="104">
        <v>2</v>
      </c>
      <c r="P36" s="107"/>
      <c r="Q36" s="101" t="s">
        <v>75</v>
      </c>
      <c r="R36" s="106">
        <v>13601</v>
      </c>
      <c r="S36" s="106">
        <v>8826</v>
      </c>
      <c r="T36" s="106">
        <v>7080</v>
      </c>
      <c r="U36" s="106">
        <v>29507</v>
      </c>
      <c r="V36" s="106">
        <v>6500</v>
      </c>
      <c r="W36" s="106">
        <v>36007</v>
      </c>
      <c r="X36" s="101" t="s">
        <v>170</v>
      </c>
    </row>
    <row r="37" spans="1:24" ht="14.25" x14ac:dyDescent="0.2">
      <c r="A37" s="101" t="s">
        <v>171</v>
      </c>
      <c r="B37" s="101" t="s">
        <v>172</v>
      </c>
      <c r="C37" s="102">
        <v>2182</v>
      </c>
      <c r="D37" s="103">
        <v>-0.23196057726152799</v>
      </c>
      <c r="E37" s="102">
        <v>0</v>
      </c>
      <c r="F37" s="103" t="s">
        <v>74</v>
      </c>
      <c r="G37" s="102">
        <v>0</v>
      </c>
      <c r="H37" s="103" t="s">
        <v>74</v>
      </c>
      <c r="I37" s="102">
        <v>2182</v>
      </c>
      <c r="J37" s="103">
        <v>-0.23196057726152799</v>
      </c>
      <c r="K37" s="102">
        <v>578</v>
      </c>
      <c r="L37" s="103">
        <v>6.9686411149825793E-3</v>
      </c>
      <c r="M37" s="102">
        <v>2760</v>
      </c>
      <c r="N37" s="103">
        <v>-0.19180087847730601</v>
      </c>
      <c r="O37" s="104">
        <v>5</v>
      </c>
      <c r="P37" s="107"/>
      <c r="Q37" s="101" t="s">
        <v>75</v>
      </c>
      <c r="R37" s="106">
        <v>2841</v>
      </c>
      <c r="S37" s="106">
        <v>0</v>
      </c>
      <c r="T37" s="106">
        <v>0</v>
      </c>
      <c r="U37" s="106">
        <v>2841</v>
      </c>
      <c r="V37" s="106">
        <v>574</v>
      </c>
      <c r="W37" s="106">
        <v>3415</v>
      </c>
      <c r="X37" s="101" t="s">
        <v>173</v>
      </c>
    </row>
    <row r="38" spans="1:24" ht="14.25" x14ac:dyDescent="0.2">
      <c r="A38" s="101" t="s">
        <v>174</v>
      </c>
      <c r="B38" s="101" t="s">
        <v>175</v>
      </c>
      <c r="C38" s="102">
        <v>1373</v>
      </c>
      <c r="D38" s="103">
        <v>-2.5550035486160402E-2</v>
      </c>
      <c r="E38" s="102">
        <v>54</v>
      </c>
      <c r="F38" s="103">
        <v>-0.36470588235294099</v>
      </c>
      <c r="G38" s="102">
        <v>0</v>
      </c>
      <c r="H38" s="103" t="s">
        <v>74</v>
      </c>
      <c r="I38" s="102">
        <v>1427</v>
      </c>
      <c r="J38" s="103">
        <v>-4.4846050870147293E-2</v>
      </c>
      <c r="K38" s="102">
        <v>1153</v>
      </c>
      <c r="L38" s="103">
        <v>6.1082024432809797E-3</v>
      </c>
      <c r="M38" s="102">
        <v>2580</v>
      </c>
      <c r="N38" s="103">
        <v>-2.27272727272727E-2</v>
      </c>
      <c r="O38" s="104">
        <v>4</v>
      </c>
      <c r="P38" s="107"/>
      <c r="Q38" s="101" t="s">
        <v>75</v>
      </c>
      <c r="R38" s="106">
        <v>1409</v>
      </c>
      <c r="S38" s="106">
        <v>85</v>
      </c>
      <c r="T38" s="106">
        <v>0</v>
      </c>
      <c r="U38" s="106">
        <v>1494</v>
      </c>
      <c r="V38" s="106">
        <v>1146</v>
      </c>
      <c r="W38" s="106">
        <v>2640</v>
      </c>
      <c r="X38" s="101" t="s">
        <v>176</v>
      </c>
    </row>
    <row r="39" spans="1:24" ht="14.25" x14ac:dyDescent="0.2">
      <c r="A39" s="101" t="s">
        <v>177</v>
      </c>
      <c r="B39" s="101" t="s">
        <v>178</v>
      </c>
      <c r="C39" s="102">
        <v>1915</v>
      </c>
      <c r="D39" s="103">
        <v>-0.27241641337385997</v>
      </c>
      <c r="E39" s="102">
        <v>2</v>
      </c>
      <c r="F39" s="103" t="s">
        <v>74</v>
      </c>
      <c r="G39" s="102">
        <v>0</v>
      </c>
      <c r="H39" s="103" t="s">
        <v>74</v>
      </c>
      <c r="I39" s="102">
        <v>1917</v>
      </c>
      <c r="J39" s="103">
        <v>-0.271656534954407</v>
      </c>
      <c r="K39" s="102">
        <v>389</v>
      </c>
      <c r="L39" s="103">
        <v>0.25483870967741906</v>
      </c>
      <c r="M39" s="102">
        <v>2306</v>
      </c>
      <c r="N39" s="103">
        <v>-0.21617946974847002</v>
      </c>
      <c r="O39" s="104">
        <v>5</v>
      </c>
      <c r="P39" s="107"/>
      <c r="Q39" s="101" t="s">
        <v>75</v>
      </c>
      <c r="R39" s="106">
        <v>2632</v>
      </c>
      <c r="S39" s="106">
        <v>0</v>
      </c>
      <c r="T39" s="106">
        <v>0</v>
      </c>
      <c r="U39" s="106">
        <v>2632</v>
      </c>
      <c r="V39" s="106">
        <v>310</v>
      </c>
      <c r="W39" s="106">
        <v>2942</v>
      </c>
      <c r="X39" s="101" t="s">
        <v>179</v>
      </c>
    </row>
    <row r="40" spans="1:24" ht="14.25" x14ac:dyDescent="0.2">
      <c r="A40" s="101" t="s">
        <v>180</v>
      </c>
      <c r="B40" s="101" t="s">
        <v>181</v>
      </c>
      <c r="C40" s="102">
        <v>801</v>
      </c>
      <c r="D40" s="103">
        <v>2.69230769230769E-2</v>
      </c>
      <c r="E40" s="102">
        <v>0</v>
      </c>
      <c r="F40" s="103" t="s">
        <v>74</v>
      </c>
      <c r="G40" s="102">
        <v>0</v>
      </c>
      <c r="H40" s="103" t="s">
        <v>74</v>
      </c>
      <c r="I40" s="102">
        <v>801</v>
      </c>
      <c r="J40" s="103">
        <v>2.69230769230769E-2</v>
      </c>
      <c r="K40" s="102">
        <v>168</v>
      </c>
      <c r="L40" s="103">
        <v>-3.4482758620689696E-2</v>
      </c>
      <c r="M40" s="102">
        <v>969</v>
      </c>
      <c r="N40" s="103">
        <v>1.57232704402516E-2</v>
      </c>
      <c r="O40" s="104">
        <v>5</v>
      </c>
      <c r="P40" s="107"/>
      <c r="Q40" s="101" t="s">
        <v>75</v>
      </c>
      <c r="R40" s="106">
        <v>780</v>
      </c>
      <c r="S40" s="106">
        <v>0</v>
      </c>
      <c r="T40" s="106">
        <v>0</v>
      </c>
      <c r="U40" s="106">
        <v>780</v>
      </c>
      <c r="V40" s="106">
        <v>174</v>
      </c>
      <c r="W40" s="106">
        <v>954</v>
      </c>
      <c r="X40" s="101" t="s">
        <v>182</v>
      </c>
    </row>
    <row r="41" spans="1:24" ht="14.25" x14ac:dyDescent="0.2">
      <c r="A41" s="101" t="s">
        <v>183</v>
      </c>
      <c r="B41" s="101" t="s">
        <v>184</v>
      </c>
      <c r="C41" s="102">
        <v>16135</v>
      </c>
      <c r="D41" s="103">
        <v>-6.6585676269813696E-2</v>
      </c>
      <c r="E41" s="102">
        <v>1002</v>
      </c>
      <c r="F41" s="103">
        <v>0.105960264900662</v>
      </c>
      <c r="G41" s="102">
        <v>0</v>
      </c>
      <c r="H41" s="103">
        <v>-1</v>
      </c>
      <c r="I41" s="102">
        <v>17137</v>
      </c>
      <c r="J41" s="103">
        <v>-5.8096075629328399E-2</v>
      </c>
      <c r="K41" s="102">
        <v>4364</v>
      </c>
      <c r="L41" s="103">
        <v>1.6301816488123001E-2</v>
      </c>
      <c r="M41" s="102">
        <v>21501</v>
      </c>
      <c r="N41" s="103">
        <v>-4.3890074706510102E-2</v>
      </c>
      <c r="O41" s="104">
        <v>3</v>
      </c>
      <c r="P41" s="107"/>
      <c r="Q41" s="101" t="s">
        <v>75</v>
      </c>
      <c r="R41" s="106">
        <v>17286</v>
      </c>
      <c r="S41" s="106">
        <v>906</v>
      </c>
      <c r="T41" s="106">
        <v>2</v>
      </c>
      <c r="U41" s="106">
        <v>18194</v>
      </c>
      <c r="V41" s="106">
        <v>4294</v>
      </c>
      <c r="W41" s="106">
        <v>22488</v>
      </c>
      <c r="X41" s="101" t="s">
        <v>185</v>
      </c>
    </row>
    <row r="42" spans="1:24" ht="14.25" x14ac:dyDescent="0.2">
      <c r="A42" s="101" t="s">
        <v>186</v>
      </c>
      <c r="B42" s="101" t="s">
        <v>187</v>
      </c>
      <c r="C42" s="102">
        <v>20839</v>
      </c>
      <c r="D42" s="103">
        <v>-1.3538461538461501E-2</v>
      </c>
      <c r="E42" s="102">
        <v>3907</v>
      </c>
      <c r="F42" s="103">
        <v>-1.8094998743402903E-2</v>
      </c>
      <c r="G42" s="102">
        <v>0</v>
      </c>
      <c r="H42" s="103">
        <v>-1</v>
      </c>
      <c r="I42" s="102">
        <v>24746</v>
      </c>
      <c r="J42" s="103">
        <v>-1.4339201784434E-2</v>
      </c>
      <c r="K42" s="102">
        <v>3197</v>
      </c>
      <c r="L42" s="103">
        <v>-0.13077759651984799</v>
      </c>
      <c r="M42" s="102">
        <v>27943</v>
      </c>
      <c r="N42" s="103">
        <v>-2.9217620900500299E-2</v>
      </c>
      <c r="O42" s="104">
        <v>2</v>
      </c>
      <c r="P42" s="107"/>
      <c r="Q42" s="101" t="s">
        <v>75</v>
      </c>
      <c r="R42" s="106">
        <v>21125</v>
      </c>
      <c r="S42" s="106">
        <v>3979</v>
      </c>
      <c r="T42" s="106">
        <v>2</v>
      </c>
      <c r="U42" s="106">
        <v>25106</v>
      </c>
      <c r="V42" s="106">
        <v>3678</v>
      </c>
      <c r="W42" s="106">
        <v>28784</v>
      </c>
      <c r="X42" s="101" t="s">
        <v>188</v>
      </c>
    </row>
    <row r="43" spans="1:24" ht="14.25" x14ac:dyDescent="0.2">
      <c r="A43" s="101" t="s">
        <v>189</v>
      </c>
      <c r="B43" s="101" t="s">
        <v>190</v>
      </c>
      <c r="C43" s="102">
        <v>3062</v>
      </c>
      <c r="D43" s="103">
        <v>1.8290655138011303E-2</v>
      </c>
      <c r="E43" s="102">
        <v>0</v>
      </c>
      <c r="F43" s="103" t="s">
        <v>74</v>
      </c>
      <c r="G43" s="102">
        <v>1</v>
      </c>
      <c r="H43" s="103" t="s">
        <v>74</v>
      </c>
      <c r="I43" s="102">
        <v>3063</v>
      </c>
      <c r="J43" s="103">
        <v>1.8623212504157001E-2</v>
      </c>
      <c r="K43" s="102">
        <v>276</v>
      </c>
      <c r="L43" s="103">
        <v>0.30188679245283001</v>
      </c>
      <c r="M43" s="102">
        <v>3339</v>
      </c>
      <c r="N43" s="103">
        <v>3.7278657968313103E-2</v>
      </c>
      <c r="O43" s="104">
        <v>5</v>
      </c>
      <c r="P43" s="107"/>
      <c r="Q43" s="101" t="s">
        <v>75</v>
      </c>
      <c r="R43" s="106">
        <v>3007</v>
      </c>
      <c r="S43" s="106">
        <v>0</v>
      </c>
      <c r="T43" s="106">
        <v>0</v>
      </c>
      <c r="U43" s="106">
        <v>3007</v>
      </c>
      <c r="V43" s="106">
        <v>212</v>
      </c>
      <c r="W43" s="106">
        <v>3219</v>
      </c>
      <c r="X43" s="101" t="s">
        <v>191</v>
      </c>
    </row>
    <row r="44" spans="1:24" ht="14.25" x14ac:dyDescent="0.2">
      <c r="A44" s="101" t="s">
        <v>192</v>
      </c>
      <c r="B44" s="101" t="s">
        <v>193</v>
      </c>
      <c r="C44" s="102">
        <v>1054</v>
      </c>
      <c r="D44" s="103">
        <v>5.5055055055055098E-2</v>
      </c>
      <c r="E44" s="102">
        <v>0</v>
      </c>
      <c r="F44" s="103" t="s">
        <v>74</v>
      </c>
      <c r="G44" s="102">
        <v>84</v>
      </c>
      <c r="H44" s="103" t="s">
        <v>74</v>
      </c>
      <c r="I44" s="102">
        <v>1138</v>
      </c>
      <c r="J44" s="103">
        <v>0.139139139139139</v>
      </c>
      <c r="K44" s="102">
        <v>191</v>
      </c>
      <c r="L44" s="103">
        <v>0.94897959183673508</v>
      </c>
      <c r="M44" s="102">
        <v>1329</v>
      </c>
      <c r="N44" s="103">
        <v>0.21148587055606199</v>
      </c>
      <c r="O44" s="104">
        <v>5</v>
      </c>
      <c r="P44" s="107"/>
      <c r="Q44" s="101" t="s">
        <v>75</v>
      </c>
      <c r="R44" s="106">
        <v>999</v>
      </c>
      <c r="S44" s="106">
        <v>0</v>
      </c>
      <c r="T44" s="106">
        <v>0</v>
      </c>
      <c r="U44" s="106">
        <v>999</v>
      </c>
      <c r="V44" s="106">
        <v>98</v>
      </c>
      <c r="W44" s="106">
        <v>1097</v>
      </c>
      <c r="X44" s="101" t="s">
        <v>194</v>
      </c>
    </row>
    <row r="45" spans="1:24" ht="14.25" x14ac:dyDescent="0.2">
      <c r="A45" s="101" t="s">
        <v>195</v>
      </c>
      <c r="B45" s="101" t="s">
        <v>196</v>
      </c>
      <c r="C45" s="102">
        <v>593</v>
      </c>
      <c r="D45" s="103">
        <v>8.5034013605442202E-3</v>
      </c>
      <c r="E45" s="102">
        <v>0</v>
      </c>
      <c r="F45" s="103" t="s">
        <v>74</v>
      </c>
      <c r="G45" s="102">
        <v>0</v>
      </c>
      <c r="H45" s="103" t="s">
        <v>74</v>
      </c>
      <c r="I45" s="102">
        <v>593</v>
      </c>
      <c r="J45" s="103">
        <v>8.5034013605442202E-3</v>
      </c>
      <c r="K45" s="102">
        <v>8</v>
      </c>
      <c r="L45" s="103">
        <v>7</v>
      </c>
      <c r="M45" s="102">
        <v>601</v>
      </c>
      <c r="N45" s="103">
        <v>2.0373514431239401E-2</v>
      </c>
      <c r="O45" s="104">
        <v>5</v>
      </c>
      <c r="P45" s="107"/>
      <c r="Q45" s="101" t="s">
        <v>75</v>
      </c>
      <c r="R45" s="106">
        <v>588</v>
      </c>
      <c r="S45" s="106">
        <v>0</v>
      </c>
      <c r="T45" s="106">
        <v>0</v>
      </c>
      <c r="U45" s="106">
        <v>588</v>
      </c>
      <c r="V45" s="106">
        <v>1</v>
      </c>
      <c r="W45" s="106">
        <v>589</v>
      </c>
      <c r="X45" s="101" t="s">
        <v>197</v>
      </c>
    </row>
    <row r="46" spans="1:24" ht="14.25" x14ac:dyDescent="0.2">
      <c r="A46" s="101" t="s">
        <v>198</v>
      </c>
      <c r="B46" s="101" t="s">
        <v>199</v>
      </c>
      <c r="C46" s="102">
        <v>2104</v>
      </c>
      <c r="D46" s="103">
        <v>-8.32244008714597E-2</v>
      </c>
      <c r="E46" s="102">
        <v>0</v>
      </c>
      <c r="F46" s="103" t="s">
        <v>74</v>
      </c>
      <c r="G46" s="102">
        <v>0</v>
      </c>
      <c r="H46" s="103" t="s">
        <v>74</v>
      </c>
      <c r="I46" s="102">
        <v>2104</v>
      </c>
      <c r="J46" s="103">
        <v>-8.32244008714597E-2</v>
      </c>
      <c r="K46" s="102">
        <v>846</v>
      </c>
      <c r="L46" s="103">
        <v>-9.129967776584319E-2</v>
      </c>
      <c r="M46" s="102">
        <v>2950</v>
      </c>
      <c r="N46" s="103">
        <v>-8.5554866707997501E-2</v>
      </c>
      <c r="O46" s="104">
        <v>5</v>
      </c>
      <c r="P46" s="107"/>
      <c r="Q46" s="101" t="s">
        <v>75</v>
      </c>
      <c r="R46" s="106">
        <v>2295</v>
      </c>
      <c r="S46" s="106">
        <v>0</v>
      </c>
      <c r="T46" s="106">
        <v>0</v>
      </c>
      <c r="U46" s="106">
        <v>2295</v>
      </c>
      <c r="V46" s="106">
        <v>931</v>
      </c>
      <c r="W46" s="106">
        <v>3226</v>
      </c>
      <c r="X46" s="101" t="s">
        <v>200</v>
      </c>
    </row>
    <row r="47" spans="1:24" ht="14.25" x14ac:dyDescent="0.2">
      <c r="A47" s="101" t="s">
        <v>201</v>
      </c>
      <c r="B47" s="101" t="s">
        <v>202</v>
      </c>
      <c r="C47" s="102">
        <v>4807</v>
      </c>
      <c r="D47" s="103">
        <v>-9.4385832705350406E-2</v>
      </c>
      <c r="E47" s="102">
        <v>1389</v>
      </c>
      <c r="F47" s="103">
        <v>0.220562390158172</v>
      </c>
      <c r="G47" s="102">
        <v>0</v>
      </c>
      <c r="H47" s="103">
        <v>-1</v>
      </c>
      <c r="I47" s="102">
        <v>6196</v>
      </c>
      <c r="J47" s="103">
        <v>-3.9081885856079399E-2</v>
      </c>
      <c r="K47" s="102">
        <v>1856</v>
      </c>
      <c r="L47" s="103">
        <v>-5.1124744376278099E-2</v>
      </c>
      <c r="M47" s="102">
        <v>8052</v>
      </c>
      <c r="N47" s="103">
        <v>-4.1884816753926704E-2</v>
      </c>
      <c r="O47" s="104">
        <v>3</v>
      </c>
      <c r="P47" s="108"/>
      <c r="Q47" s="101" t="s">
        <v>75</v>
      </c>
      <c r="R47" s="106">
        <v>5308</v>
      </c>
      <c r="S47" s="106">
        <v>1138</v>
      </c>
      <c r="T47" s="106">
        <v>2</v>
      </c>
      <c r="U47" s="106">
        <v>6448</v>
      </c>
      <c r="V47" s="106">
        <v>1956</v>
      </c>
      <c r="W47" s="106">
        <v>8404</v>
      </c>
      <c r="X47" s="101" t="s">
        <v>203</v>
      </c>
    </row>
    <row r="48" spans="1:24" ht="14.25" x14ac:dyDescent="0.2">
      <c r="A48" s="109" t="s">
        <v>204</v>
      </c>
      <c r="B48" s="110"/>
      <c r="C48" s="111">
        <v>218531</v>
      </c>
      <c r="D48" s="112">
        <v>-3.6867110923066097E-2</v>
      </c>
      <c r="E48" s="111">
        <v>91946</v>
      </c>
      <c r="F48" s="112">
        <v>1.02512827837781E-2</v>
      </c>
      <c r="G48" s="111">
        <v>20522</v>
      </c>
      <c r="H48" s="112">
        <v>0.13726794125796599</v>
      </c>
      <c r="I48" s="111">
        <v>330999</v>
      </c>
      <c r="J48" s="112">
        <v>-1.4749043023747301E-2</v>
      </c>
      <c r="K48" s="111">
        <v>51103</v>
      </c>
      <c r="L48" s="112">
        <v>-2.9640741303357102E-2</v>
      </c>
      <c r="M48" s="111">
        <v>382102</v>
      </c>
      <c r="N48" s="112">
        <v>-1.67671080598428E-2</v>
      </c>
      <c r="O48" s="113"/>
      <c r="P48" s="114" t="s">
        <v>205</v>
      </c>
      <c r="Q48" s="114"/>
      <c r="R48" s="115">
        <v>226896</v>
      </c>
      <c r="S48" s="115">
        <v>91013</v>
      </c>
      <c r="T48" s="115">
        <v>18045</v>
      </c>
      <c r="U48" s="115">
        <v>335954</v>
      </c>
      <c r="V48" s="115">
        <v>52664</v>
      </c>
      <c r="W48" s="115">
        <v>388618</v>
      </c>
      <c r="X48" s="114"/>
    </row>
    <row r="49" spans="1:24" ht="14.25" x14ac:dyDescent="0.2">
      <c r="A49" s="101" t="s">
        <v>206</v>
      </c>
      <c r="B49" s="101" t="s">
        <v>207</v>
      </c>
      <c r="C49" s="102">
        <v>2306</v>
      </c>
      <c r="D49" s="103">
        <v>1.45182578090629E-2</v>
      </c>
      <c r="E49" s="102">
        <v>472</v>
      </c>
      <c r="F49" s="103">
        <v>-4.0650406504065005E-2</v>
      </c>
      <c r="G49" s="102">
        <v>2</v>
      </c>
      <c r="H49" s="103">
        <v>1</v>
      </c>
      <c r="I49" s="102">
        <v>2780</v>
      </c>
      <c r="J49" s="103">
        <v>5.0614605929139604E-3</v>
      </c>
      <c r="K49" s="102">
        <v>1029</v>
      </c>
      <c r="L49" s="103">
        <v>-0.38859180035650598</v>
      </c>
      <c r="M49" s="102">
        <v>3809</v>
      </c>
      <c r="N49" s="103">
        <v>-0.14385255113508699</v>
      </c>
      <c r="O49" s="104">
        <v>4</v>
      </c>
      <c r="P49" s="105" t="s">
        <v>148</v>
      </c>
      <c r="Q49" s="101" t="s">
        <v>148</v>
      </c>
      <c r="R49" s="106">
        <v>2273</v>
      </c>
      <c r="S49" s="106">
        <v>492</v>
      </c>
      <c r="T49" s="106">
        <v>1</v>
      </c>
      <c r="U49" s="106">
        <v>2766</v>
      </c>
      <c r="V49" s="106">
        <v>1683</v>
      </c>
      <c r="W49" s="106">
        <v>4449</v>
      </c>
      <c r="X49" s="101" t="s">
        <v>208</v>
      </c>
    </row>
    <row r="50" spans="1:24" ht="14.25" x14ac:dyDescent="0.2">
      <c r="A50" s="101" t="s">
        <v>209</v>
      </c>
      <c r="B50" s="101" t="s">
        <v>210</v>
      </c>
      <c r="C50" s="102">
        <v>206</v>
      </c>
      <c r="D50" s="103">
        <v>-0.26428571428571396</v>
      </c>
      <c r="E50" s="102">
        <v>1</v>
      </c>
      <c r="F50" s="103">
        <v>-0.75</v>
      </c>
      <c r="G50" s="102">
        <v>0</v>
      </c>
      <c r="H50" s="103" t="s">
        <v>74</v>
      </c>
      <c r="I50" s="102">
        <v>207</v>
      </c>
      <c r="J50" s="103">
        <v>-0.27112676056337998</v>
      </c>
      <c r="K50" s="102">
        <v>1603</v>
      </c>
      <c r="L50" s="103">
        <v>-0.19122098890010103</v>
      </c>
      <c r="M50" s="102">
        <v>1810</v>
      </c>
      <c r="N50" s="103">
        <v>-0.20123565754633702</v>
      </c>
      <c r="O50" s="104">
        <v>6</v>
      </c>
      <c r="P50" s="107"/>
      <c r="Q50" s="101" t="s">
        <v>148</v>
      </c>
      <c r="R50" s="106">
        <v>280</v>
      </c>
      <c r="S50" s="106">
        <v>4</v>
      </c>
      <c r="T50" s="106">
        <v>0</v>
      </c>
      <c r="U50" s="106">
        <v>284</v>
      </c>
      <c r="V50" s="106">
        <v>1982</v>
      </c>
      <c r="W50" s="106">
        <v>2266</v>
      </c>
      <c r="X50" s="101" t="s">
        <v>211</v>
      </c>
    </row>
    <row r="51" spans="1:24" ht="14.25" x14ac:dyDescent="0.2">
      <c r="A51" s="101" t="s">
        <v>212</v>
      </c>
      <c r="B51" s="101" t="s">
        <v>213</v>
      </c>
      <c r="C51" s="102">
        <v>3791</v>
      </c>
      <c r="D51" s="103">
        <v>-1.2245961438249102E-2</v>
      </c>
      <c r="E51" s="102">
        <v>6494</v>
      </c>
      <c r="F51" s="103">
        <v>3.0793650793650804E-2</v>
      </c>
      <c r="G51" s="102">
        <v>0</v>
      </c>
      <c r="H51" s="103" t="s">
        <v>74</v>
      </c>
      <c r="I51" s="102">
        <v>10285</v>
      </c>
      <c r="J51" s="103">
        <v>1.4499901361215199E-2</v>
      </c>
      <c r="K51" s="102">
        <v>13266</v>
      </c>
      <c r="L51" s="103">
        <v>0.29096924873491603</v>
      </c>
      <c r="M51" s="102">
        <v>23551</v>
      </c>
      <c r="N51" s="103">
        <v>0.15366905065151398</v>
      </c>
      <c r="O51" s="104">
        <v>6</v>
      </c>
      <c r="P51" s="107"/>
      <c r="Q51" s="101" t="s">
        <v>148</v>
      </c>
      <c r="R51" s="106">
        <v>3838</v>
      </c>
      <c r="S51" s="106">
        <v>6300</v>
      </c>
      <c r="T51" s="106">
        <v>0</v>
      </c>
      <c r="U51" s="106">
        <v>10138</v>
      </c>
      <c r="V51" s="106">
        <v>10276</v>
      </c>
      <c r="W51" s="106">
        <v>20414</v>
      </c>
      <c r="X51" s="101" t="s">
        <v>214</v>
      </c>
    </row>
    <row r="52" spans="1:24" ht="14.25" x14ac:dyDescent="0.2">
      <c r="A52" s="101" t="s">
        <v>215</v>
      </c>
      <c r="B52" s="101" t="s">
        <v>216</v>
      </c>
      <c r="C52" s="102">
        <v>0</v>
      </c>
      <c r="D52" s="103">
        <v>-1</v>
      </c>
      <c r="E52" s="102">
        <v>0</v>
      </c>
      <c r="F52" s="103" t="s">
        <v>74</v>
      </c>
      <c r="G52" s="102">
        <v>0</v>
      </c>
      <c r="H52" s="103" t="s">
        <v>74</v>
      </c>
      <c r="I52" s="102">
        <v>0</v>
      </c>
      <c r="J52" s="103">
        <v>-1</v>
      </c>
      <c r="K52" s="102">
        <v>157</v>
      </c>
      <c r="L52" s="103">
        <v>-2.4844720496894401E-2</v>
      </c>
      <c r="M52" s="102">
        <v>157</v>
      </c>
      <c r="N52" s="103">
        <v>-6.5476190476190507E-2</v>
      </c>
      <c r="O52" s="104">
        <v>6</v>
      </c>
      <c r="P52" s="107"/>
      <c r="Q52" s="101" t="s">
        <v>148</v>
      </c>
      <c r="R52" s="106">
        <v>7</v>
      </c>
      <c r="S52" s="106">
        <v>0</v>
      </c>
      <c r="T52" s="106">
        <v>0</v>
      </c>
      <c r="U52" s="106">
        <v>7</v>
      </c>
      <c r="V52" s="106">
        <v>161</v>
      </c>
      <c r="W52" s="106">
        <v>168</v>
      </c>
      <c r="X52" s="101" t="s">
        <v>217</v>
      </c>
    </row>
    <row r="53" spans="1:24" ht="14.25" x14ac:dyDescent="0.2">
      <c r="A53" s="101" t="s">
        <v>218</v>
      </c>
      <c r="B53" s="101" t="s">
        <v>219</v>
      </c>
      <c r="C53" s="102">
        <v>644</v>
      </c>
      <c r="D53" s="103">
        <v>-1.8292682926829298E-2</v>
      </c>
      <c r="E53" s="102">
        <v>3</v>
      </c>
      <c r="F53" s="103">
        <v>0</v>
      </c>
      <c r="G53" s="102">
        <v>0</v>
      </c>
      <c r="H53" s="103" t="s">
        <v>74</v>
      </c>
      <c r="I53" s="102">
        <v>647</v>
      </c>
      <c r="J53" s="103">
        <v>-1.8209408194233702E-2</v>
      </c>
      <c r="K53" s="102">
        <v>964</v>
      </c>
      <c r="L53" s="103">
        <v>-0.18512256973795399</v>
      </c>
      <c r="M53" s="102">
        <v>1611</v>
      </c>
      <c r="N53" s="103">
        <v>-0.125407166123779</v>
      </c>
      <c r="O53" s="104">
        <v>6</v>
      </c>
      <c r="P53" s="107"/>
      <c r="Q53" s="101" t="s">
        <v>148</v>
      </c>
      <c r="R53" s="106">
        <v>656</v>
      </c>
      <c r="S53" s="106">
        <v>3</v>
      </c>
      <c r="T53" s="106">
        <v>0</v>
      </c>
      <c r="U53" s="106">
        <v>659</v>
      </c>
      <c r="V53" s="106">
        <v>1183</v>
      </c>
      <c r="W53" s="106">
        <v>1842</v>
      </c>
      <c r="X53" s="101" t="s">
        <v>220</v>
      </c>
    </row>
    <row r="54" spans="1:24" ht="14.25" x14ac:dyDescent="0.2">
      <c r="A54" s="101" t="s">
        <v>221</v>
      </c>
      <c r="B54" s="101" t="s">
        <v>222</v>
      </c>
      <c r="C54" s="102">
        <v>667</v>
      </c>
      <c r="D54" s="103">
        <v>0.18894830659536502</v>
      </c>
      <c r="E54" s="102">
        <v>29</v>
      </c>
      <c r="F54" s="103">
        <v>-0.23684210526315799</v>
      </c>
      <c r="G54" s="102">
        <v>0</v>
      </c>
      <c r="H54" s="103" t="s">
        <v>74</v>
      </c>
      <c r="I54" s="102">
        <v>696</v>
      </c>
      <c r="J54" s="103">
        <v>0.16193656093489101</v>
      </c>
      <c r="K54" s="102">
        <v>291</v>
      </c>
      <c r="L54" s="103">
        <v>-0.42716535433070901</v>
      </c>
      <c r="M54" s="102">
        <v>987</v>
      </c>
      <c r="N54" s="103">
        <v>-0.10840108401084</v>
      </c>
      <c r="O54" s="104">
        <v>6</v>
      </c>
      <c r="P54" s="108"/>
      <c r="Q54" s="101" t="s">
        <v>148</v>
      </c>
      <c r="R54" s="106">
        <v>561</v>
      </c>
      <c r="S54" s="106">
        <v>38</v>
      </c>
      <c r="T54" s="106">
        <v>0</v>
      </c>
      <c r="U54" s="106">
        <v>599</v>
      </c>
      <c r="V54" s="106">
        <v>508</v>
      </c>
      <c r="W54" s="106">
        <v>1107</v>
      </c>
      <c r="X54" s="101" t="s">
        <v>223</v>
      </c>
    </row>
    <row r="55" spans="1:24" ht="14.25" x14ac:dyDescent="0.2">
      <c r="A55" s="109" t="s">
        <v>224</v>
      </c>
      <c r="B55" s="110"/>
      <c r="C55" s="111">
        <v>7614</v>
      </c>
      <c r="D55" s="112">
        <v>-1.3131976362442503E-4</v>
      </c>
      <c r="E55" s="111">
        <v>6999</v>
      </c>
      <c r="F55" s="112">
        <v>2.3694602896007E-2</v>
      </c>
      <c r="G55" s="111">
        <v>2</v>
      </c>
      <c r="H55" s="112">
        <v>1</v>
      </c>
      <c r="I55" s="111">
        <v>14615</v>
      </c>
      <c r="J55" s="112">
        <v>1.1208745589151E-2</v>
      </c>
      <c r="K55" s="111">
        <v>17310</v>
      </c>
      <c r="L55" s="112">
        <v>9.60552143354651E-2</v>
      </c>
      <c r="M55" s="111">
        <v>31925</v>
      </c>
      <c r="N55" s="112">
        <v>5.5511472591416998E-2</v>
      </c>
      <c r="O55" s="113"/>
      <c r="P55" s="114" t="s">
        <v>205</v>
      </c>
      <c r="Q55" s="114"/>
      <c r="R55" s="115">
        <v>7615</v>
      </c>
      <c r="S55" s="115">
        <v>6837</v>
      </c>
      <c r="T55" s="115">
        <v>1</v>
      </c>
      <c r="U55" s="115">
        <v>14453</v>
      </c>
      <c r="V55" s="115">
        <v>15793</v>
      </c>
      <c r="W55" s="115">
        <v>30246</v>
      </c>
      <c r="X55" s="114"/>
    </row>
    <row r="56" spans="1:24" ht="14.25" x14ac:dyDescent="0.2">
      <c r="A56" s="109" t="s">
        <v>225</v>
      </c>
      <c r="B56" s="110"/>
      <c r="C56" s="111">
        <v>226145</v>
      </c>
      <c r="D56" s="112">
        <v>-3.5674232765200799E-2</v>
      </c>
      <c r="E56" s="111">
        <v>98945</v>
      </c>
      <c r="F56" s="112">
        <v>1.1190597853857901E-2</v>
      </c>
      <c r="G56" s="111">
        <v>20524</v>
      </c>
      <c r="H56" s="112">
        <v>0.13731574864235802</v>
      </c>
      <c r="I56" s="111">
        <v>345614</v>
      </c>
      <c r="J56" s="112">
        <v>-1.3678379712734001E-2</v>
      </c>
      <c r="K56" s="111">
        <v>68413</v>
      </c>
      <c r="L56" s="112">
        <v>-6.4273923776969491E-4</v>
      </c>
      <c r="M56" s="111">
        <v>414027</v>
      </c>
      <c r="N56" s="112">
        <v>-1.1547900989342599E-2</v>
      </c>
      <c r="O56" s="113"/>
      <c r="P56" s="114"/>
      <c r="Q56" s="114"/>
      <c r="R56" s="115">
        <v>234511</v>
      </c>
      <c r="S56" s="115">
        <v>97850</v>
      </c>
      <c r="T56" s="115">
        <v>18046</v>
      </c>
      <c r="U56" s="115">
        <v>350407</v>
      </c>
      <c r="V56" s="115">
        <v>68457</v>
      </c>
      <c r="W56" s="115">
        <v>418864</v>
      </c>
      <c r="X56" s="114"/>
    </row>
  </sheetData>
  <pageMargins left="0.23622047244094491" right="0.23622047244094491" top="0.55118110236220474" bottom="0.35433070866141736" header="0.31496062992125984" footer="0.31496062992125984"/>
  <pageSetup paperSize="9" scale="64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52"/>
  <sheetViews>
    <sheetView showGridLines="0" zoomScaleNormal="100" workbookViewId="0">
      <pane xSplit="24765" topLeftCell="AA1"/>
      <selection activeCell="A4" sqref="A4"/>
      <selection pane="topRight" activeCell="T62" sqref="T62"/>
    </sheetView>
  </sheetViews>
  <sheetFormatPr defaultColWidth="10.85546875" defaultRowHeight="15.75" x14ac:dyDescent="0.25"/>
  <cols>
    <col min="1" max="1" width="26.5703125" style="7" customWidth="1"/>
    <col min="2" max="2" width="13.85546875" style="13" customWidth="1"/>
    <col min="3" max="3" width="12.7109375" style="13" customWidth="1"/>
    <col min="4" max="4" width="11.140625" style="30" customWidth="1"/>
    <col min="5" max="5" width="2.28515625" style="2" customWidth="1"/>
    <col min="6" max="7" width="13.85546875" style="2" customWidth="1"/>
    <col min="8" max="8" width="8.7109375" style="30" customWidth="1"/>
    <col min="9" max="12" width="10.85546875" style="2" customWidth="1"/>
    <col min="13" max="13" width="13.42578125" style="31" bestFit="1" customWidth="1"/>
    <col min="14" max="14" width="11.28515625" style="39" customWidth="1"/>
    <col min="15" max="15" width="10.28515625" style="39" customWidth="1"/>
    <col min="16" max="17" width="10.85546875" style="31" customWidth="1"/>
    <col min="18" max="16384" width="10.85546875" style="2"/>
  </cols>
  <sheetData>
    <row r="1" spans="1:17" ht="73.5" customHeight="1" x14ac:dyDescent="0.25">
      <c r="A1" s="48" t="s">
        <v>27</v>
      </c>
      <c r="B1" s="3"/>
      <c r="C1" s="1"/>
      <c r="D1" s="1"/>
      <c r="E1" s="1"/>
      <c r="F1" s="1"/>
      <c r="G1" s="1"/>
      <c r="H1" s="1"/>
    </row>
    <row r="2" spans="1:17" ht="15" customHeight="1" x14ac:dyDescent="0.25">
      <c r="A2" s="81" t="str">
        <f>Hovedtall!A2</f>
        <v>Dato 15.08.2019</v>
      </c>
      <c r="B2" s="3"/>
      <c r="C2" s="1"/>
      <c r="D2" s="1"/>
      <c r="E2" s="1"/>
      <c r="F2" s="1"/>
      <c r="G2" s="1"/>
      <c r="H2" s="1"/>
    </row>
    <row r="3" spans="1:17" s="7" customFormat="1" ht="17.25" customHeight="1" x14ac:dyDescent="0.25">
      <c r="A3" s="2"/>
      <c r="B3" s="70" t="s">
        <v>47</v>
      </c>
      <c r="C3" s="4"/>
      <c r="D3" s="5"/>
      <c r="E3" s="6"/>
      <c r="F3" s="69" t="s">
        <v>28</v>
      </c>
      <c r="G3" s="4"/>
      <c r="H3" s="5"/>
      <c r="M3" s="31"/>
      <c r="N3" s="39"/>
      <c r="O3" s="39"/>
      <c r="P3" s="31"/>
      <c r="Q3" s="31"/>
    </row>
    <row r="4" spans="1:17" ht="15" customHeight="1" x14ac:dyDescent="0.3">
      <c r="A4" s="2"/>
      <c r="B4" s="94">
        <v>2019</v>
      </c>
      <c r="C4" s="95">
        <v>2018</v>
      </c>
      <c r="D4" s="96" t="s">
        <v>30</v>
      </c>
      <c r="E4" s="8"/>
      <c r="F4" s="94">
        <v>2019</v>
      </c>
      <c r="G4" s="95">
        <v>2018</v>
      </c>
      <c r="H4" s="96" t="s">
        <v>30</v>
      </c>
    </row>
    <row r="5" spans="1:17" ht="15" customHeight="1" x14ac:dyDescent="0.25">
      <c r="A5" s="2"/>
      <c r="B5" s="2"/>
      <c r="C5" s="2"/>
      <c r="D5" s="9"/>
      <c r="F5" s="26" t="s">
        <v>46</v>
      </c>
      <c r="H5" s="9"/>
    </row>
    <row r="6" spans="1:17" s="7" customFormat="1" ht="15" customHeight="1" x14ac:dyDescent="0.3">
      <c r="A6" s="32" t="s">
        <v>43</v>
      </c>
      <c r="B6" s="10"/>
      <c r="C6" s="10"/>
      <c r="D6" s="11"/>
      <c r="H6" s="11"/>
      <c r="M6" s="31"/>
      <c r="N6" s="39"/>
      <c r="O6" s="39"/>
      <c r="P6" s="31"/>
      <c r="Q6" s="31"/>
    </row>
    <row r="7" spans="1:17" ht="15" customHeight="1" x14ac:dyDescent="0.25">
      <c r="A7" s="88" t="s">
        <v>42</v>
      </c>
      <c r="B7" s="71">
        <f>Hovedtall!$B$7</f>
        <v>2833722</v>
      </c>
      <c r="C7" s="72">
        <f>Hovedtall!$C$7</f>
        <v>2796459</v>
      </c>
      <c r="D7" s="46">
        <f>(B7-C7)/C7</f>
        <v>1.3325065734916907E-2</v>
      </c>
      <c r="E7" s="45"/>
      <c r="F7" s="71">
        <f>Hovedtall!$F$7</f>
        <v>15238566</v>
      </c>
      <c r="G7" s="72">
        <f>Hovedtall!$G$7</f>
        <v>15261851</v>
      </c>
      <c r="H7" s="46">
        <f>(F7-G7)/G7</f>
        <v>-1.5256996022304241E-3</v>
      </c>
      <c r="I7" s="40"/>
      <c r="J7" s="41"/>
    </row>
    <row r="8" spans="1:17" ht="15" customHeight="1" x14ac:dyDescent="0.25">
      <c r="A8" s="89" t="s">
        <v>33</v>
      </c>
      <c r="B8" s="16">
        <f>SUM(B9:B10)</f>
        <v>2299894</v>
      </c>
      <c r="C8" s="17">
        <f>SUM(C9:C10)</f>
        <v>2229904</v>
      </c>
      <c r="D8" s="34">
        <f>(B8-C8)/C8</f>
        <v>3.1387001413513763E-2</v>
      </c>
      <c r="E8" s="45"/>
      <c r="F8" s="16">
        <f>SUM(F9:F10)</f>
        <v>10575775</v>
      </c>
      <c r="G8" s="17">
        <f>SUM(G9:G10)</f>
        <v>10375699</v>
      </c>
      <c r="H8" s="34">
        <f>(F8-G8)/G8</f>
        <v>1.9283134562789458E-2</v>
      </c>
      <c r="I8" s="40"/>
      <c r="J8" s="41"/>
    </row>
    <row r="9" spans="1:17" ht="15" customHeight="1" x14ac:dyDescent="0.25">
      <c r="A9" s="90" t="s">
        <v>34</v>
      </c>
      <c r="B9" s="73">
        <f>Hovedtall!$B$9</f>
        <v>2043707</v>
      </c>
      <c r="C9" s="74">
        <f>Hovedtall!$C$9</f>
        <v>1960753</v>
      </c>
      <c r="D9" s="18">
        <f>(B9-C9)/C9</f>
        <v>4.2307215646233867E-2</v>
      </c>
      <c r="E9" s="45"/>
      <c r="F9" s="73">
        <f>Hovedtall!$F$9</f>
        <v>9861250</v>
      </c>
      <c r="G9" s="74">
        <f>Hovedtall!$G$9</f>
        <v>9623517</v>
      </c>
      <c r="H9" s="18">
        <f>(F9-G9)/G9</f>
        <v>2.4703338706628771E-2</v>
      </c>
      <c r="J9" s="41"/>
    </row>
    <row r="10" spans="1:17" ht="15" customHeight="1" x14ac:dyDescent="0.25">
      <c r="A10" s="90" t="s">
        <v>35</v>
      </c>
      <c r="B10" s="73">
        <f>Hovedtall!$B$10</f>
        <v>256187</v>
      </c>
      <c r="C10" s="74">
        <f>Hovedtall!$C$10</f>
        <v>269151</v>
      </c>
      <c r="D10" s="18">
        <f>(B10-C10)/C10</f>
        <v>-4.8166270978001198E-2</v>
      </c>
      <c r="E10" s="45"/>
      <c r="F10" s="73">
        <f>Hovedtall!$F$10</f>
        <v>714525</v>
      </c>
      <c r="G10" s="74">
        <f>Hovedtall!$G$10</f>
        <v>752182</v>
      </c>
      <c r="H10" s="18">
        <f>(F10-G10)/G10</f>
        <v>-5.0063681396257824E-2</v>
      </c>
      <c r="J10" s="41"/>
    </row>
    <row r="11" spans="1:17" ht="15" customHeight="1" x14ac:dyDescent="0.25">
      <c r="A11" s="90"/>
      <c r="B11" s="36"/>
      <c r="C11" s="35"/>
      <c r="D11" s="18"/>
      <c r="E11" s="45"/>
      <c r="F11" s="36"/>
      <c r="G11" s="35"/>
      <c r="H11" s="18"/>
      <c r="J11" s="41"/>
    </row>
    <row r="12" spans="1:17" ht="15" customHeight="1" x14ac:dyDescent="0.25">
      <c r="A12" s="89" t="s">
        <v>21</v>
      </c>
      <c r="B12" s="75">
        <f>Hovedtall!$B$12</f>
        <v>48637</v>
      </c>
      <c r="C12" s="76">
        <f>Hovedtall!$C$12</f>
        <v>46459</v>
      </c>
      <c r="D12" s="44">
        <f>(B12-C12)/C12</f>
        <v>4.6880044770657998E-2</v>
      </c>
      <c r="E12" s="45"/>
      <c r="F12" s="75">
        <f>Hovedtall!$F$12</f>
        <v>287518</v>
      </c>
      <c r="G12" s="76">
        <f>Hovedtall!$G$12</f>
        <v>244974</v>
      </c>
      <c r="H12" s="44">
        <f>(F12-G12)/G12</f>
        <v>0.1736674096026517</v>
      </c>
      <c r="J12" s="41"/>
    </row>
    <row r="13" spans="1:17" ht="15" customHeight="1" x14ac:dyDescent="0.25">
      <c r="A13" s="89" t="s">
        <v>19</v>
      </c>
      <c r="B13" s="16">
        <f>B7+B8+B12</f>
        <v>5182253</v>
      </c>
      <c r="C13" s="17">
        <f>C7+C8+C12</f>
        <v>5072822</v>
      </c>
      <c r="D13" s="34">
        <f>(B13-C13)/C13</f>
        <v>2.1572016522558843E-2</v>
      </c>
      <c r="E13" s="45"/>
      <c r="F13" s="16">
        <f>F7+F8+F12</f>
        <v>26101859</v>
      </c>
      <c r="G13" s="17">
        <f>G7+G8+G12</f>
        <v>25882524</v>
      </c>
      <c r="H13" s="34">
        <f>(F13-G13)/G13</f>
        <v>8.4742508110878211E-3</v>
      </c>
      <c r="J13" s="41"/>
    </row>
    <row r="14" spans="1:17" ht="15" customHeight="1" x14ac:dyDescent="0.25">
      <c r="A14" s="92"/>
      <c r="B14" s="37"/>
      <c r="C14" s="38"/>
      <c r="D14" s="21"/>
      <c r="E14" s="45"/>
      <c r="F14" s="37"/>
      <c r="G14" s="38"/>
      <c r="H14" s="21"/>
      <c r="J14" s="41"/>
    </row>
    <row r="15" spans="1:17" ht="15" customHeight="1" x14ac:dyDescent="0.25">
      <c r="A15" s="22"/>
      <c r="B15" s="23"/>
      <c r="C15" s="23"/>
      <c r="D15" s="24"/>
      <c r="E15" s="12"/>
      <c r="F15" s="23"/>
      <c r="G15" s="23"/>
      <c r="H15" s="24"/>
    </row>
    <row r="16" spans="1:17" s="7" customFormat="1" ht="15" customHeight="1" x14ac:dyDescent="0.3">
      <c r="A16" s="32" t="s">
        <v>37</v>
      </c>
      <c r="B16" s="25"/>
      <c r="C16" s="26"/>
      <c r="D16" s="27"/>
      <c r="E16" s="28"/>
      <c r="F16" s="25"/>
      <c r="G16" s="26"/>
      <c r="H16" s="27"/>
      <c r="M16" s="31"/>
      <c r="N16" s="39"/>
      <c r="O16" s="39"/>
      <c r="P16" s="31"/>
      <c r="Q16" s="31"/>
    </row>
    <row r="17" spans="1:10" ht="15" customHeight="1" x14ac:dyDescent="0.25">
      <c r="A17" s="88" t="s">
        <v>31</v>
      </c>
      <c r="B17" s="14">
        <f>SUM(B18:B20)</f>
        <v>36303</v>
      </c>
      <c r="C17" s="15">
        <f>SUM(C18:C20)</f>
        <v>38247</v>
      </c>
      <c r="D17" s="46">
        <f>(B17-C17)/C17</f>
        <v>-5.0827515883598712E-2</v>
      </c>
      <c r="E17" s="19"/>
      <c r="F17" s="14">
        <f>SUM(F18:F20)</f>
        <v>218531</v>
      </c>
      <c r="G17" s="15">
        <f>SUM(G18:G20)</f>
        <v>226896</v>
      </c>
      <c r="H17" s="46">
        <f>(F17-G17)/G17</f>
        <v>-3.6867110923066077E-2</v>
      </c>
      <c r="J17" s="43"/>
    </row>
    <row r="18" spans="1:10" ht="15" customHeight="1" x14ac:dyDescent="0.25">
      <c r="A18" s="90" t="s">
        <v>34</v>
      </c>
      <c r="B18" s="73">
        <f>Hovedtall!$B$18</f>
        <v>35016</v>
      </c>
      <c r="C18" s="74">
        <f>Hovedtall!$C$18</f>
        <v>37089</v>
      </c>
      <c r="D18" s="18">
        <f t="shared" ref="D18:D31" si="0">(B18-C18)/C18</f>
        <v>-5.5892582706462836E-2</v>
      </c>
      <c r="E18" s="19"/>
      <c r="F18" s="73">
        <f>Hovedtall!$F$18</f>
        <v>212917</v>
      </c>
      <c r="G18" s="74">
        <f>Hovedtall!$G$18</f>
        <v>221083</v>
      </c>
      <c r="H18" s="18">
        <f t="shared" ref="H18:H31" si="1">(F18-G18)/G18</f>
        <v>-3.693635421990836E-2</v>
      </c>
      <c r="J18" s="41"/>
    </row>
    <row r="19" spans="1:10" ht="15" customHeight="1" x14ac:dyDescent="0.25">
      <c r="A19" s="90" t="s">
        <v>35</v>
      </c>
      <c r="B19" s="73">
        <f>Hovedtall!$B$19</f>
        <v>649</v>
      </c>
      <c r="C19" s="74">
        <f>Hovedtall!$C$19</f>
        <v>582</v>
      </c>
      <c r="D19" s="18">
        <f t="shared" si="0"/>
        <v>0.11512027491408934</v>
      </c>
      <c r="E19" s="19"/>
      <c r="F19" s="73">
        <f>Hovedtall!$F$19</f>
        <v>2759</v>
      </c>
      <c r="G19" s="74">
        <f>Hovedtall!$G$19</f>
        <v>2258</v>
      </c>
      <c r="H19" s="18">
        <f t="shared" si="1"/>
        <v>0.22187776793622674</v>
      </c>
      <c r="J19" s="41"/>
    </row>
    <row r="20" spans="1:10" ht="15" customHeight="1" x14ac:dyDescent="0.25">
      <c r="A20" s="90" t="s">
        <v>36</v>
      </c>
      <c r="B20" s="73">
        <f>Hovedtall!$B$20</f>
        <v>638</v>
      </c>
      <c r="C20" s="74">
        <f>Hovedtall!$C$20</f>
        <v>576</v>
      </c>
      <c r="D20" s="18">
        <f t="shared" si="0"/>
        <v>0.1076388888888889</v>
      </c>
      <c r="E20" s="19"/>
      <c r="F20" s="73">
        <f>Hovedtall!$F$20</f>
        <v>2855</v>
      </c>
      <c r="G20" s="74">
        <f>Hovedtall!$G$20</f>
        <v>3555</v>
      </c>
      <c r="H20" s="18">
        <f t="shared" si="1"/>
        <v>-0.19690576652601968</v>
      </c>
      <c r="J20" s="41"/>
    </row>
    <row r="21" spans="1:10" ht="15" customHeight="1" x14ac:dyDescent="0.25">
      <c r="A21" s="90"/>
      <c r="B21" s="16"/>
      <c r="C21" s="20"/>
      <c r="D21" s="18"/>
      <c r="E21" s="19"/>
      <c r="F21" s="16"/>
      <c r="G21" s="20"/>
      <c r="H21" s="18"/>
    </row>
    <row r="22" spans="1:10" ht="15" customHeight="1" x14ac:dyDescent="0.25">
      <c r="A22" s="89" t="s">
        <v>32</v>
      </c>
      <c r="B22" s="16">
        <f>SUM(B23:B25)</f>
        <v>18017</v>
      </c>
      <c r="C22" s="17">
        <f>SUM(C23:C25)</f>
        <v>17991</v>
      </c>
      <c r="D22" s="34">
        <f t="shared" si="0"/>
        <v>1.4451670279584236E-3</v>
      </c>
      <c r="E22" s="19"/>
      <c r="F22" s="16">
        <f>SUM(F23:F25)</f>
        <v>91946</v>
      </c>
      <c r="G22" s="17">
        <f>SUM(G23:G25)</f>
        <v>91013</v>
      </c>
      <c r="H22" s="34">
        <f t="shared" si="1"/>
        <v>1.0251282783778142E-2</v>
      </c>
      <c r="J22" s="41"/>
    </row>
    <row r="23" spans="1:10" ht="15" customHeight="1" x14ac:dyDescent="0.25">
      <c r="A23" s="90" t="s">
        <v>34</v>
      </c>
      <c r="B23" s="73">
        <f>Hovedtall!$B$23</f>
        <v>15422</v>
      </c>
      <c r="C23" s="74">
        <f>Hovedtall!$C$23</f>
        <v>15364</v>
      </c>
      <c r="D23" s="18">
        <f t="shared" si="0"/>
        <v>3.7750585784951836E-3</v>
      </c>
      <c r="E23" s="19"/>
      <c r="F23" s="73">
        <f>Hovedtall!$F$23</f>
        <v>82415</v>
      </c>
      <c r="G23" s="74">
        <f>Hovedtall!$G$23</f>
        <v>81637</v>
      </c>
      <c r="H23" s="18">
        <f t="shared" si="1"/>
        <v>9.5299925278978896E-3</v>
      </c>
      <c r="J23" s="41"/>
    </row>
    <row r="24" spans="1:10" ht="15" customHeight="1" x14ac:dyDescent="0.25">
      <c r="A24" s="90" t="s">
        <v>35</v>
      </c>
      <c r="B24" s="73">
        <f>Hovedtall!$B$24</f>
        <v>2047</v>
      </c>
      <c r="C24" s="74">
        <f>Hovedtall!$C$24</f>
        <v>2086</v>
      </c>
      <c r="D24" s="18">
        <f t="shared" si="0"/>
        <v>-1.8696069031639503E-2</v>
      </c>
      <c r="E24" s="19"/>
      <c r="F24" s="73">
        <f>Hovedtall!$F$24</f>
        <v>6273</v>
      </c>
      <c r="G24" s="74">
        <f>Hovedtall!$G$24</f>
        <v>6385</v>
      </c>
      <c r="H24" s="18">
        <f t="shared" si="1"/>
        <v>-1.7541111981205951E-2</v>
      </c>
      <c r="J24" s="41"/>
    </row>
    <row r="25" spans="1:10" ht="15" customHeight="1" x14ac:dyDescent="0.25">
      <c r="A25" s="90" t="s">
        <v>36</v>
      </c>
      <c r="B25" s="73">
        <f>Hovedtall!$B$25</f>
        <v>548</v>
      </c>
      <c r="C25" s="74">
        <f>Hovedtall!$C$25</f>
        <v>541</v>
      </c>
      <c r="D25" s="18">
        <f t="shared" si="0"/>
        <v>1.2939001848428836E-2</v>
      </c>
      <c r="E25" s="19"/>
      <c r="F25" s="73">
        <f>Hovedtall!$F$25</f>
        <v>3258</v>
      </c>
      <c r="G25" s="74">
        <f>Hovedtall!$G$25</f>
        <v>2991</v>
      </c>
      <c r="H25" s="18">
        <f t="shared" si="1"/>
        <v>8.9267803410230689E-2</v>
      </c>
      <c r="J25" s="41"/>
    </row>
    <row r="26" spans="1:10" ht="15" customHeight="1" x14ac:dyDescent="0.25">
      <c r="A26" s="90"/>
      <c r="B26" s="36"/>
      <c r="C26" s="35"/>
      <c r="D26" s="18"/>
      <c r="E26" s="19"/>
      <c r="F26" s="36"/>
      <c r="G26" s="35"/>
      <c r="H26" s="18"/>
      <c r="J26" s="41"/>
    </row>
    <row r="27" spans="1:10" ht="15" customHeight="1" x14ac:dyDescent="0.25">
      <c r="A27" s="89" t="s">
        <v>21</v>
      </c>
      <c r="B27" s="75">
        <f>Hovedtall!$B$27</f>
        <v>3537</v>
      </c>
      <c r="C27" s="76">
        <f>Hovedtall!$C$27</f>
        <v>3362</v>
      </c>
      <c r="D27" s="34">
        <f t="shared" si="0"/>
        <v>5.2052349791790603E-2</v>
      </c>
      <c r="E27" s="19"/>
      <c r="F27" s="77">
        <f>Hovedtall!$F$27</f>
        <v>20522</v>
      </c>
      <c r="G27" s="78">
        <f>Hovedtall!$G$27</f>
        <v>18045</v>
      </c>
      <c r="H27" s="34">
        <f>(F27-G27)/G27</f>
        <v>0.13726794125796621</v>
      </c>
      <c r="J27" s="41"/>
    </row>
    <row r="28" spans="1:10" ht="15" customHeight="1" x14ac:dyDescent="0.25">
      <c r="A28" s="89" t="s">
        <v>19</v>
      </c>
      <c r="B28" s="16">
        <f>B22+B17+B27</f>
        <v>57857</v>
      </c>
      <c r="C28" s="17">
        <f>C22+C17+C27</f>
        <v>59600</v>
      </c>
      <c r="D28" s="34">
        <f t="shared" si="0"/>
        <v>-2.9244966442953019E-2</v>
      </c>
      <c r="E28" s="19"/>
      <c r="F28" s="16">
        <f>F22+F17+F27</f>
        <v>330999</v>
      </c>
      <c r="G28" s="17">
        <f>G22+G17+G27</f>
        <v>335954</v>
      </c>
      <c r="H28" s="34">
        <f>(F28-G28)/G28</f>
        <v>-1.4749043023747299E-2</v>
      </c>
      <c r="J28" s="41"/>
    </row>
    <row r="29" spans="1:10" ht="15" customHeight="1" x14ac:dyDescent="0.25">
      <c r="A29" s="89" t="s">
        <v>24</v>
      </c>
      <c r="B29" s="75">
        <f>Hovedtall!$B$29</f>
        <v>10507</v>
      </c>
      <c r="C29" s="76">
        <f>Hovedtall!$C$29</f>
        <v>10453</v>
      </c>
      <c r="D29" s="18">
        <f>(B29-C29)/C29</f>
        <v>5.1659810580694538E-3</v>
      </c>
      <c r="E29" s="19"/>
      <c r="F29" s="75">
        <f>Hovedtall!$F$29</f>
        <v>51103</v>
      </c>
      <c r="G29" s="76">
        <f>Hovedtall!$G$29</f>
        <v>52664</v>
      </c>
      <c r="H29" s="18">
        <f>(F29-G29)/G29</f>
        <v>-2.9640741303357133E-2</v>
      </c>
    </row>
    <row r="30" spans="1:10" ht="15" customHeight="1" x14ac:dyDescent="0.25">
      <c r="A30" s="90"/>
      <c r="B30" s="35"/>
      <c r="C30" s="35"/>
      <c r="D30" s="18"/>
      <c r="E30" s="19"/>
      <c r="F30" s="36"/>
      <c r="G30" s="35"/>
      <c r="H30" s="18"/>
      <c r="J30" s="41"/>
    </row>
    <row r="31" spans="1:10" ht="15" customHeight="1" x14ac:dyDescent="0.25">
      <c r="A31" s="89" t="s">
        <v>38</v>
      </c>
      <c r="B31" s="16">
        <f>SUM(B28:B29)</f>
        <v>68364</v>
      </c>
      <c r="C31" s="17">
        <f>SUM(C28:C29)</f>
        <v>70053</v>
      </c>
      <c r="D31" s="34">
        <f t="shared" si="0"/>
        <v>-2.4110316474669179E-2</v>
      </c>
      <c r="E31" s="19"/>
      <c r="F31" s="16">
        <f>SUM(F28:F29)</f>
        <v>382102</v>
      </c>
      <c r="G31" s="17">
        <f>SUM(G28:G29)</f>
        <v>388618</v>
      </c>
      <c r="H31" s="34">
        <f t="shared" si="1"/>
        <v>-1.6767108059842828E-2</v>
      </c>
      <c r="J31" s="41"/>
    </row>
    <row r="32" spans="1:10" ht="15" customHeight="1" x14ac:dyDescent="0.25">
      <c r="A32" s="89"/>
      <c r="B32" s="16"/>
      <c r="C32" s="17"/>
      <c r="D32" s="18"/>
      <c r="E32" s="19"/>
      <c r="F32" s="16"/>
      <c r="G32" s="17"/>
      <c r="H32" s="18"/>
    </row>
    <row r="33" spans="1:10" ht="15" customHeight="1" x14ac:dyDescent="0.25">
      <c r="A33" s="93"/>
      <c r="B33" s="86"/>
      <c r="C33" s="87"/>
      <c r="D33" s="84"/>
      <c r="E33" s="19"/>
      <c r="F33" s="86"/>
      <c r="G33" s="87"/>
      <c r="H33" s="84"/>
    </row>
    <row r="34" spans="1:10" ht="15" customHeight="1" x14ac:dyDescent="0.25">
      <c r="A34" s="2"/>
      <c r="B34" s="12"/>
      <c r="C34" s="12"/>
      <c r="D34" s="29"/>
      <c r="E34" s="12"/>
      <c r="F34" s="12"/>
      <c r="G34" s="12"/>
      <c r="H34" s="29"/>
    </row>
    <row r="35" spans="1:10" ht="15" customHeight="1" x14ac:dyDescent="0.25">
      <c r="A35" s="49"/>
      <c r="B35" s="17"/>
      <c r="C35" s="17"/>
      <c r="D35" s="47"/>
      <c r="E35" s="19"/>
      <c r="F35" s="17"/>
      <c r="G35" s="17"/>
      <c r="H35" s="47"/>
    </row>
    <row r="36" spans="1:10" ht="15" customHeight="1" x14ac:dyDescent="0.25">
      <c r="A36" s="49"/>
      <c r="B36" s="17"/>
      <c r="C36" s="17"/>
      <c r="D36" s="47"/>
      <c r="E36" s="19"/>
      <c r="F36" s="17"/>
      <c r="G36" s="17"/>
      <c r="H36" s="47"/>
    </row>
    <row r="37" spans="1:10" ht="15" customHeight="1" x14ac:dyDescent="0.25">
      <c r="A37" s="49"/>
      <c r="B37" s="17"/>
      <c r="C37" s="17"/>
      <c r="D37" s="47"/>
      <c r="E37" s="19"/>
      <c r="F37" s="17"/>
      <c r="G37" s="17"/>
      <c r="H37" s="47"/>
    </row>
    <row r="38" spans="1:10" ht="15" customHeight="1" x14ac:dyDescent="0.25">
      <c r="A38" s="49"/>
      <c r="B38" s="17"/>
      <c r="C38" s="17"/>
      <c r="D38" s="47"/>
      <c r="E38" s="19"/>
      <c r="F38" s="17"/>
      <c r="G38" s="17"/>
      <c r="H38" s="47"/>
    </row>
    <row r="39" spans="1:10" ht="15" customHeight="1" x14ac:dyDescent="0.25">
      <c r="A39" s="49"/>
      <c r="B39" s="17"/>
      <c r="C39" s="17"/>
      <c r="D39" s="47"/>
      <c r="E39" s="19"/>
      <c r="F39" s="17"/>
      <c r="G39" s="17"/>
      <c r="H39" s="47"/>
    </row>
    <row r="40" spans="1:10" ht="15" customHeight="1" x14ac:dyDescent="0.25">
      <c r="A40" s="49"/>
      <c r="B40" s="17"/>
      <c r="C40" s="17"/>
      <c r="D40" s="47"/>
      <c r="E40" s="19"/>
      <c r="F40" s="17"/>
      <c r="G40" s="17"/>
      <c r="H40" s="47"/>
    </row>
    <row r="41" spans="1:10" ht="15" customHeight="1" x14ac:dyDescent="0.25">
      <c r="A41" s="49"/>
      <c r="B41" s="17"/>
      <c r="C41" s="17"/>
      <c r="D41" s="47"/>
      <c r="E41" s="19"/>
      <c r="F41" s="17"/>
      <c r="G41" s="17"/>
      <c r="H41" s="47"/>
    </row>
    <row r="42" spans="1:10" ht="15" customHeight="1" x14ac:dyDescent="0.25">
      <c r="A42" s="49"/>
      <c r="B42" s="17"/>
      <c r="C42" s="17"/>
      <c r="D42" s="47"/>
      <c r="E42" s="19"/>
      <c r="F42" s="17"/>
      <c r="G42" s="17"/>
      <c r="H42" s="47"/>
    </row>
    <row r="43" spans="1:10" ht="15" customHeight="1" x14ac:dyDescent="0.25">
      <c r="A43" s="49"/>
      <c r="B43" s="17"/>
      <c r="C43" s="17"/>
      <c r="D43" s="47"/>
      <c r="E43" s="19"/>
      <c r="F43" s="17"/>
      <c r="G43" s="17"/>
      <c r="H43" s="47"/>
    </row>
    <row r="44" spans="1:10" ht="15" customHeight="1" x14ac:dyDescent="0.25">
      <c r="A44" s="49"/>
      <c r="B44" s="17"/>
      <c r="C44" s="17"/>
      <c r="D44" s="47"/>
      <c r="E44" s="19"/>
      <c r="F44" s="17"/>
      <c r="G44" s="17"/>
      <c r="H44" s="47"/>
    </row>
    <row r="45" spans="1:10" ht="15" customHeight="1" x14ac:dyDescent="0.25">
      <c r="A45" s="49"/>
      <c r="B45" s="17"/>
      <c r="C45" s="17"/>
      <c r="D45" s="47"/>
      <c r="E45" s="19"/>
      <c r="F45" s="17"/>
      <c r="G45" s="17"/>
      <c r="H45" s="47"/>
    </row>
    <row r="46" spans="1:10" ht="15" customHeight="1" x14ac:dyDescent="0.25">
      <c r="A46" s="49"/>
      <c r="B46" s="17"/>
      <c r="C46" s="17"/>
      <c r="D46" s="47"/>
      <c r="E46" s="19"/>
      <c r="F46" s="17"/>
      <c r="G46" s="17"/>
      <c r="H46" s="47"/>
    </row>
    <row r="47" spans="1:10" ht="15" customHeight="1" x14ac:dyDescent="0.25">
      <c r="A47" s="49"/>
      <c r="B47" s="17"/>
      <c r="C47" s="17"/>
      <c r="D47" s="47"/>
      <c r="E47" s="19"/>
      <c r="F47" s="17"/>
      <c r="G47" s="17"/>
      <c r="H47" s="47"/>
    </row>
    <row r="48" spans="1:10" ht="15" customHeight="1" x14ac:dyDescent="0.25">
      <c r="A48" s="2"/>
      <c r="B48" s="2"/>
      <c r="C48" s="2"/>
      <c r="D48" s="2"/>
      <c r="H48" s="2"/>
      <c r="I48" s="42"/>
      <c r="J48" s="42"/>
    </row>
    <row r="49" spans="1:10" ht="15" customHeight="1" x14ac:dyDescent="0.25">
      <c r="A49" s="2"/>
      <c r="B49" s="2"/>
      <c r="C49" s="2"/>
      <c r="D49" s="2"/>
      <c r="H49" s="2"/>
      <c r="I49" s="42"/>
      <c r="J49" s="42"/>
    </row>
    <row r="50" spans="1:10" ht="15" customHeight="1" x14ac:dyDescent="0.25">
      <c r="A50" s="2"/>
      <c r="I50" s="42"/>
      <c r="J50" s="42"/>
    </row>
    <row r="51" spans="1:10" ht="15" customHeight="1" x14ac:dyDescent="0.25">
      <c r="I51" s="42"/>
      <c r="J51" s="42"/>
    </row>
    <row r="52" spans="1:10" ht="15" customHeight="1" x14ac:dyDescent="0.25">
      <c r="A52" s="28" t="s">
        <v>40</v>
      </c>
    </row>
  </sheetData>
  <sheetProtection selectLockedCells="1"/>
  <printOptions horizontalCentered="1"/>
  <pageMargins left="0.23622047244094491" right="0.23622047244094491" top="0.19685039370078741" bottom="0.15748031496062992" header="0.11811023622047245" footer="0.11811023622047245"/>
  <pageSetup paperSize="9" scale="80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H37"/>
  <sheetViews>
    <sheetView workbookViewId="0">
      <selection activeCell="G30" sqref="G30"/>
    </sheetView>
  </sheetViews>
  <sheetFormatPr defaultColWidth="11.42578125" defaultRowHeight="12.75" x14ac:dyDescent="0.2"/>
  <sheetData>
    <row r="2" spans="1:8" ht="18" x14ac:dyDescent="0.25">
      <c r="A2" s="79" t="s">
        <v>26</v>
      </c>
    </row>
    <row r="4" spans="1:8" x14ac:dyDescent="0.2">
      <c r="A4" s="56" t="s">
        <v>1</v>
      </c>
      <c r="B4" s="56">
        <v>2014</v>
      </c>
      <c r="C4" s="56">
        <v>2015</v>
      </c>
      <c r="D4" s="57">
        <v>2016</v>
      </c>
      <c r="E4" s="57">
        <v>2017</v>
      </c>
      <c r="F4" s="56">
        <v>2018</v>
      </c>
      <c r="G4" s="56">
        <v>2019</v>
      </c>
      <c r="H4" s="56"/>
    </row>
    <row r="5" spans="1:8" x14ac:dyDescent="0.2">
      <c r="A5" s="58" t="s">
        <v>14</v>
      </c>
      <c r="B5" s="51">
        <v>3466027</v>
      </c>
      <c r="C5" s="51">
        <v>3335025</v>
      </c>
      <c r="D5" s="51">
        <v>3387711</v>
      </c>
      <c r="E5" s="51">
        <v>3598087</v>
      </c>
      <c r="F5" s="51">
        <v>3678892</v>
      </c>
      <c r="G5" s="51">
        <v>3807083</v>
      </c>
      <c r="H5" s="50"/>
    </row>
    <row r="6" spans="1:8" x14ac:dyDescent="0.2">
      <c r="A6" s="58" t="s">
        <v>2</v>
      </c>
      <c r="B6" s="51">
        <v>3490096</v>
      </c>
      <c r="C6" s="51">
        <v>3499805</v>
      </c>
      <c r="D6" s="51">
        <v>3709601</v>
      </c>
      <c r="E6" s="51">
        <v>3705178</v>
      </c>
      <c r="F6" s="51">
        <v>3821234</v>
      </c>
      <c r="G6" s="51">
        <v>3880667</v>
      </c>
      <c r="H6" s="50"/>
    </row>
    <row r="7" spans="1:8" x14ac:dyDescent="0.2">
      <c r="A7" s="58" t="s">
        <v>3</v>
      </c>
      <c r="B7" s="51">
        <v>4084303</v>
      </c>
      <c r="C7" s="51">
        <v>4024348</v>
      </c>
      <c r="D7" s="51">
        <v>4047045</v>
      </c>
      <c r="E7" s="51">
        <v>4371756</v>
      </c>
      <c r="F7" s="51">
        <v>4308026</v>
      </c>
      <c r="G7" s="51">
        <v>4520687</v>
      </c>
      <c r="H7" s="50"/>
    </row>
    <row r="8" spans="1:8" x14ac:dyDescent="0.2">
      <c r="A8" s="58" t="s">
        <v>4</v>
      </c>
      <c r="B8" s="51">
        <v>4104568</v>
      </c>
      <c r="C8" s="51">
        <v>4012574</v>
      </c>
      <c r="D8" s="51">
        <v>4017903</v>
      </c>
      <c r="E8" s="51">
        <v>4171684</v>
      </c>
      <c r="F8" s="51">
        <v>4482038</v>
      </c>
      <c r="G8" s="51">
        <v>4256837</v>
      </c>
      <c r="H8" s="50"/>
    </row>
    <row r="9" spans="1:8" x14ac:dyDescent="0.2">
      <c r="A9" s="58" t="s">
        <v>5</v>
      </c>
      <c r="B9" s="51">
        <v>4362500</v>
      </c>
      <c r="C9" s="51">
        <v>4386314</v>
      </c>
      <c r="D9" s="51">
        <v>4472058</v>
      </c>
      <c r="E9" s="80">
        <v>4637714</v>
      </c>
      <c r="F9" s="51">
        <v>4764241</v>
      </c>
      <c r="G9" s="51">
        <v>4658621</v>
      </c>
      <c r="H9" s="50"/>
    </row>
    <row r="10" spans="1:8" x14ac:dyDescent="0.2">
      <c r="A10" s="58" t="s">
        <v>6</v>
      </c>
      <c r="B10" s="51">
        <v>4964668</v>
      </c>
      <c r="C10" s="51">
        <v>4903813</v>
      </c>
      <c r="D10" s="51">
        <v>4872167</v>
      </c>
      <c r="E10" s="80">
        <v>5088909</v>
      </c>
      <c r="F10" s="51">
        <v>5122114</v>
      </c>
      <c r="G10" s="51">
        <v>5182253</v>
      </c>
      <c r="H10" s="50"/>
    </row>
    <row r="11" spans="1:8" x14ac:dyDescent="0.2">
      <c r="A11" s="58" t="s">
        <v>7</v>
      </c>
      <c r="B11" s="51">
        <v>4626037</v>
      </c>
      <c r="C11" s="51">
        <v>4726456</v>
      </c>
      <c r="D11" s="51">
        <v>4662316</v>
      </c>
      <c r="E11" s="80">
        <v>4939296</v>
      </c>
      <c r="F11" s="51">
        <v>5147106</v>
      </c>
      <c r="G11" s="50"/>
      <c r="H11" s="50"/>
    </row>
    <row r="12" spans="1:8" x14ac:dyDescent="0.2">
      <c r="A12" s="58" t="s">
        <v>8</v>
      </c>
      <c r="B12" s="51">
        <v>4506205</v>
      </c>
      <c r="C12" s="51">
        <v>4560026</v>
      </c>
      <c r="D12" s="51">
        <v>4643236</v>
      </c>
      <c r="E12" s="80">
        <v>4865456</v>
      </c>
      <c r="F12" s="51">
        <v>5057473</v>
      </c>
      <c r="G12" s="50"/>
      <c r="H12" s="50"/>
    </row>
    <row r="13" spans="1:8" x14ac:dyDescent="0.2">
      <c r="A13" s="58" t="s">
        <v>9</v>
      </c>
      <c r="B13" s="51">
        <v>4572855</v>
      </c>
      <c r="C13" s="51">
        <v>4597268</v>
      </c>
      <c r="D13" s="51">
        <v>4686199</v>
      </c>
      <c r="E13" s="80">
        <v>4810992</v>
      </c>
      <c r="F13" s="51">
        <v>4947931</v>
      </c>
      <c r="G13" s="50"/>
      <c r="H13" s="50"/>
    </row>
    <row r="14" spans="1:8" x14ac:dyDescent="0.2">
      <c r="A14" s="58" t="s">
        <v>10</v>
      </c>
      <c r="B14" s="51">
        <v>4552635</v>
      </c>
      <c r="C14" s="51">
        <v>4549491</v>
      </c>
      <c r="D14" s="51">
        <v>4603908</v>
      </c>
      <c r="E14" s="80">
        <v>4818612</v>
      </c>
      <c r="F14" s="51">
        <v>4926252</v>
      </c>
      <c r="G14" s="50"/>
      <c r="H14" s="50"/>
    </row>
    <row r="15" spans="1:8" x14ac:dyDescent="0.2">
      <c r="A15" s="58" t="s">
        <v>11</v>
      </c>
      <c r="B15" s="51">
        <v>3925316</v>
      </c>
      <c r="C15" s="51">
        <v>4001911</v>
      </c>
      <c r="D15" s="51">
        <v>4052458</v>
      </c>
      <c r="E15" s="80">
        <v>4182127</v>
      </c>
      <c r="F15" s="51">
        <v>4324792</v>
      </c>
      <c r="G15" s="50"/>
      <c r="H15" s="50"/>
    </row>
    <row r="16" spans="1:8" x14ac:dyDescent="0.2">
      <c r="A16" s="58" t="s">
        <v>12</v>
      </c>
      <c r="B16" s="51">
        <v>3428848</v>
      </c>
      <c r="C16" s="51">
        <v>3435259</v>
      </c>
      <c r="D16" s="51">
        <v>3619176</v>
      </c>
      <c r="E16" s="80">
        <v>3675570</v>
      </c>
      <c r="F16" s="51">
        <v>3786006</v>
      </c>
      <c r="G16" s="50"/>
      <c r="H16" s="50"/>
    </row>
    <row r="17" spans="1:8" x14ac:dyDescent="0.2">
      <c r="A17" s="60"/>
      <c r="B17" s="51"/>
      <c r="C17" s="51"/>
      <c r="D17" s="51"/>
      <c r="E17" s="51"/>
      <c r="F17" s="50"/>
      <c r="G17" s="50"/>
      <c r="H17" s="50"/>
    </row>
    <row r="18" spans="1:8" x14ac:dyDescent="0.2">
      <c r="A18" s="60"/>
      <c r="B18" s="51"/>
      <c r="C18" s="51"/>
      <c r="D18" s="51"/>
      <c r="E18" s="51"/>
      <c r="F18" s="50"/>
      <c r="G18" s="50"/>
      <c r="H18" s="50"/>
    </row>
    <row r="19" spans="1:8" x14ac:dyDescent="0.2">
      <c r="A19" s="60"/>
      <c r="B19" s="51"/>
      <c r="C19" s="51"/>
      <c r="D19" s="51"/>
      <c r="E19" s="51"/>
      <c r="F19" s="50"/>
      <c r="G19" s="50"/>
      <c r="H19" s="50"/>
    </row>
    <row r="20" spans="1:8" x14ac:dyDescent="0.2">
      <c r="A20" s="60"/>
      <c r="B20" s="51"/>
      <c r="C20" s="51"/>
      <c r="D20" s="51"/>
      <c r="E20" s="51"/>
      <c r="F20" s="50"/>
      <c r="G20" s="50"/>
      <c r="H20" s="50"/>
    </row>
    <row r="21" spans="1:8" x14ac:dyDescent="0.2">
      <c r="A21" s="50"/>
      <c r="B21" s="53"/>
      <c r="C21" s="54"/>
      <c r="D21" s="33"/>
      <c r="E21" s="33"/>
      <c r="F21" s="50"/>
      <c r="G21" s="50"/>
      <c r="H21" s="50"/>
    </row>
    <row r="22" spans="1:8" x14ac:dyDescent="0.2">
      <c r="A22" s="50"/>
      <c r="B22" s="51"/>
      <c r="C22" s="50"/>
      <c r="D22" s="50"/>
      <c r="E22" s="50"/>
      <c r="F22" s="50"/>
      <c r="G22" s="50"/>
      <c r="H22" s="50"/>
    </row>
    <row r="23" spans="1:8" x14ac:dyDescent="0.2">
      <c r="A23" s="56" t="s">
        <v>0</v>
      </c>
      <c r="B23" s="57">
        <v>2014</v>
      </c>
      <c r="C23" s="57">
        <v>2015</v>
      </c>
      <c r="D23" s="57">
        <v>2016</v>
      </c>
      <c r="E23" s="57">
        <v>2017</v>
      </c>
      <c r="F23" s="56">
        <v>2018</v>
      </c>
      <c r="G23" s="56">
        <v>2019</v>
      </c>
      <c r="H23" s="56"/>
    </row>
    <row r="24" spans="1:8" x14ac:dyDescent="0.2">
      <c r="A24" s="59" t="s">
        <v>14</v>
      </c>
      <c r="B24" s="51">
        <v>59820</v>
      </c>
      <c r="C24" s="51">
        <v>56825</v>
      </c>
      <c r="D24" s="51">
        <v>60449</v>
      </c>
      <c r="E24" s="51">
        <v>54284</v>
      </c>
      <c r="F24" s="54">
        <v>53680</v>
      </c>
      <c r="G24" s="54">
        <v>54082</v>
      </c>
      <c r="H24" s="50"/>
    </row>
    <row r="25" spans="1:8" x14ac:dyDescent="0.2">
      <c r="A25" s="59" t="s">
        <v>2</v>
      </c>
      <c r="B25" s="51">
        <v>56061</v>
      </c>
      <c r="C25" s="51">
        <v>53551</v>
      </c>
      <c r="D25" s="51">
        <v>54999</v>
      </c>
      <c r="E25" s="51">
        <v>52025</v>
      </c>
      <c r="F25" s="54">
        <v>51243</v>
      </c>
      <c r="G25" s="54">
        <v>51273</v>
      </c>
      <c r="H25" s="50"/>
    </row>
    <row r="26" spans="1:8" x14ac:dyDescent="0.2">
      <c r="A26" s="59" t="s">
        <v>3</v>
      </c>
      <c r="B26" s="51">
        <v>62844</v>
      </c>
      <c r="C26" s="51">
        <v>59940</v>
      </c>
      <c r="D26" s="51">
        <v>56951</v>
      </c>
      <c r="E26" s="51">
        <v>61307</v>
      </c>
      <c r="F26" s="54">
        <v>55200</v>
      </c>
      <c r="G26" s="54">
        <v>57662</v>
      </c>
      <c r="H26" s="50"/>
    </row>
    <row r="27" spans="1:8" x14ac:dyDescent="0.2">
      <c r="A27" s="59" t="s">
        <v>4</v>
      </c>
      <c r="B27" s="51">
        <v>60249</v>
      </c>
      <c r="C27" s="51">
        <v>60712</v>
      </c>
      <c r="D27" s="51">
        <v>60633</v>
      </c>
      <c r="E27" s="51">
        <v>53889</v>
      </c>
      <c r="F27" s="54">
        <v>59217</v>
      </c>
      <c r="G27" s="54">
        <v>52629</v>
      </c>
      <c r="H27" s="50"/>
    </row>
    <row r="28" spans="1:8" x14ac:dyDescent="0.2">
      <c r="A28" s="59" t="s">
        <v>5</v>
      </c>
      <c r="B28" s="51">
        <v>65236</v>
      </c>
      <c r="C28" s="51">
        <v>62021</v>
      </c>
      <c r="D28" s="51">
        <v>60932</v>
      </c>
      <c r="E28" s="80">
        <v>62225</v>
      </c>
      <c r="F28" s="54">
        <v>59347</v>
      </c>
      <c r="G28" s="54">
        <v>59795</v>
      </c>
      <c r="H28" s="50"/>
    </row>
    <row r="29" spans="1:8" x14ac:dyDescent="0.2">
      <c r="A29" s="59" t="s">
        <v>6</v>
      </c>
      <c r="B29" s="51">
        <v>66038</v>
      </c>
      <c r="C29" s="51">
        <v>65567</v>
      </c>
      <c r="D29" s="51">
        <v>62070</v>
      </c>
      <c r="E29" s="80">
        <v>61125</v>
      </c>
      <c r="F29" s="54">
        <v>60138</v>
      </c>
      <c r="G29" s="54">
        <v>57857</v>
      </c>
      <c r="H29" s="50"/>
    </row>
    <row r="30" spans="1:8" x14ac:dyDescent="0.2">
      <c r="A30" s="59" t="s">
        <v>7</v>
      </c>
      <c r="B30" s="51">
        <v>60236</v>
      </c>
      <c r="C30" s="51">
        <v>58785</v>
      </c>
      <c r="D30" s="51">
        <v>56170</v>
      </c>
      <c r="E30" s="80">
        <v>55689</v>
      </c>
      <c r="F30" s="54">
        <v>56281</v>
      </c>
      <c r="G30" s="54"/>
      <c r="H30" s="50"/>
    </row>
    <row r="31" spans="1:8" x14ac:dyDescent="0.2">
      <c r="A31" s="59" t="s">
        <v>8</v>
      </c>
      <c r="B31" s="51">
        <v>63263</v>
      </c>
      <c r="C31" s="51">
        <v>62924</v>
      </c>
      <c r="D31" s="51">
        <v>62414</v>
      </c>
      <c r="E31" s="80">
        <v>61888</v>
      </c>
      <c r="F31" s="54">
        <v>61805</v>
      </c>
      <c r="G31" s="54"/>
      <c r="H31" s="50"/>
    </row>
    <row r="32" spans="1:8" x14ac:dyDescent="0.2">
      <c r="A32" s="59" t="s">
        <v>9</v>
      </c>
      <c r="B32" s="51">
        <v>67191</v>
      </c>
      <c r="C32" s="51">
        <v>66307</v>
      </c>
      <c r="D32" s="51">
        <v>63364</v>
      </c>
      <c r="E32" s="80">
        <v>62314</v>
      </c>
      <c r="F32" s="54">
        <v>60534</v>
      </c>
      <c r="G32" s="54"/>
      <c r="H32" s="50"/>
    </row>
    <row r="33" spans="1:8" x14ac:dyDescent="0.2">
      <c r="A33" s="59" t="s">
        <v>10</v>
      </c>
      <c r="B33" s="51">
        <v>66736</v>
      </c>
      <c r="C33" s="51">
        <v>65502</v>
      </c>
      <c r="D33" s="51">
        <v>62632</v>
      </c>
      <c r="E33" s="80">
        <v>63606</v>
      </c>
      <c r="F33" s="54">
        <v>63648</v>
      </c>
      <c r="G33" s="54"/>
      <c r="H33" s="50"/>
    </row>
    <row r="34" spans="1:8" x14ac:dyDescent="0.2">
      <c r="A34" s="59" t="s">
        <v>11</v>
      </c>
      <c r="B34" s="51">
        <v>59497</v>
      </c>
      <c r="C34" s="51">
        <v>60634</v>
      </c>
      <c r="D34" s="51">
        <v>65717</v>
      </c>
      <c r="E34" s="80">
        <v>58855</v>
      </c>
      <c r="F34" s="54">
        <v>58979</v>
      </c>
      <c r="G34" s="54"/>
      <c r="H34" s="50"/>
    </row>
    <row r="35" spans="1:8" x14ac:dyDescent="0.2">
      <c r="A35" s="59" t="s">
        <v>12</v>
      </c>
      <c r="B35" s="51">
        <v>52266</v>
      </c>
      <c r="C35" s="51">
        <v>58152</v>
      </c>
      <c r="D35" s="51">
        <v>56969</v>
      </c>
      <c r="E35" s="80">
        <v>50189</v>
      </c>
      <c r="F35" s="54">
        <v>50478</v>
      </c>
      <c r="G35" s="54"/>
      <c r="H35" s="50"/>
    </row>
    <row r="36" spans="1:8" x14ac:dyDescent="0.2">
      <c r="A36" s="50"/>
      <c r="B36" s="51"/>
      <c r="C36" s="55"/>
      <c r="D36" s="55"/>
      <c r="E36" s="55"/>
      <c r="F36" s="50"/>
      <c r="G36" s="50"/>
      <c r="H36" s="50"/>
    </row>
    <row r="37" spans="1:8" x14ac:dyDescent="0.2">
      <c r="A37" s="50"/>
      <c r="B37" s="52"/>
      <c r="C37" s="52"/>
      <c r="D37" s="52"/>
      <c r="E37" s="52"/>
      <c r="F37" s="50"/>
      <c r="G37" s="50"/>
      <c r="H37" s="50"/>
    </row>
  </sheetData>
  <sheetProtection selectLockedCells="1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W o r k b o o k S t a t e   x m l n s : i = " h t t p : / / w w w . w 3 . o r g / 2 0 0 1 / X M L S c h e m a - i n s t a n c e "   x m l n s = " h t t p : / / s c h e m a s . m i c r o s o f t . c o m / P o w e r B I A d d I n " > < L a s t P r o v i d e d R a n g e N a m e I d > 0 < / L a s t P r o v i d e d R a n g e N a m e I d > < L a s t U s e d G r o u p O b j e c t I d > < / L a s t U s e d G r o u p O b j e c t I d > < T i l e s L i s t > < T i l e s / > < / T i l e s L i s t > < / W o r k b o o k S t a t e > 
</file>

<file path=customXml/itemProps1.xml><?xml version="1.0" encoding="utf-8"?>
<ds:datastoreItem xmlns:ds="http://schemas.openxmlformats.org/officeDocument/2006/customXml" ds:itemID="{0DEB19DC-6868-473D-BB5B-4D8E64791FE6}">
  <ds:schemaRefs>
    <ds:schemaRef ds:uri="http://schemas.microsoft.com/PowerBIAdd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Hovedtall</vt:lpstr>
      <vt:lpstr>Passasjer - Måned</vt:lpstr>
      <vt:lpstr>Passasjerer - Hittil i år</vt:lpstr>
      <vt:lpstr>Flybevegelser - Måned</vt:lpstr>
      <vt:lpstr>Flybevegelser - Hittil i år</vt:lpstr>
      <vt:lpstr>Main</vt:lpstr>
      <vt:lpstr>Tall til grafer</vt:lpstr>
      <vt:lpstr>Hovedtall!Print_Area</vt:lpstr>
      <vt:lpstr>Main!Print_Area</vt:lpstr>
    </vt:vector>
  </TitlesOfParts>
  <Company>LV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CASTU</dc:creator>
  <cp:lastModifiedBy>Nakland, Odd</cp:lastModifiedBy>
  <cp:lastPrinted>2019-07-31T11:47:20Z</cp:lastPrinted>
  <dcterms:created xsi:type="dcterms:W3CDTF">2000-12-05T13:34:37Z</dcterms:created>
  <dcterms:modified xsi:type="dcterms:W3CDTF">2019-08-28T07:54:41Z</dcterms:modified>
</cp:coreProperties>
</file>