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725B9649-0C33-4420-A99C-3F82C3D94BA6}" xr6:coauthVersionLast="41" xr6:coauthVersionMax="41" xr10:uidLastSave="{00000000-0000-0000-0000-000000000000}"/>
  <bookViews>
    <workbookView xWindow="780" yWindow="810" windowWidth="35280" windowHeight="19590" tabRatio="866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  <externalReference r:id="rId9"/>
    <externalReference r:id="rId10"/>
  </externalReferences>
  <definedNames>
    <definedName name="_xlnm.Print_Area" localSheetId="0">Hovedtall!$A$1:$I$52</definedName>
    <definedName name="_xlnm.Print_Area" localSheetId="5">Main!$A$1:$I$52</definedName>
    <definedName name="Recover" localSheetId="4">[1]Macro1!$A$98</definedName>
    <definedName name="Recover" localSheetId="3">[1]Macro1!$A$98</definedName>
    <definedName name="Recover" localSheetId="1">[2]Macro1!$A$106</definedName>
    <definedName name="Recover" localSheetId="2">[2]Macro1!$A$106</definedName>
    <definedName name="Recover">[3]Macro1!$A$245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<sst xmlns="http://schemas.openxmlformats.org/spreadsheetml/2006/main" count="1102" uniqueCount="254">
  <si>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</si>
  <si>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</si>
  <si>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</si>
  <si>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</si>
  <si>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</si>
  <si>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</si>
  <si>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</si>
  <si>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</si>
  <si>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</si>
  <si>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</si>
  <si>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</si>
  <si>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</si>
  <si>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</si>
  <si>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</si>
  <si>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</si>
  <si>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</si>
  <si>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</si>
  <si>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</si>
  <si>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</si>
  <si>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</si>
  <si>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</si>
  <si>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</si>
  <si>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</si>
  <si>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</si>
  <si>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</si>
  <si>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</si>
  <si>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</si>
  <si>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</si>
  <si>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</si>
  <si>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</si>
  <si>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</si>
  <si>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</si>
  <si>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</si>
  <si>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</si>
  <si>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</si>
  <si>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</si>
  <si>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</si>
  <si>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</si>
  <si>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</si>
  <si>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</si>
  <si>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</si>
  <si>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</si>
  <si>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</si>
  <si>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</si>
  <si>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Merk! HAU ikke inkl. i Avinor HiÅ, ny operatør fom. 12/5-2019.</t>
  </si>
  <si>
    <t>Note! HAU not incl. in Avinor YTD, new operator from 12/5-2019.</t>
  </si>
  <si>
    <t>Juli</t>
  </si>
  <si>
    <t>July</t>
  </si>
  <si>
    <t>Juli 2019 - Flybevegelser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</si>
  <si>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</si>
  <si>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</si>
  <si>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</si>
  <si>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</si>
  <si>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</si>
  <si>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</si>
  <si>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</si>
  <si>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</si>
  <si>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</si>
  <si>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</si>
  <si>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</si>
  <si>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</si>
  <si>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</si>
  <si>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</si>
  <si>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</si>
  <si>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</si>
  <si>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</si>
  <si>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</si>
  <si>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</si>
  <si>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</si>
  <si>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</si>
  <si>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</si>
  <si>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</si>
  <si>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</si>
  <si>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</si>
  <si>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J</t>
  </si>
  <si>
    <t>ALTA AIRPORT</t>
  </si>
  <si>
    <t>ANDØYA LUFTHAVN</t>
  </si>
  <si>
    <t>ANX</t>
  </si>
  <si>
    <t>-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</si>
  <si>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</si>
  <si>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</si>
  <si>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</si>
  <si>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</si>
  <si>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</si>
  <si>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</si>
  <si>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</si>
  <si>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</si>
  <si>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</si>
  <si>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</si>
  <si>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</si>
  <si>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</si>
  <si>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</si>
  <si>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</si>
  <si>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</si>
  <si>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</si>
  <si>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</si>
  <si>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</si>
  <si>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</si>
  <si>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</si>
  <si>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</si>
  <si>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</si>
  <si>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</si>
  <si>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</si>
  <si>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</si>
  <si>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</si>
  <si>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</si>
  <si>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</si>
  <si>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</si>
  <si>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</si>
  <si>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</si>
  <si>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</si>
  <si>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</si>
  <si>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</si>
  <si>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</si>
  <si>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</si>
  <si>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</si>
  <si>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</si>
  <si>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</si>
  <si>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</si>
  <si>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</si>
  <si>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</si>
  <si>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</si>
  <si>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</si>
  <si>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</si>
  <si>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</si>
  <si>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</si>
  <si>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</si>
  <si>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</si>
  <si>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</si>
  <si>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</si>
  <si>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</si>
  <si>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</si>
  <si>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</si>
  <si>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</si>
  <si>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</si>
  <si>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</si>
  <si>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</si>
  <si>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</si>
  <si>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</si>
  <si>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</si>
  <si>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</si>
  <si>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</si>
  <si>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</si>
  <si>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</si>
  <si>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</si>
  <si>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</si>
  <si>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</si>
  <si>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</si>
  <si>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</si>
  <si>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</si>
  <si>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</si>
  <si>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</si>
  <si>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</si>
  <si>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</si>
  <si>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</si>
  <si>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</si>
  <si>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</si>
  <si>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</si>
  <si>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</si>
  <si>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</si>
  <si>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</si>
  <si>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</si>
  <si>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</si>
  <si>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</si>
  <si>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</si>
  <si>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</si>
  <si>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</si>
  <si>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</si>
  <si>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</si>
  <si>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</si>
  <si>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</si>
  <si>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</si>
  <si>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</si>
  <si>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</si>
  <si>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</si>
  <si>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</si>
  <si>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</si>
  <si>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</si>
  <si>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</si>
  <si>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</si>
  <si>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</si>
  <si>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</si>
  <si>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</si>
  <si>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</si>
  <si>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</si>
  <si>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</si>
  <si>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</si>
  <si>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</si>
  <si>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</si>
  <si>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</si>
  <si>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</si>
  <si>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</si>
  <si>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</si>
  <si>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</si>
  <si>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</si>
  <si>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</si>
  <si>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</si>
  <si>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</si>
  <si>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</si>
  <si>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</si>
  <si>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</si>
  <si>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</si>
  <si>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</si>
  <si>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</si>
  <si>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</si>
  <si>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</si>
  <si>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HAUGESUND LUFTHAVN</t>
  </si>
  <si>
    <t>HAU</t>
  </si>
  <si>
    <t>HAUGESUND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</si>
  <si>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</si>
  <si>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</si>
  <si>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</si>
  <si>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</si>
  <si>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</si>
  <si>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</si>
  <si>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</si>
  <si>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</si>
  <si>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</si>
  <si>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</si>
  <si>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</si>
  <si>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</si>
  <si>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</si>
  <si>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</si>
  <si>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</si>
  <si>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</si>
  <si>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Juli 2019 - Flybevegelser hittil i år</t>
  </si>
  <si>
    <t>Passasjerer inkl. spedbarn - Juli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</si>
  <si>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</si>
  <si>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</si>
  <si>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</si>
  <si>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</si>
  <si>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</si>
  <si>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</si>
  <si>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</si>
  <si>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</si>
  <si>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</si>
  <si>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</si>
  <si>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</si>
  <si>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</si>
  <si>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</si>
  <si>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</si>
  <si>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</si>
  <si>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</si>
  <si>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</si>
  <si>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</si>
  <si>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</si>
  <si>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</si>
  <si>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</si>
  <si>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</si>
  <si>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</si>
  <si>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</si>
  <si>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Ingen data mottatt</t>
  </si>
  <si>
    <t>Passasjerer inkl. spedbarn - Hittil i år, Juli 2019</t>
  </si>
  <si>
    <t>Dato 15.08.2019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</si>
</sst>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179" fontId="24" fillId="6" borderId="16" xfId="8" applyNumberFormat="1" applyFont="1" applyFill="1" applyBorder="1" applyAlignment="1">
      <alignment horizontal="righ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lef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907_M&#229;nedsstatistikk_F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coverer%20Rapporter/201907_M&#229;nedsstatistikk_PAX_IN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bevegelser - Måned"/>
      <sheetName val="Flybevegelser - Hittil i år"/>
      <sheetName val="Movements - Month"/>
      <sheetName val="Movements - YearTo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8">
          <cell r="A98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44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2296441</v>
      </c>
      <c r="C7" s="62">
        <v>2346125</v>
      </c>
      <c r="D7" s="46">
        <f>(B7-C7)/C7</f>
        <v>-2.1177047258777771E-2</v>
      </c>
      <c r="E7" s="45"/>
      <c r="F7" s="61">
        <v>17535007</v>
      </c>
      <c r="G7" s="62">
        <v>17607976</v>
      </c>
      <c r="H7" s="46">
        <f>(F7-G7)/G7</f>
        <v>-4.1440878838090193E-3</v>
      </c>
      <c r="I7" s="40"/>
      <c r="J7" s="41"/>
    </row>
    <row r="8" spans="1:17" ht="15" customHeight="1" x14ac:dyDescent="0.25">
      <c r="A8" s="89" t="s">
        <v>16</v>
      </c>
      <c r="B8" s="16">
        <f>SUM(B9:B10)</f>
        <v>2742149</v>
      </c>
      <c r="C8" s="17">
        <f>SUM(C9:C10)</f>
        <v>2704554</v>
      </c>
      <c r="D8" s="34">
        <f>(B8-C8)/C8</f>
        <v>1.3900628347594465E-2</v>
      </c>
      <c r="E8" s="45"/>
      <c r="F8" s="16">
        <f>SUM(F9:F10)</f>
        <v>13317924</v>
      </c>
      <c r="G8" s="17">
        <f>SUM(G9:G10)</f>
        <v>13080253</v>
      </c>
      <c r="H8" s="34">
        <f>(F8-G8)/G8</f>
        <v>1.8170214291726619E-2</v>
      </c>
      <c r="I8" s="40"/>
      <c r="J8" s="41"/>
    </row>
    <row r="9" spans="1:17" ht="15" customHeight="1" x14ac:dyDescent="0.25">
      <c r="A9" s="90" t="s">
        <v>17</v>
      </c>
      <c r="B9" s="63">
        <v>2378825</v>
      </c>
      <c r="C9" s="64">
        <v>2328650</v>
      </c>
      <c r="D9" s="18">
        <f>(B9-C9)/C9</f>
        <v>2.1546818972365964E-2</v>
      </c>
      <c r="E9" s="45"/>
      <c r="F9" s="63">
        <v>12240075</v>
      </c>
      <c r="G9" s="64">
        <v>11952167</v>
      </c>
      <c r="H9" s="18">
        <f>(F9-G9)/G9</f>
        <v>2.4088351509814077E-2</v>
      </c>
      <c r="J9" s="41"/>
    </row>
    <row r="10" spans="1:17" ht="15" customHeight="1" x14ac:dyDescent="0.25">
      <c r="A10" s="90" t="s">
        <v>18</v>
      </c>
      <c r="B10" s="63">
        <v>363324</v>
      </c>
      <c r="C10" s="64">
        <v>375904</v>
      </c>
      <c r="D10" s="18">
        <f>(B10-C10)/C10</f>
        <v>-3.3465991316931981E-2</v>
      </c>
      <c r="E10" s="45"/>
      <c r="F10" s="63">
        <v>1077849</v>
      </c>
      <c r="G10" s="64">
        <v>1128086</v>
      </c>
      <c r="H10" s="18">
        <f>(F10-G10)/G10</f>
        <v>-4.4532952274915209E-2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52489</v>
      </c>
      <c r="C12" s="66">
        <v>45379</v>
      </c>
      <c r="D12" s="44">
        <f>(B12-C12)/C12</f>
        <v>0.15668040282950263</v>
      </c>
      <c r="E12" s="45"/>
      <c r="F12" s="65">
        <v>340007</v>
      </c>
      <c r="G12" s="66">
        <v>290353</v>
      </c>
      <c r="H12" s="44">
        <f>(F12-G12)/G12</f>
        <v>0.17101252613198417</v>
      </c>
      <c r="J12" s="41"/>
    </row>
    <row r="13" spans="1:17" ht="15" customHeight="1" x14ac:dyDescent="0.25">
      <c r="A13" s="89" t="s">
        <v>19</v>
      </c>
      <c r="B13" s="16">
        <f>B7+B8+B12</f>
        <v>5091079</v>
      </c>
      <c r="C13" s="17">
        <f>C7+C8+C12</f>
        <v>5096058</v>
      </c>
      <c r="D13" s="34">
        <f>(B13-C13)/C13</f>
        <v>-9.770296962868161E-4</v>
      </c>
      <c r="E13" s="45"/>
      <c r="F13" s="16">
        <f>F7+F8+F12</f>
        <v>31192938</v>
      </c>
      <c r="G13" s="17">
        <f>G7+G8+G12</f>
        <v>30978582</v>
      </c>
      <c r="H13" s="34">
        <f>(F13-G13)/G13</f>
        <v>6.9194903756408218E-3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33024</v>
      </c>
      <c r="C17" s="14">
        <f>SUM(C18:C20)</f>
        <v>32645</v>
      </c>
      <c r="D17" s="46">
        <f>(B17-C17)/C17</f>
        <v>1.1609741154847603E-2</v>
      </c>
      <c r="E17" s="19"/>
      <c r="F17" s="14">
        <f>SUM(F18:F20)</f>
        <v>251555</v>
      </c>
      <c r="G17" s="15">
        <f>SUM(G18:G20)</f>
        <v>259541</v>
      </c>
      <c r="H17" s="46">
        <f>(F17-G17)/G17</f>
        <v>-3.0769704979174774E-2</v>
      </c>
      <c r="J17" s="43"/>
    </row>
    <row r="18" spans="1:10" ht="15" customHeight="1" x14ac:dyDescent="0.25">
      <c r="A18" s="90" t="s">
        <v>17</v>
      </c>
      <c r="B18" s="63">
        <v>31100</v>
      </c>
      <c r="C18" s="64">
        <v>31543</v>
      </c>
      <c r="D18" s="18">
        <f t="shared" ref="D18:D31" si="0">(B18-C18)/C18</f>
        <v>-1.4044320451447231E-2</v>
      </c>
      <c r="E18" s="19"/>
      <c r="F18" s="63">
        <v>244017</v>
      </c>
      <c r="G18" s="64">
        <v>252626</v>
      </c>
      <c r="H18" s="18">
        <f t="shared" ref="H18:H31" si="1">(F18-G18)/G18</f>
        <v>-3.40780442234766E-2</v>
      </c>
      <c r="J18" s="41"/>
    </row>
    <row r="19" spans="1:10" ht="15" customHeight="1" x14ac:dyDescent="0.25">
      <c r="A19" s="90" t="s">
        <v>18</v>
      </c>
      <c r="B19" s="63">
        <v>1089</v>
      </c>
      <c r="C19" s="64">
        <v>554</v>
      </c>
      <c r="D19" s="18">
        <f t="shared" si="0"/>
        <v>0.96570397111913353</v>
      </c>
      <c r="E19" s="19"/>
      <c r="F19" s="63">
        <v>3848</v>
      </c>
      <c r="G19" s="64">
        <v>2812</v>
      </c>
      <c r="H19" s="18">
        <f t="shared" si="1"/>
        <v>0.36842105263157893</v>
      </c>
      <c r="J19" s="41"/>
    </row>
    <row r="20" spans="1:10" ht="15" customHeight="1" x14ac:dyDescent="0.25">
      <c r="A20" s="90" t="s">
        <v>20</v>
      </c>
      <c r="B20" s="63">
        <v>835</v>
      </c>
      <c r="C20" s="64">
        <v>548</v>
      </c>
      <c r="D20" s="18">
        <f t="shared" si="0"/>
        <v>0.52372262773722633</v>
      </c>
      <c r="E20" s="19"/>
      <c r="F20" s="63">
        <v>3690</v>
      </c>
      <c r="G20" s="64">
        <v>4103</v>
      </c>
      <c r="H20" s="18">
        <f t="shared" si="1"/>
        <v>-0.10065805508164757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19999</v>
      </c>
      <c r="C22" s="17">
        <f>SUM(C23:C25)</f>
        <v>19869</v>
      </c>
      <c r="D22" s="34">
        <f t="shared" si="0"/>
        <v>6.5428557048668777E-3</v>
      </c>
      <c r="E22" s="19"/>
      <c r="F22" s="16">
        <f>SUM(F23:F25)</f>
        <v>111945</v>
      </c>
      <c r="G22" s="17">
        <f>SUM(G23:G25)</f>
        <v>110882</v>
      </c>
      <c r="H22" s="34">
        <f t="shared" si="1"/>
        <v>9.5867679154416404E-3</v>
      </c>
      <c r="J22" s="41"/>
    </row>
    <row r="23" spans="1:10" ht="15" customHeight="1" x14ac:dyDescent="0.25">
      <c r="A23" s="90" t="s">
        <v>17</v>
      </c>
      <c r="B23" s="63">
        <v>16889</v>
      </c>
      <c r="C23" s="64">
        <v>16649</v>
      </c>
      <c r="D23" s="18">
        <f t="shared" si="0"/>
        <v>1.441528019700883E-2</v>
      </c>
      <c r="E23" s="19"/>
      <c r="F23" s="63">
        <v>99304</v>
      </c>
      <c r="G23" s="64">
        <v>98286</v>
      </c>
      <c r="H23" s="18">
        <f t="shared" si="1"/>
        <v>1.0357528030441772E-2</v>
      </c>
      <c r="J23" s="41"/>
    </row>
    <row r="24" spans="1:10" ht="15" customHeight="1" x14ac:dyDescent="0.25">
      <c r="A24" s="90" t="s">
        <v>18</v>
      </c>
      <c r="B24" s="63">
        <v>2506</v>
      </c>
      <c r="C24" s="64">
        <v>2640</v>
      </c>
      <c r="D24" s="18">
        <f t="shared" si="0"/>
        <v>-5.0757575757575758E-2</v>
      </c>
      <c r="E24" s="19"/>
      <c r="F24" s="63">
        <v>8779</v>
      </c>
      <c r="G24" s="64">
        <v>9025</v>
      </c>
      <c r="H24" s="18">
        <f t="shared" si="1"/>
        <v>-2.7257617728531854E-2</v>
      </c>
      <c r="J24" s="41"/>
    </row>
    <row r="25" spans="1:10" ht="15" customHeight="1" x14ac:dyDescent="0.25">
      <c r="A25" s="90" t="s">
        <v>20</v>
      </c>
      <c r="B25" s="63">
        <v>604</v>
      </c>
      <c r="C25" s="64">
        <v>580</v>
      </c>
      <c r="D25" s="18">
        <f t="shared" si="0"/>
        <v>4.1379310344827586E-2</v>
      </c>
      <c r="E25" s="19"/>
      <c r="F25" s="63">
        <v>3862</v>
      </c>
      <c r="G25" s="64">
        <v>3571</v>
      </c>
      <c r="H25" s="18">
        <f t="shared" si="1"/>
        <v>8.1489778773452815E-2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3713</v>
      </c>
      <c r="C27" s="66">
        <v>3326</v>
      </c>
      <c r="D27" s="34">
        <f t="shared" si="0"/>
        <v>0.1163559831629585</v>
      </c>
      <c r="E27" s="19"/>
      <c r="F27" s="67">
        <v>24235</v>
      </c>
      <c r="G27" s="68">
        <v>21371</v>
      </c>
      <c r="H27" s="34">
        <f>(F27-G27)/G27</f>
        <v>0.13401338262130924</v>
      </c>
      <c r="J27" s="41"/>
    </row>
    <row r="28" spans="1:10" ht="15" customHeight="1" x14ac:dyDescent="0.25">
      <c r="A28" s="89" t="s">
        <v>19</v>
      </c>
      <c r="B28" s="16">
        <f>B22+B17+B27</f>
        <v>56736</v>
      </c>
      <c r="C28" s="17">
        <f>C22+C17+C27</f>
        <v>55840</v>
      </c>
      <c r="D28" s="34">
        <f t="shared" si="0"/>
        <v>1.6045845272206302E-2</v>
      </c>
      <c r="E28" s="19"/>
      <c r="F28" s="16">
        <f>F22+F17+F27</f>
        <v>387735</v>
      </c>
      <c r="G28" s="17">
        <f>G22+G17+G27</f>
        <v>391794</v>
      </c>
      <c r="H28" s="34">
        <f>(F28-G28)/G28</f>
        <v>-1.0360036141441676E-2</v>
      </c>
      <c r="J28" s="41"/>
    </row>
    <row r="29" spans="1:10" ht="15" customHeight="1" x14ac:dyDescent="0.25">
      <c r="A29" s="89" t="s">
        <v>24</v>
      </c>
      <c r="B29" s="65">
        <v>10373</v>
      </c>
      <c r="C29" s="66">
        <v>12161</v>
      </c>
      <c r="D29" s="34">
        <f>(B29-C29)/C29</f>
        <v>-0.14702738261656115</v>
      </c>
      <c r="E29" s="19"/>
      <c r="F29" s="65">
        <v>61476</v>
      </c>
      <c r="G29" s="66">
        <v>64825</v>
      </c>
      <c r="H29" s="34">
        <f>(F29-G29)/G29</f>
        <v>-5.1662167373698421E-2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67109</v>
      </c>
      <c r="C31" s="17">
        <f>SUM(C28:C29)</f>
        <v>68001</v>
      </c>
      <c r="D31" s="34">
        <f t="shared" si="0"/>
        <v>-1.3117454155085955E-2</v>
      </c>
      <c r="E31" s="19"/>
      <c r="F31" s="16">
        <f>SUM(F28:F29)</f>
        <v>449211</v>
      </c>
      <c r="G31" s="17">
        <f>SUM(G28:G29)</f>
        <v>456619</v>
      </c>
      <c r="H31" s="34">
        <f t="shared" si="1"/>
        <v>-1.6223591221565463E-2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24A3-915E-43DE-8AB3-C122FA521E63}">
  <sheetPr>
    <pageSetUpPr fitToPage="1"/>
  </sheetPr>
  <dimension ref="A1:AG5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3.85546875" style="98" bestFit="1" customWidth="1"/>
    <col min="258" max="258" width="5.85546875" style="98" bestFit="1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bestFit="1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bestFit="1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bestFit="1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bestFit="1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bestFit="1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bestFit="1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bestFit="1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bestFit="1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bestFit="1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bestFit="1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bestFit="1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bestFit="1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bestFit="1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bestFit="1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bestFit="1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bestFit="1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bestFit="1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bestFit="1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bestFit="1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bestFit="1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bestFit="1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bestFit="1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bestFit="1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bestFit="1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bestFit="1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bestFit="1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bestFit="1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bestFit="1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bestFit="1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bestFit="1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bestFit="1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bestFit="1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bestFit="1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bestFit="1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bestFit="1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bestFit="1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bestFit="1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bestFit="1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bestFit="1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bestFit="1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bestFit="1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bestFit="1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bestFit="1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bestFit="1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bestFit="1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bestFit="1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bestFit="1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bestFit="1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bestFit="1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bestFit="1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bestFit="1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bestFit="1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bestFit="1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bestFit="1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bestFit="1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bestFit="1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bestFit="1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bestFit="1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bestFit="1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bestFit="1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bestFit="1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bestFit="1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226</v>
      </c>
    </row>
    <row r="4" spans="1:33" ht="57" x14ac:dyDescent="0.2">
      <c r="A4" s="99" t="s">
        <v>49</v>
      </c>
      <c r="B4" s="99" t="s">
        <v>50</v>
      </c>
      <c r="C4" s="99" t="s">
        <v>227</v>
      </c>
      <c r="D4" s="99" t="s">
        <v>228</v>
      </c>
      <c r="E4" s="99" t="s">
        <v>229</v>
      </c>
      <c r="F4" s="99" t="s">
        <v>230</v>
      </c>
      <c r="G4" s="99" t="s">
        <v>231</v>
      </c>
      <c r="H4" s="99" t="s">
        <v>232</v>
      </c>
      <c r="I4" s="99" t="s">
        <v>233</v>
      </c>
      <c r="J4" s="99" t="s">
        <v>234</v>
      </c>
      <c r="K4" s="99" t="s">
        <v>235</v>
      </c>
      <c r="L4" s="99" t="s">
        <v>236</v>
      </c>
      <c r="M4" s="99" t="s">
        <v>237</v>
      </c>
      <c r="N4" s="99" t="s">
        <v>238</v>
      </c>
      <c r="O4" s="99" t="s">
        <v>239</v>
      </c>
      <c r="P4" s="99" t="s">
        <v>60</v>
      </c>
      <c r="Q4" s="99" t="s">
        <v>61</v>
      </c>
      <c r="R4" s="100" t="s">
        <v>62</v>
      </c>
      <c r="S4" s="100" t="s">
        <v>64</v>
      </c>
      <c r="T4" s="100" t="s">
        <v>240</v>
      </c>
      <c r="U4" s="100" t="s">
        <v>241</v>
      </c>
      <c r="V4" s="100" t="s">
        <v>242</v>
      </c>
      <c r="W4" s="100" t="s">
        <v>243</v>
      </c>
      <c r="X4" s="100" t="s">
        <v>244</v>
      </c>
      <c r="Y4" s="100" t="s">
        <v>245</v>
      </c>
      <c r="Z4" s="100" t="s">
        <v>67</v>
      </c>
      <c r="AA4" s="100" t="s">
        <v>246</v>
      </c>
      <c r="AB4" s="100" t="s">
        <v>247</v>
      </c>
      <c r="AC4" s="100" t="s">
        <v>70</v>
      </c>
      <c r="AD4" s="100" t="s">
        <v>71</v>
      </c>
      <c r="AE4" s="100" t="s">
        <v>248</v>
      </c>
      <c r="AF4" s="100" t="s">
        <v>249</v>
      </c>
      <c r="AG4" s="100" t="s">
        <v>63</v>
      </c>
    </row>
    <row r="5" spans="1:33" ht="14.25" x14ac:dyDescent="0.2">
      <c r="A5" s="101" t="s">
        <v>72</v>
      </c>
      <c r="B5" s="101" t="s">
        <v>73</v>
      </c>
      <c r="C5" s="102">
        <v>35192</v>
      </c>
      <c r="D5" s="102">
        <v>1450</v>
      </c>
      <c r="E5" s="102">
        <v>36642</v>
      </c>
      <c r="F5" s="103">
        <v>-7.1813967626719391E-2</v>
      </c>
      <c r="G5" s="102">
        <v>0</v>
      </c>
      <c r="H5" s="102">
        <v>0</v>
      </c>
      <c r="I5" s="102">
        <v>0</v>
      </c>
      <c r="J5" s="116">
        <v>0</v>
      </c>
      <c r="K5" s="106">
        <v>13</v>
      </c>
      <c r="L5" s="103">
        <v>-0.23529411764705899</v>
      </c>
      <c r="M5" s="106">
        <v>36655</v>
      </c>
      <c r="N5" s="103">
        <v>-7.1884336861295389E-2</v>
      </c>
      <c r="O5" s="106">
        <v>373</v>
      </c>
      <c r="P5" s="106">
        <v>37028</v>
      </c>
      <c r="Q5" s="117">
        <v>-7.6424224284146497E-2</v>
      </c>
      <c r="R5" s="104">
        <v>4</v>
      </c>
      <c r="S5" s="101" t="s">
        <v>74</v>
      </c>
      <c r="T5" s="106">
        <v>38051</v>
      </c>
      <c r="U5" s="106">
        <v>39477</v>
      </c>
      <c r="V5" s="106">
        <v>1426</v>
      </c>
      <c r="W5" s="106">
        <v>0</v>
      </c>
      <c r="X5" s="106">
        <v>0</v>
      </c>
      <c r="Y5" s="106">
        <v>0</v>
      </c>
      <c r="Z5" s="106">
        <v>17</v>
      </c>
      <c r="AA5" s="106">
        <v>598</v>
      </c>
      <c r="AB5" s="106">
        <v>39494</v>
      </c>
      <c r="AC5" s="106">
        <v>40092</v>
      </c>
      <c r="AD5" s="101" t="s">
        <v>75</v>
      </c>
      <c r="AE5" s="106">
        <v>4038</v>
      </c>
      <c r="AF5" s="106">
        <v>14</v>
      </c>
      <c r="AG5" s="105" t="s">
        <v>74</v>
      </c>
    </row>
    <row r="6" spans="1:33" ht="14.25" x14ac:dyDescent="0.2">
      <c r="A6" s="101" t="s">
        <v>76</v>
      </c>
      <c r="B6" s="101" t="s">
        <v>77</v>
      </c>
      <c r="C6" s="102">
        <v>5330</v>
      </c>
      <c r="D6" s="102">
        <v>6</v>
      </c>
      <c r="E6" s="102">
        <v>5336</v>
      </c>
      <c r="F6" s="103">
        <v>-8.5204868849648605E-2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5336</v>
      </c>
      <c r="N6" s="103">
        <v>-8.5204868849648605E-2</v>
      </c>
      <c r="O6" s="106">
        <v>1591</v>
      </c>
      <c r="P6" s="106">
        <v>6927</v>
      </c>
      <c r="Q6" s="117">
        <v>-0.111125368920826</v>
      </c>
      <c r="R6" s="104">
        <v>5</v>
      </c>
      <c r="S6" s="101" t="s">
        <v>74</v>
      </c>
      <c r="T6" s="106">
        <v>5647</v>
      </c>
      <c r="U6" s="106">
        <v>5833</v>
      </c>
      <c r="V6" s="106">
        <v>186</v>
      </c>
      <c r="W6" s="106">
        <v>0</v>
      </c>
      <c r="X6" s="106">
        <v>0</v>
      </c>
      <c r="Y6" s="106">
        <v>0</v>
      </c>
      <c r="Z6" s="106">
        <v>0</v>
      </c>
      <c r="AA6" s="106">
        <v>1960</v>
      </c>
      <c r="AB6" s="106">
        <v>5833</v>
      </c>
      <c r="AC6" s="106">
        <v>7793</v>
      </c>
      <c r="AD6" s="101" t="s">
        <v>79</v>
      </c>
      <c r="AE6" s="106">
        <v>4038</v>
      </c>
      <c r="AF6" s="106">
        <v>14</v>
      </c>
      <c r="AG6" s="107"/>
    </row>
    <row r="7" spans="1:33" ht="14.25" x14ac:dyDescent="0.2">
      <c r="A7" s="101" t="s">
        <v>80</v>
      </c>
      <c r="B7" s="101" t="s">
        <v>81</v>
      </c>
      <c r="C7" s="102">
        <v>24905</v>
      </c>
      <c r="D7" s="102">
        <v>0</v>
      </c>
      <c r="E7" s="102">
        <v>24905</v>
      </c>
      <c r="F7" s="103">
        <v>-2.8400889478406698E-2</v>
      </c>
      <c r="G7" s="102">
        <v>0</v>
      </c>
      <c r="H7" s="102">
        <v>0</v>
      </c>
      <c r="I7" s="102">
        <v>0</v>
      </c>
      <c r="J7" s="116">
        <v>-1</v>
      </c>
      <c r="K7" s="106">
        <v>0</v>
      </c>
      <c r="L7" s="103">
        <v>0</v>
      </c>
      <c r="M7" s="106">
        <v>24905</v>
      </c>
      <c r="N7" s="103">
        <v>-2.8741907807503301E-2</v>
      </c>
      <c r="O7" s="106">
        <v>0</v>
      </c>
      <c r="P7" s="106">
        <v>24905</v>
      </c>
      <c r="Q7" s="117">
        <v>-2.8741907807503301E-2</v>
      </c>
      <c r="R7" s="104">
        <v>4</v>
      </c>
      <c r="S7" s="101" t="s">
        <v>74</v>
      </c>
      <c r="T7" s="106">
        <v>25633</v>
      </c>
      <c r="U7" s="106">
        <v>25633</v>
      </c>
      <c r="V7" s="106">
        <v>0</v>
      </c>
      <c r="W7" s="106">
        <v>9</v>
      </c>
      <c r="X7" s="106">
        <v>9</v>
      </c>
      <c r="Y7" s="106">
        <v>0</v>
      </c>
      <c r="Z7" s="106">
        <v>0</v>
      </c>
      <c r="AA7" s="106">
        <v>0</v>
      </c>
      <c r="AB7" s="106">
        <v>25642</v>
      </c>
      <c r="AC7" s="106">
        <v>25642</v>
      </c>
      <c r="AD7" s="101" t="s">
        <v>82</v>
      </c>
      <c r="AE7" s="106">
        <v>4038</v>
      </c>
      <c r="AF7" s="106">
        <v>14</v>
      </c>
      <c r="AG7" s="107"/>
    </row>
    <row r="8" spans="1:33" ht="14.25" x14ac:dyDescent="0.2">
      <c r="A8" s="101" t="s">
        <v>83</v>
      </c>
      <c r="B8" s="101" t="s">
        <v>84</v>
      </c>
      <c r="C8" s="102">
        <v>200347</v>
      </c>
      <c r="D8" s="102">
        <v>28230</v>
      </c>
      <c r="E8" s="102">
        <v>228577</v>
      </c>
      <c r="F8" s="103">
        <v>-2.5582109149195599E-2</v>
      </c>
      <c r="G8" s="102">
        <v>337202</v>
      </c>
      <c r="H8" s="102">
        <v>10716</v>
      </c>
      <c r="I8" s="102">
        <v>347918</v>
      </c>
      <c r="J8" s="116">
        <v>2.88166116159481E-2</v>
      </c>
      <c r="K8" s="106">
        <v>18424</v>
      </c>
      <c r="L8" s="103">
        <v>0.31958172181635902</v>
      </c>
      <c r="M8" s="106">
        <v>594919</v>
      </c>
      <c r="N8" s="103">
        <v>1.3986395392636599E-2</v>
      </c>
      <c r="O8" s="106">
        <v>4208</v>
      </c>
      <c r="P8" s="106">
        <v>599127</v>
      </c>
      <c r="Q8" s="117">
        <v>1.3703242485973601E-2</v>
      </c>
      <c r="R8" s="104">
        <v>2</v>
      </c>
      <c r="S8" s="101" t="s">
        <v>74</v>
      </c>
      <c r="T8" s="106">
        <v>207078</v>
      </c>
      <c r="U8" s="106">
        <v>234578</v>
      </c>
      <c r="V8" s="106">
        <v>27500</v>
      </c>
      <c r="W8" s="106">
        <v>329037</v>
      </c>
      <c r="X8" s="106">
        <v>338173</v>
      </c>
      <c r="Y8" s="106">
        <v>9136</v>
      </c>
      <c r="Z8" s="106">
        <v>13962</v>
      </c>
      <c r="AA8" s="106">
        <v>4315</v>
      </c>
      <c r="AB8" s="106">
        <v>586713</v>
      </c>
      <c r="AC8" s="106">
        <v>591028</v>
      </c>
      <c r="AD8" s="101" t="s">
        <v>85</v>
      </c>
      <c r="AE8" s="106">
        <v>4038</v>
      </c>
      <c r="AF8" s="106">
        <v>14</v>
      </c>
      <c r="AG8" s="107"/>
    </row>
    <row r="9" spans="1:33" ht="14.25" x14ac:dyDescent="0.2">
      <c r="A9" s="101" t="s">
        <v>86</v>
      </c>
      <c r="B9" s="101" t="s">
        <v>87</v>
      </c>
      <c r="C9" s="102">
        <v>510</v>
      </c>
      <c r="D9" s="102">
        <v>6</v>
      </c>
      <c r="E9" s="102">
        <v>516</v>
      </c>
      <c r="F9" s="103">
        <v>0.139072847682119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516</v>
      </c>
      <c r="N9" s="103">
        <v>0.139072847682119</v>
      </c>
      <c r="O9" s="106">
        <v>493</v>
      </c>
      <c r="P9" s="106">
        <v>1009</v>
      </c>
      <c r="Q9" s="117">
        <v>0.17462165308498301</v>
      </c>
      <c r="R9" s="104">
        <v>5</v>
      </c>
      <c r="S9" s="101" t="s">
        <v>74</v>
      </c>
      <c r="T9" s="106">
        <v>447</v>
      </c>
      <c r="U9" s="106">
        <v>453</v>
      </c>
      <c r="V9" s="106">
        <v>6</v>
      </c>
      <c r="W9" s="106">
        <v>0</v>
      </c>
      <c r="X9" s="106">
        <v>0</v>
      </c>
      <c r="Y9" s="106">
        <v>0</v>
      </c>
      <c r="Z9" s="106">
        <v>0</v>
      </c>
      <c r="AA9" s="106">
        <v>406</v>
      </c>
      <c r="AB9" s="106">
        <v>453</v>
      </c>
      <c r="AC9" s="106">
        <v>859</v>
      </c>
      <c r="AD9" s="101" t="s">
        <v>88</v>
      </c>
      <c r="AE9" s="106">
        <v>4038</v>
      </c>
      <c r="AF9" s="106">
        <v>14</v>
      </c>
      <c r="AG9" s="107"/>
    </row>
    <row r="10" spans="1:33" ht="14.25" x14ac:dyDescent="0.2">
      <c r="A10" s="101" t="s">
        <v>89</v>
      </c>
      <c r="B10" s="101" t="s">
        <v>90</v>
      </c>
      <c r="C10" s="102">
        <v>111682</v>
      </c>
      <c r="D10" s="102">
        <v>35488</v>
      </c>
      <c r="E10" s="102">
        <v>147170</v>
      </c>
      <c r="F10" s="103">
        <v>-3.2476497271711299E-2</v>
      </c>
      <c r="G10" s="102">
        <v>16323</v>
      </c>
      <c r="H10" s="102">
        <v>344</v>
      </c>
      <c r="I10" s="102">
        <v>16667</v>
      </c>
      <c r="J10" s="116">
        <v>0.12182809450090901</v>
      </c>
      <c r="K10" s="106">
        <v>0</v>
      </c>
      <c r="L10" s="103">
        <v>0</v>
      </c>
      <c r="M10" s="106">
        <v>163837</v>
      </c>
      <c r="N10" s="103">
        <v>-1.8746219312798299E-2</v>
      </c>
      <c r="O10" s="106">
        <v>5467</v>
      </c>
      <c r="P10" s="106">
        <v>169304</v>
      </c>
      <c r="Q10" s="117">
        <v>-1.4522785347993901E-2</v>
      </c>
      <c r="R10" s="104">
        <v>3</v>
      </c>
      <c r="S10" s="101" t="s">
        <v>74</v>
      </c>
      <c r="T10" s="106">
        <v>115904</v>
      </c>
      <c r="U10" s="106">
        <v>152110</v>
      </c>
      <c r="V10" s="106">
        <v>36206</v>
      </c>
      <c r="W10" s="106">
        <v>14485</v>
      </c>
      <c r="X10" s="106">
        <v>14857</v>
      </c>
      <c r="Y10" s="106">
        <v>372</v>
      </c>
      <c r="Z10" s="106">
        <v>0</v>
      </c>
      <c r="AA10" s="106">
        <v>4832</v>
      </c>
      <c r="AB10" s="106">
        <v>166967</v>
      </c>
      <c r="AC10" s="106">
        <v>171799</v>
      </c>
      <c r="AD10" s="101" t="s">
        <v>91</v>
      </c>
      <c r="AE10" s="106">
        <v>4038</v>
      </c>
      <c r="AF10" s="106">
        <v>14</v>
      </c>
      <c r="AG10" s="107"/>
    </row>
    <row r="11" spans="1:33" ht="14.25" x14ac:dyDescent="0.2">
      <c r="A11" s="101" t="s">
        <v>92</v>
      </c>
      <c r="B11" s="101" t="s">
        <v>93</v>
      </c>
      <c r="C11" s="102">
        <v>8599</v>
      </c>
      <c r="D11" s="102">
        <v>280</v>
      </c>
      <c r="E11" s="102">
        <v>8879</v>
      </c>
      <c r="F11" s="103">
        <v>5.5014258555133096E-2</v>
      </c>
      <c r="G11" s="102">
        <v>0</v>
      </c>
      <c r="H11" s="102">
        <v>0</v>
      </c>
      <c r="I11" s="102">
        <v>0</v>
      </c>
      <c r="J11" s="116">
        <v>0</v>
      </c>
      <c r="K11" s="106">
        <v>2490</v>
      </c>
      <c r="L11" s="103">
        <v>9.7883597883597906E-2</v>
      </c>
      <c r="M11" s="106">
        <v>11369</v>
      </c>
      <c r="N11" s="103">
        <v>6.4114563833770108E-2</v>
      </c>
      <c r="O11" s="106">
        <v>2201</v>
      </c>
      <c r="P11" s="106">
        <v>13570</v>
      </c>
      <c r="Q11" s="117">
        <v>0.123065463874866</v>
      </c>
      <c r="R11" s="104">
        <v>5</v>
      </c>
      <c r="S11" s="101" t="s">
        <v>74</v>
      </c>
      <c r="T11" s="106">
        <v>8352</v>
      </c>
      <c r="U11" s="106">
        <v>8416</v>
      </c>
      <c r="V11" s="106">
        <v>64</v>
      </c>
      <c r="W11" s="106">
        <v>0</v>
      </c>
      <c r="X11" s="106">
        <v>0</v>
      </c>
      <c r="Y11" s="106">
        <v>0</v>
      </c>
      <c r="Z11" s="106">
        <v>2268</v>
      </c>
      <c r="AA11" s="106">
        <v>1399</v>
      </c>
      <c r="AB11" s="106">
        <v>10684</v>
      </c>
      <c r="AC11" s="106">
        <v>12083</v>
      </c>
      <c r="AD11" s="101" t="s">
        <v>94</v>
      </c>
      <c r="AE11" s="106">
        <v>4038</v>
      </c>
      <c r="AF11" s="106">
        <v>14</v>
      </c>
      <c r="AG11" s="107"/>
    </row>
    <row r="12" spans="1:33" ht="14.25" x14ac:dyDescent="0.2">
      <c r="A12" s="101" t="s">
        <v>95</v>
      </c>
      <c r="B12" s="101" t="s">
        <v>96</v>
      </c>
      <c r="C12" s="102">
        <v>1047</v>
      </c>
      <c r="D12" s="102">
        <v>22</v>
      </c>
      <c r="E12" s="102">
        <v>1069</v>
      </c>
      <c r="F12" s="103">
        <v>-5.0621669626998197E-2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1069</v>
      </c>
      <c r="N12" s="103">
        <v>-5.0621669626998197E-2</v>
      </c>
      <c r="O12" s="106">
        <v>1123</v>
      </c>
      <c r="P12" s="106">
        <v>2192</v>
      </c>
      <c r="Q12" s="117">
        <v>3.4450212364322802E-2</v>
      </c>
      <c r="R12" s="104">
        <v>5</v>
      </c>
      <c r="S12" s="101" t="s">
        <v>74</v>
      </c>
      <c r="T12" s="106">
        <v>1086</v>
      </c>
      <c r="U12" s="106">
        <v>1126</v>
      </c>
      <c r="V12" s="106">
        <v>40</v>
      </c>
      <c r="W12" s="106">
        <v>0</v>
      </c>
      <c r="X12" s="106">
        <v>0</v>
      </c>
      <c r="Y12" s="106">
        <v>0</v>
      </c>
      <c r="Z12" s="106">
        <v>0</v>
      </c>
      <c r="AA12" s="106">
        <v>993</v>
      </c>
      <c r="AB12" s="106">
        <v>1126</v>
      </c>
      <c r="AC12" s="106">
        <v>2119</v>
      </c>
      <c r="AD12" s="101" t="s">
        <v>97</v>
      </c>
      <c r="AE12" s="106">
        <v>4038</v>
      </c>
      <c r="AF12" s="106">
        <v>14</v>
      </c>
      <c r="AG12" s="107"/>
    </row>
    <row r="13" spans="1:33" ht="14.25" x14ac:dyDescent="0.2">
      <c r="A13" s="101" t="s">
        <v>98</v>
      </c>
      <c r="B13" s="101" t="s">
        <v>99</v>
      </c>
      <c r="C13" s="102">
        <v>8103</v>
      </c>
      <c r="D13" s="102">
        <v>170</v>
      </c>
      <c r="E13" s="102">
        <v>8273</v>
      </c>
      <c r="F13" s="103">
        <v>1.1740247034364701E-2</v>
      </c>
      <c r="G13" s="102">
        <v>0</v>
      </c>
      <c r="H13" s="102">
        <v>0</v>
      </c>
      <c r="I13" s="102">
        <v>0</v>
      </c>
      <c r="J13" s="116">
        <v>0</v>
      </c>
      <c r="K13" s="106">
        <v>3237</v>
      </c>
      <c r="L13" s="103">
        <v>0.20513775130305301</v>
      </c>
      <c r="M13" s="106">
        <v>11510</v>
      </c>
      <c r="N13" s="103">
        <v>5.95599742244316E-2</v>
      </c>
      <c r="O13" s="106">
        <v>197</v>
      </c>
      <c r="P13" s="106">
        <v>11707</v>
      </c>
      <c r="Q13" s="117">
        <v>2.3786620026235203E-2</v>
      </c>
      <c r="R13" s="104">
        <v>5</v>
      </c>
      <c r="S13" s="101" t="s">
        <v>74</v>
      </c>
      <c r="T13" s="106">
        <v>7473</v>
      </c>
      <c r="U13" s="106">
        <v>8177</v>
      </c>
      <c r="V13" s="106">
        <v>704</v>
      </c>
      <c r="W13" s="106">
        <v>0</v>
      </c>
      <c r="X13" s="106">
        <v>0</v>
      </c>
      <c r="Y13" s="106">
        <v>0</v>
      </c>
      <c r="Z13" s="106">
        <v>2686</v>
      </c>
      <c r="AA13" s="106">
        <v>572</v>
      </c>
      <c r="AB13" s="106">
        <v>10863</v>
      </c>
      <c r="AC13" s="106">
        <v>11435</v>
      </c>
      <c r="AD13" s="101" t="s">
        <v>100</v>
      </c>
      <c r="AE13" s="106">
        <v>4038</v>
      </c>
      <c r="AF13" s="106">
        <v>14</v>
      </c>
      <c r="AG13" s="107"/>
    </row>
    <row r="14" spans="1:33" ht="14.25" x14ac:dyDescent="0.2">
      <c r="A14" s="101" t="s">
        <v>101</v>
      </c>
      <c r="B14" s="101" t="s">
        <v>102</v>
      </c>
      <c r="C14" s="102">
        <v>4671</v>
      </c>
      <c r="D14" s="102">
        <v>452</v>
      </c>
      <c r="E14" s="102">
        <v>5123</v>
      </c>
      <c r="F14" s="103">
        <v>-3.01022340022719E-2</v>
      </c>
      <c r="G14" s="102">
        <v>0</v>
      </c>
      <c r="H14" s="102">
        <v>0</v>
      </c>
      <c r="I14" s="102">
        <v>0</v>
      </c>
      <c r="J14" s="116">
        <v>0</v>
      </c>
      <c r="K14" s="106">
        <v>0</v>
      </c>
      <c r="L14" s="103">
        <v>0</v>
      </c>
      <c r="M14" s="106">
        <v>5123</v>
      </c>
      <c r="N14" s="103">
        <v>-3.01022340022719E-2</v>
      </c>
      <c r="O14" s="106">
        <v>714</v>
      </c>
      <c r="P14" s="106">
        <v>5837</v>
      </c>
      <c r="Q14" s="117">
        <v>-8.4932903006624798E-3</v>
      </c>
      <c r="R14" s="104">
        <v>5</v>
      </c>
      <c r="S14" s="101" t="s">
        <v>74</v>
      </c>
      <c r="T14" s="106">
        <v>4934</v>
      </c>
      <c r="U14" s="106">
        <v>5282</v>
      </c>
      <c r="V14" s="106">
        <v>348</v>
      </c>
      <c r="W14" s="106">
        <v>0</v>
      </c>
      <c r="X14" s="106">
        <v>0</v>
      </c>
      <c r="Y14" s="106">
        <v>0</v>
      </c>
      <c r="Z14" s="106">
        <v>0</v>
      </c>
      <c r="AA14" s="106">
        <v>605</v>
      </c>
      <c r="AB14" s="106">
        <v>5282</v>
      </c>
      <c r="AC14" s="106">
        <v>5887</v>
      </c>
      <c r="AD14" s="101" t="s">
        <v>103</v>
      </c>
      <c r="AE14" s="106">
        <v>4038</v>
      </c>
      <c r="AF14" s="106">
        <v>14</v>
      </c>
      <c r="AG14" s="107"/>
    </row>
    <row r="15" spans="1:33" ht="14.25" x14ac:dyDescent="0.2">
      <c r="A15" s="101" t="s">
        <v>104</v>
      </c>
      <c r="B15" s="101" t="s">
        <v>105</v>
      </c>
      <c r="C15" s="102">
        <v>6578</v>
      </c>
      <c r="D15" s="102">
        <v>402</v>
      </c>
      <c r="E15" s="102">
        <v>6980</v>
      </c>
      <c r="F15" s="103">
        <v>-0.26200042292239401</v>
      </c>
      <c r="G15" s="102">
        <v>0</v>
      </c>
      <c r="H15" s="102">
        <v>0</v>
      </c>
      <c r="I15" s="102">
        <v>0</v>
      </c>
      <c r="J15" s="116">
        <v>0</v>
      </c>
      <c r="K15" s="106">
        <v>1603</v>
      </c>
      <c r="L15" s="103">
        <v>-0.27003642987249499</v>
      </c>
      <c r="M15" s="106">
        <v>8583</v>
      </c>
      <c r="N15" s="103">
        <v>-0.26351467307362297</v>
      </c>
      <c r="O15" s="106">
        <v>2943</v>
      </c>
      <c r="P15" s="106">
        <v>11526</v>
      </c>
      <c r="Q15" s="117">
        <v>-0.20504862404303703</v>
      </c>
      <c r="R15" s="104">
        <v>5</v>
      </c>
      <c r="S15" s="101" t="s">
        <v>74</v>
      </c>
      <c r="T15" s="106">
        <v>8454</v>
      </c>
      <c r="U15" s="106">
        <v>9458</v>
      </c>
      <c r="V15" s="106">
        <v>1004</v>
      </c>
      <c r="W15" s="106">
        <v>0</v>
      </c>
      <c r="X15" s="106">
        <v>0</v>
      </c>
      <c r="Y15" s="106">
        <v>0</v>
      </c>
      <c r="Z15" s="106">
        <v>2196</v>
      </c>
      <c r="AA15" s="106">
        <v>2845</v>
      </c>
      <c r="AB15" s="106">
        <v>11654</v>
      </c>
      <c r="AC15" s="106">
        <v>14499</v>
      </c>
      <c r="AD15" s="101" t="s">
        <v>106</v>
      </c>
      <c r="AE15" s="106">
        <v>4038</v>
      </c>
      <c r="AF15" s="106">
        <v>14</v>
      </c>
      <c r="AG15" s="107"/>
    </row>
    <row r="16" spans="1:33" ht="14.25" x14ac:dyDescent="0.2">
      <c r="A16" s="101" t="s">
        <v>107</v>
      </c>
      <c r="B16" s="101" t="s">
        <v>108</v>
      </c>
      <c r="C16" s="102">
        <v>80415</v>
      </c>
      <c r="D16" s="102">
        <v>528</v>
      </c>
      <c r="E16" s="102">
        <v>80943</v>
      </c>
      <c r="F16" s="103">
        <v>1.7574957571186101E-2</v>
      </c>
      <c r="G16" s="102">
        <v>10125</v>
      </c>
      <c r="H16" s="102">
        <v>0</v>
      </c>
      <c r="I16" s="102">
        <v>10125</v>
      </c>
      <c r="J16" s="116">
        <v>9.4239706041283899E-2</v>
      </c>
      <c r="K16" s="106">
        <v>0</v>
      </c>
      <c r="L16" s="103">
        <v>0</v>
      </c>
      <c r="M16" s="106">
        <v>91068</v>
      </c>
      <c r="N16" s="103">
        <v>2.55636388206942E-2</v>
      </c>
      <c r="O16" s="106">
        <v>949</v>
      </c>
      <c r="P16" s="106">
        <v>92017</v>
      </c>
      <c r="Q16" s="117">
        <v>2.67348054585421E-2</v>
      </c>
      <c r="R16" s="104">
        <v>4</v>
      </c>
      <c r="S16" s="101" t="s">
        <v>74</v>
      </c>
      <c r="T16" s="106">
        <v>79365</v>
      </c>
      <c r="U16" s="106">
        <v>79545</v>
      </c>
      <c r="V16" s="106">
        <v>180</v>
      </c>
      <c r="W16" s="106">
        <v>9253</v>
      </c>
      <c r="X16" s="106">
        <v>9253</v>
      </c>
      <c r="Y16" s="106">
        <v>0</v>
      </c>
      <c r="Z16" s="106">
        <v>0</v>
      </c>
      <c r="AA16" s="106">
        <v>823</v>
      </c>
      <c r="AB16" s="106">
        <v>88798</v>
      </c>
      <c r="AC16" s="106">
        <v>89621</v>
      </c>
      <c r="AD16" s="101" t="s">
        <v>109</v>
      </c>
      <c r="AE16" s="106">
        <v>4038</v>
      </c>
      <c r="AF16" s="106">
        <v>14</v>
      </c>
      <c r="AG16" s="107"/>
    </row>
    <row r="17" spans="1:33" ht="14.25" x14ac:dyDescent="0.2">
      <c r="A17" s="101" t="s">
        <v>110</v>
      </c>
      <c r="B17" s="101" t="s">
        <v>111</v>
      </c>
      <c r="C17" s="102">
        <v>1253</v>
      </c>
      <c r="D17" s="102">
        <v>2</v>
      </c>
      <c r="E17" s="102">
        <v>1255</v>
      </c>
      <c r="F17" s="103">
        <v>-1.8764659890539503E-2</v>
      </c>
      <c r="G17" s="102">
        <v>0</v>
      </c>
      <c r="H17" s="102">
        <v>0</v>
      </c>
      <c r="I17" s="102">
        <v>0</v>
      </c>
      <c r="J17" s="116">
        <v>0</v>
      </c>
      <c r="K17" s="106">
        <v>0</v>
      </c>
      <c r="L17" s="103">
        <v>0</v>
      </c>
      <c r="M17" s="106">
        <v>1255</v>
      </c>
      <c r="N17" s="103">
        <v>-1.8764659890539503E-2</v>
      </c>
      <c r="O17" s="106">
        <v>1486</v>
      </c>
      <c r="P17" s="106">
        <v>2741</v>
      </c>
      <c r="Q17" s="117">
        <v>7.3638856247551898E-2</v>
      </c>
      <c r="R17" s="104">
        <v>5</v>
      </c>
      <c r="S17" s="101" t="s">
        <v>74</v>
      </c>
      <c r="T17" s="106">
        <v>1279</v>
      </c>
      <c r="U17" s="106">
        <v>1279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1274</v>
      </c>
      <c r="AB17" s="106">
        <v>1279</v>
      </c>
      <c r="AC17" s="106">
        <v>2553</v>
      </c>
      <c r="AD17" s="101" t="s">
        <v>112</v>
      </c>
      <c r="AE17" s="106">
        <v>4038</v>
      </c>
      <c r="AF17" s="106">
        <v>14</v>
      </c>
      <c r="AG17" s="107"/>
    </row>
    <row r="18" spans="1:33" ht="14.25" x14ac:dyDescent="0.2">
      <c r="A18" s="101" t="s">
        <v>113</v>
      </c>
      <c r="B18" s="101" t="s">
        <v>114</v>
      </c>
      <c r="C18" s="102">
        <v>1529</v>
      </c>
      <c r="D18" s="102">
        <v>6</v>
      </c>
      <c r="E18" s="102">
        <v>1535</v>
      </c>
      <c r="F18" s="103">
        <v>6.5232477446217907E-2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1535</v>
      </c>
      <c r="N18" s="103">
        <v>6.5232477446217907E-2</v>
      </c>
      <c r="O18" s="106">
        <v>865</v>
      </c>
      <c r="P18" s="106">
        <v>2400</v>
      </c>
      <c r="Q18" s="117">
        <v>3.0042918454935598E-2</v>
      </c>
      <c r="R18" s="104">
        <v>5</v>
      </c>
      <c r="S18" s="101" t="s">
        <v>74</v>
      </c>
      <c r="T18" s="106">
        <v>1435</v>
      </c>
      <c r="U18" s="106">
        <v>1441</v>
      </c>
      <c r="V18" s="106">
        <v>6</v>
      </c>
      <c r="W18" s="106">
        <v>0</v>
      </c>
      <c r="X18" s="106">
        <v>0</v>
      </c>
      <c r="Y18" s="106">
        <v>0</v>
      </c>
      <c r="Z18" s="106">
        <v>0</v>
      </c>
      <c r="AA18" s="106">
        <v>889</v>
      </c>
      <c r="AB18" s="106">
        <v>1441</v>
      </c>
      <c r="AC18" s="106">
        <v>2330</v>
      </c>
      <c r="AD18" s="101" t="s">
        <v>115</v>
      </c>
      <c r="AE18" s="106">
        <v>4038</v>
      </c>
      <c r="AF18" s="106">
        <v>14</v>
      </c>
      <c r="AG18" s="107"/>
    </row>
    <row r="19" spans="1:33" ht="14.25" x14ac:dyDescent="0.2">
      <c r="A19" s="101" t="s">
        <v>116</v>
      </c>
      <c r="B19" s="101" t="s">
        <v>117</v>
      </c>
      <c r="C19" s="102">
        <v>26150</v>
      </c>
      <c r="D19" s="102">
        <v>4604</v>
      </c>
      <c r="E19" s="102">
        <v>30754</v>
      </c>
      <c r="F19" s="103">
        <v>-6.9424262972650102E-3</v>
      </c>
      <c r="G19" s="102">
        <v>0</v>
      </c>
      <c r="H19" s="102">
        <v>0</v>
      </c>
      <c r="I19" s="102">
        <v>0</v>
      </c>
      <c r="J19" s="116">
        <v>0</v>
      </c>
      <c r="K19" s="106">
        <v>0</v>
      </c>
      <c r="L19" s="103">
        <v>0</v>
      </c>
      <c r="M19" s="106">
        <v>30754</v>
      </c>
      <c r="N19" s="103">
        <v>-6.9424262972650102E-3</v>
      </c>
      <c r="O19" s="106">
        <v>70</v>
      </c>
      <c r="P19" s="106">
        <v>30824</v>
      </c>
      <c r="Q19" s="117">
        <v>-6.3825672103668407E-3</v>
      </c>
      <c r="R19" s="104">
        <v>4</v>
      </c>
      <c r="S19" s="101" t="s">
        <v>74</v>
      </c>
      <c r="T19" s="106">
        <v>26597</v>
      </c>
      <c r="U19" s="106">
        <v>30969</v>
      </c>
      <c r="V19" s="106">
        <v>4372</v>
      </c>
      <c r="W19" s="106">
        <v>0</v>
      </c>
      <c r="X19" s="106">
        <v>0</v>
      </c>
      <c r="Y19" s="106">
        <v>0</v>
      </c>
      <c r="Z19" s="106">
        <v>0</v>
      </c>
      <c r="AA19" s="106">
        <v>53</v>
      </c>
      <c r="AB19" s="106">
        <v>30969</v>
      </c>
      <c r="AC19" s="106">
        <v>31022</v>
      </c>
      <c r="AD19" s="101" t="s">
        <v>118</v>
      </c>
      <c r="AE19" s="106">
        <v>4038</v>
      </c>
      <c r="AF19" s="106">
        <v>14</v>
      </c>
      <c r="AG19" s="107"/>
    </row>
    <row r="20" spans="1:33" ht="14.25" x14ac:dyDescent="0.2">
      <c r="A20" s="101" t="s">
        <v>119</v>
      </c>
      <c r="B20" s="101" t="s">
        <v>120</v>
      </c>
      <c r="C20" s="102">
        <v>50483</v>
      </c>
      <c r="D20" s="102">
        <v>406</v>
      </c>
      <c r="E20" s="102">
        <v>50889</v>
      </c>
      <c r="F20" s="103">
        <v>-4.2017281301180306E-2</v>
      </c>
      <c r="G20" s="102">
        <v>35031</v>
      </c>
      <c r="H20" s="102">
        <v>148</v>
      </c>
      <c r="I20" s="102">
        <v>35179</v>
      </c>
      <c r="J20" s="116">
        <v>8.6039762904420808E-2</v>
      </c>
      <c r="K20" s="106">
        <v>0</v>
      </c>
      <c r="L20" s="103">
        <v>0</v>
      </c>
      <c r="M20" s="106">
        <v>86068</v>
      </c>
      <c r="N20" s="103">
        <v>6.4902412498684401E-3</v>
      </c>
      <c r="O20" s="106">
        <v>0</v>
      </c>
      <c r="P20" s="106">
        <v>86068</v>
      </c>
      <c r="Q20" s="117">
        <v>6.4902412498684401E-3</v>
      </c>
      <c r="R20" s="104">
        <v>3</v>
      </c>
      <c r="S20" s="101" t="s">
        <v>74</v>
      </c>
      <c r="T20" s="106">
        <v>52797</v>
      </c>
      <c r="U20" s="106">
        <v>53121</v>
      </c>
      <c r="V20" s="106">
        <v>324</v>
      </c>
      <c r="W20" s="106">
        <v>32176</v>
      </c>
      <c r="X20" s="106">
        <v>32392</v>
      </c>
      <c r="Y20" s="106">
        <v>216</v>
      </c>
      <c r="Z20" s="106">
        <v>0</v>
      </c>
      <c r="AA20" s="106">
        <v>0</v>
      </c>
      <c r="AB20" s="106">
        <v>85513</v>
      </c>
      <c r="AC20" s="106">
        <v>85513</v>
      </c>
      <c r="AD20" s="101" t="s">
        <v>121</v>
      </c>
      <c r="AE20" s="106">
        <v>4038</v>
      </c>
      <c r="AF20" s="106">
        <v>14</v>
      </c>
      <c r="AG20" s="107"/>
    </row>
    <row r="21" spans="1:33" ht="14.25" x14ac:dyDescent="0.2">
      <c r="A21" s="101" t="s">
        <v>122</v>
      </c>
      <c r="B21" s="101" t="s">
        <v>123</v>
      </c>
      <c r="C21" s="102">
        <v>22269</v>
      </c>
      <c r="D21" s="102">
        <v>134</v>
      </c>
      <c r="E21" s="102">
        <v>22403</v>
      </c>
      <c r="F21" s="103">
        <v>0.17422296766077899</v>
      </c>
      <c r="G21" s="102">
        <v>3110</v>
      </c>
      <c r="H21" s="102">
        <v>0</v>
      </c>
      <c r="I21" s="102">
        <v>3110</v>
      </c>
      <c r="J21" s="116">
        <v>1.2884473877851399</v>
      </c>
      <c r="K21" s="106">
        <v>4905</v>
      </c>
      <c r="L21" s="103">
        <v>0.118586088939567</v>
      </c>
      <c r="M21" s="106">
        <v>30418</v>
      </c>
      <c r="N21" s="103">
        <v>0.22539580228014303</v>
      </c>
      <c r="O21" s="106">
        <v>258</v>
      </c>
      <c r="P21" s="106">
        <v>30676</v>
      </c>
      <c r="Q21" s="117">
        <v>0.23370199075004999</v>
      </c>
      <c r="R21" s="104">
        <v>4</v>
      </c>
      <c r="S21" s="101" t="s">
        <v>74</v>
      </c>
      <c r="T21" s="106">
        <v>18961</v>
      </c>
      <c r="U21" s="106">
        <v>19079</v>
      </c>
      <c r="V21" s="106">
        <v>118</v>
      </c>
      <c r="W21" s="106">
        <v>1359</v>
      </c>
      <c r="X21" s="106">
        <v>1359</v>
      </c>
      <c r="Y21" s="106">
        <v>0</v>
      </c>
      <c r="Z21" s="106">
        <v>4385</v>
      </c>
      <c r="AA21" s="106">
        <v>42</v>
      </c>
      <c r="AB21" s="106">
        <v>24823</v>
      </c>
      <c r="AC21" s="106">
        <v>24865</v>
      </c>
      <c r="AD21" s="101" t="s">
        <v>124</v>
      </c>
      <c r="AE21" s="106">
        <v>4038</v>
      </c>
      <c r="AF21" s="106">
        <v>14</v>
      </c>
      <c r="AG21" s="107"/>
    </row>
    <row r="22" spans="1:33" ht="14.25" x14ac:dyDescent="0.2">
      <c r="A22" s="101" t="s">
        <v>125</v>
      </c>
      <c r="B22" s="101" t="s">
        <v>126</v>
      </c>
      <c r="C22" s="102">
        <v>6221</v>
      </c>
      <c r="D22" s="102">
        <v>4</v>
      </c>
      <c r="E22" s="102">
        <v>6225</v>
      </c>
      <c r="F22" s="103">
        <v>-5.2367179174912501E-2</v>
      </c>
      <c r="G22" s="102">
        <v>0</v>
      </c>
      <c r="H22" s="102">
        <v>0</v>
      </c>
      <c r="I22" s="102">
        <v>0</v>
      </c>
      <c r="J22" s="116">
        <v>0</v>
      </c>
      <c r="K22" s="106">
        <v>0</v>
      </c>
      <c r="L22" s="103">
        <v>0</v>
      </c>
      <c r="M22" s="106">
        <v>6225</v>
      </c>
      <c r="N22" s="103">
        <v>-5.2367179174912501E-2</v>
      </c>
      <c r="O22" s="106">
        <v>7</v>
      </c>
      <c r="P22" s="106">
        <v>6232</v>
      </c>
      <c r="Q22" s="117">
        <v>-8.5814874578260203E-2</v>
      </c>
      <c r="R22" s="104">
        <v>4</v>
      </c>
      <c r="S22" s="101" t="s">
        <v>74</v>
      </c>
      <c r="T22" s="106">
        <v>6569</v>
      </c>
      <c r="U22" s="106">
        <v>6569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248</v>
      </c>
      <c r="AB22" s="106">
        <v>6569</v>
      </c>
      <c r="AC22" s="106">
        <v>6817</v>
      </c>
      <c r="AD22" s="101" t="s">
        <v>127</v>
      </c>
      <c r="AE22" s="106">
        <v>4038</v>
      </c>
      <c r="AF22" s="106">
        <v>14</v>
      </c>
      <c r="AG22" s="107"/>
    </row>
    <row r="23" spans="1:33" ht="14.25" x14ac:dyDescent="0.2">
      <c r="A23" s="101" t="s">
        <v>128</v>
      </c>
      <c r="B23" s="101" t="s">
        <v>129</v>
      </c>
      <c r="C23" s="102">
        <v>12110</v>
      </c>
      <c r="D23" s="102">
        <v>22</v>
      </c>
      <c r="E23" s="102">
        <v>12132</v>
      </c>
      <c r="F23" s="103">
        <v>3.9721946375372401E-3</v>
      </c>
      <c r="G23" s="102">
        <v>0</v>
      </c>
      <c r="H23" s="102">
        <v>0</v>
      </c>
      <c r="I23" s="102">
        <v>0</v>
      </c>
      <c r="J23" s="116">
        <v>0</v>
      </c>
      <c r="K23" s="106">
        <v>0</v>
      </c>
      <c r="L23" s="103">
        <v>0</v>
      </c>
      <c r="M23" s="106">
        <v>12132</v>
      </c>
      <c r="N23" s="103">
        <v>3.9721946375372401E-3</v>
      </c>
      <c r="O23" s="106">
        <v>146</v>
      </c>
      <c r="P23" s="106">
        <v>12278</v>
      </c>
      <c r="Q23" s="117">
        <v>-5.8652150578854596E-2</v>
      </c>
      <c r="R23" s="104">
        <v>5</v>
      </c>
      <c r="S23" s="101" t="s">
        <v>74</v>
      </c>
      <c r="T23" s="106">
        <v>11972</v>
      </c>
      <c r="U23" s="106">
        <v>12084</v>
      </c>
      <c r="V23" s="106">
        <v>112</v>
      </c>
      <c r="W23" s="106">
        <v>0</v>
      </c>
      <c r="X23" s="106">
        <v>0</v>
      </c>
      <c r="Y23" s="106">
        <v>0</v>
      </c>
      <c r="Z23" s="106">
        <v>0</v>
      </c>
      <c r="AA23" s="106">
        <v>959</v>
      </c>
      <c r="AB23" s="106">
        <v>12084</v>
      </c>
      <c r="AC23" s="106">
        <v>13043</v>
      </c>
      <c r="AD23" s="101" t="s">
        <v>130</v>
      </c>
      <c r="AE23" s="106">
        <v>4038</v>
      </c>
      <c r="AF23" s="106">
        <v>14</v>
      </c>
      <c r="AG23" s="107"/>
    </row>
    <row r="24" spans="1:33" ht="14.25" x14ac:dyDescent="0.2">
      <c r="A24" s="101" t="s">
        <v>131</v>
      </c>
      <c r="B24" s="101" t="s">
        <v>132</v>
      </c>
      <c r="C24" s="102">
        <v>1452</v>
      </c>
      <c r="D24" s="102">
        <v>4</v>
      </c>
      <c r="E24" s="102">
        <v>1456</v>
      </c>
      <c r="F24" s="103">
        <v>7.5332348596750393E-2</v>
      </c>
      <c r="G24" s="102">
        <v>0</v>
      </c>
      <c r="H24" s="102">
        <v>0</v>
      </c>
      <c r="I24" s="102">
        <v>0</v>
      </c>
      <c r="J24" s="116">
        <v>0</v>
      </c>
      <c r="K24" s="106">
        <v>0</v>
      </c>
      <c r="L24" s="103">
        <v>0</v>
      </c>
      <c r="M24" s="106">
        <v>1456</v>
      </c>
      <c r="N24" s="103">
        <v>7.5332348596750393E-2</v>
      </c>
      <c r="O24" s="106">
        <v>528</v>
      </c>
      <c r="P24" s="106">
        <v>1984</v>
      </c>
      <c r="Q24" s="117">
        <v>4.0923399790136407E-2</v>
      </c>
      <c r="R24" s="104">
        <v>5</v>
      </c>
      <c r="S24" s="101" t="s">
        <v>74</v>
      </c>
      <c r="T24" s="106">
        <v>1354</v>
      </c>
      <c r="U24" s="106">
        <v>1354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552</v>
      </c>
      <c r="AB24" s="106">
        <v>1354</v>
      </c>
      <c r="AC24" s="106">
        <v>1906</v>
      </c>
      <c r="AD24" s="101" t="s">
        <v>133</v>
      </c>
      <c r="AE24" s="106">
        <v>4038</v>
      </c>
      <c r="AF24" s="106">
        <v>14</v>
      </c>
      <c r="AG24" s="107"/>
    </row>
    <row r="25" spans="1:33" ht="14.25" x14ac:dyDescent="0.2">
      <c r="A25" s="101" t="s">
        <v>134</v>
      </c>
      <c r="B25" s="101" t="s">
        <v>135</v>
      </c>
      <c r="C25" s="102">
        <v>6117</v>
      </c>
      <c r="D25" s="102">
        <v>46</v>
      </c>
      <c r="E25" s="102">
        <v>6163</v>
      </c>
      <c r="F25" s="103">
        <v>-0.12507098239636599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6163</v>
      </c>
      <c r="N25" s="103">
        <v>-0.12507098239636599</v>
      </c>
      <c r="O25" s="106">
        <v>467</v>
      </c>
      <c r="P25" s="106">
        <v>6630</v>
      </c>
      <c r="Q25" s="117">
        <v>-0.13197172034564003</v>
      </c>
      <c r="R25" s="104">
        <v>5</v>
      </c>
      <c r="S25" s="101" t="s">
        <v>74</v>
      </c>
      <c r="T25" s="106">
        <v>6988</v>
      </c>
      <c r="U25" s="106">
        <v>7044</v>
      </c>
      <c r="V25" s="106">
        <v>56</v>
      </c>
      <c r="W25" s="106">
        <v>0</v>
      </c>
      <c r="X25" s="106">
        <v>0</v>
      </c>
      <c r="Y25" s="106">
        <v>0</v>
      </c>
      <c r="Z25" s="106">
        <v>0</v>
      </c>
      <c r="AA25" s="106">
        <v>594</v>
      </c>
      <c r="AB25" s="106">
        <v>7044</v>
      </c>
      <c r="AC25" s="106">
        <v>7638</v>
      </c>
      <c r="AD25" s="101" t="s">
        <v>136</v>
      </c>
      <c r="AE25" s="106">
        <v>4038</v>
      </c>
      <c r="AF25" s="106">
        <v>14</v>
      </c>
      <c r="AG25" s="107"/>
    </row>
    <row r="26" spans="1:33" ht="14.25" x14ac:dyDescent="0.2">
      <c r="A26" s="101" t="s">
        <v>137</v>
      </c>
      <c r="B26" s="101" t="s">
        <v>138</v>
      </c>
      <c r="C26" s="102">
        <v>31987</v>
      </c>
      <c r="D26" s="102">
        <v>106</v>
      </c>
      <c r="E26" s="102">
        <v>32093</v>
      </c>
      <c r="F26" s="103">
        <v>-5.6254778568487901E-2</v>
      </c>
      <c r="G26" s="102">
        <v>4865</v>
      </c>
      <c r="H26" s="102">
        <v>0</v>
      </c>
      <c r="I26" s="102">
        <v>4865</v>
      </c>
      <c r="J26" s="116">
        <v>-0.166095303393898</v>
      </c>
      <c r="K26" s="106">
        <v>0</v>
      </c>
      <c r="L26" s="103">
        <v>0</v>
      </c>
      <c r="M26" s="106">
        <v>36958</v>
      </c>
      <c r="N26" s="103">
        <v>-7.2339357429718892E-2</v>
      </c>
      <c r="O26" s="106">
        <v>465</v>
      </c>
      <c r="P26" s="106">
        <v>37423</v>
      </c>
      <c r="Q26" s="117">
        <v>-6.2690978309873302E-2</v>
      </c>
      <c r="R26" s="104">
        <v>4</v>
      </c>
      <c r="S26" s="101" t="s">
        <v>74</v>
      </c>
      <c r="T26" s="106">
        <v>33856</v>
      </c>
      <c r="U26" s="106">
        <v>34006</v>
      </c>
      <c r="V26" s="106">
        <v>150</v>
      </c>
      <c r="W26" s="106">
        <v>5834</v>
      </c>
      <c r="X26" s="106">
        <v>5834</v>
      </c>
      <c r="Y26" s="106">
        <v>0</v>
      </c>
      <c r="Z26" s="106">
        <v>0</v>
      </c>
      <c r="AA26" s="106">
        <v>86</v>
      </c>
      <c r="AB26" s="106">
        <v>39840</v>
      </c>
      <c r="AC26" s="106">
        <v>39926</v>
      </c>
      <c r="AD26" s="101" t="s">
        <v>139</v>
      </c>
      <c r="AE26" s="106">
        <v>4038</v>
      </c>
      <c r="AF26" s="106">
        <v>14</v>
      </c>
      <c r="AG26" s="107"/>
    </row>
    <row r="27" spans="1:33" ht="14.25" x14ac:dyDescent="0.2">
      <c r="A27" s="101" t="s">
        <v>140</v>
      </c>
      <c r="B27" s="101" t="s">
        <v>141</v>
      </c>
      <c r="C27" s="102">
        <v>4465</v>
      </c>
      <c r="D27" s="102">
        <v>130</v>
      </c>
      <c r="E27" s="102">
        <v>4595</v>
      </c>
      <c r="F27" s="103">
        <v>-2.1758050478677099E-4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4595</v>
      </c>
      <c r="N27" s="103">
        <v>-2.1758050478677099E-4</v>
      </c>
      <c r="O27" s="106">
        <v>1665</v>
      </c>
      <c r="P27" s="106">
        <v>6260</v>
      </c>
      <c r="Q27" s="117">
        <v>0.17757712565839001</v>
      </c>
      <c r="R27" s="104">
        <v>5</v>
      </c>
      <c r="S27" s="101" t="s">
        <v>74</v>
      </c>
      <c r="T27" s="106">
        <v>4542</v>
      </c>
      <c r="U27" s="106">
        <v>4596</v>
      </c>
      <c r="V27" s="106">
        <v>54</v>
      </c>
      <c r="W27" s="106">
        <v>0</v>
      </c>
      <c r="X27" s="106">
        <v>0</v>
      </c>
      <c r="Y27" s="106">
        <v>0</v>
      </c>
      <c r="Z27" s="106">
        <v>0</v>
      </c>
      <c r="AA27" s="106">
        <v>720</v>
      </c>
      <c r="AB27" s="106">
        <v>4596</v>
      </c>
      <c r="AC27" s="106">
        <v>5316</v>
      </c>
      <c r="AD27" s="101" t="s">
        <v>142</v>
      </c>
      <c r="AE27" s="106">
        <v>4038</v>
      </c>
      <c r="AF27" s="106">
        <v>14</v>
      </c>
      <c r="AG27" s="107"/>
    </row>
    <row r="28" spans="1:33" ht="14.25" x14ac:dyDescent="0.2">
      <c r="A28" s="101" t="s">
        <v>143</v>
      </c>
      <c r="B28" s="101" t="s">
        <v>144</v>
      </c>
      <c r="C28" s="102">
        <v>2128</v>
      </c>
      <c r="D28" s="102">
        <v>266</v>
      </c>
      <c r="E28" s="102">
        <v>2394</v>
      </c>
      <c r="F28" s="103">
        <v>0.27884615384615402</v>
      </c>
      <c r="G28" s="102">
        <v>0</v>
      </c>
      <c r="H28" s="102">
        <v>0</v>
      </c>
      <c r="I28" s="102">
        <v>0</v>
      </c>
      <c r="J28" s="116">
        <v>0</v>
      </c>
      <c r="K28" s="106">
        <v>0</v>
      </c>
      <c r="L28" s="103">
        <v>0</v>
      </c>
      <c r="M28" s="106">
        <v>2394</v>
      </c>
      <c r="N28" s="103">
        <v>0.27884615384615402</v>
      </c>
      <c r="O28" s="106">
        <v>790</v>
      </c>
      <c r="P28" s="106">
        <v>3184</v>
      </c>
      <c r="Q28" s="117">
        <v>7.3499662845583305E-2</v>
      </c>
      <c r="R28" s="104">
        <v>5</v>
      </c>
      <c r="S28" s="101" t="s">
        <v>74</v>
      </c>
      <c r="T28" s="106">
        <v>1862</v>
      </c>
      <c r="U28" s="106">
        <v>1872</v>
      </c>
      <c r="V28" s="106">
        <v>10</v>
      </c>
      <c r="W28" s="106">
        <v>0</v>
      </c>
      <c r="X28" s="106">
        <v>0</v>
      </c>
      <c r="Y28" s="106">
        <v>0</v>
      </c>
      <c r="Z28" s="106">
        <v>0</v>
      </c>
      <c r="AA28" s="106">
        <v>1094</v>
      </c>
      <c r="AB28" s="106">
        <v>1872</v>
      </c>
      <c r="AC28" s="106">
        <v>2966</v>
      </c>
      <c r="AD28" s="101" t="s">
        <v>145</v>
      </c>
      <c r="AE28" s="106">
        <v>4038</v>
      </c>
      <c r="AF28" s="106">
        <v>14</v>
      </c>
      <c r="AG28" s="107"/>
    </row>
    <row r="29" spans="1:33" ht="14.25" x14ac:dyDescent="0.2">
      <c r="A29" s="101" t="s">
        <v>146</v>
      </c>
      <c r="B29" s="101" t="s">
        <v>147</v>
      </c>
      <c r="C29" s="102">
        <v>532300</v>
      </c>
      <c r="D29" s="102">
        <v>383068</v>
      </c>
      <c r="E29" s="102">
        <v>915368</v>
      </c>
      <c r="F29" s="103">
        <v>-8.8260230704511802E-3</v>
      </c>
      <c r="G29" s="102">
        <v>1591869</v>
      </c>
      <c r="H29" s="102">
        <v>334442</v>
      </c>
      <c r="I29" s="102">
        <v>1926311</v>
      </c>
      <c r="J29" s="116">
        <v>1.16271070192751E-2</v>
      </c>
      <c r="K29" s="106">
        <v>0</v>
      </c>
      <c r="L29" s="103">
        <v>0</v>
      </c>
      <c r="M29" s="106">
        <v>2841679</v>
      </c>
      <c r="N29" s="103">
        <v>4.94714767177449E-3</v>
      </c>
      <c r="O29" s="106">
        <v>1496</v>
      </c>
      <c r="P29" s="106">
        <v>2843175</v>
      </c>
      <c r="Q29" s="117">
        <v>4.8340747489748204E-3</v>
      </c>
      <c r="R29" s="104">
        <v>1</v>
      </c>
      <c r="S29" s="101" t="s">
        <v>148</v>
      </c>
      <c r="T29" s="106">
        <v>550825</v>
      </c>
      <c r="U29" s="106">
        <v>923519</v>
      </c>
      <c r="V29" s="106">
        <v>372694</v>
      </c>
      <c r="W29" s="106">
        <v>1572071</v>
      </c>
      <c r="X29" s="106">
        <v>1904171</v>
      </c>
      <c r="Y29" s="106">
        <v>332100</v>
      </c>
      <c r="Z29" s="106">
        <v>0</v>
      </c>
      <c r="AA29" s="106">
        <v>1807</v>
      </c>
      <c r="AB29" s="106">
        <v>2827690</v>
      </c>
      <c r="AC29" s="106">
        <v>2829497</v>
      </c>
      <c r="AD29" s="101" t="s">
        <v>149</v>
      </c>
      <c r="AE29" s="106">
        <v>4038</v>
      </c>
      <c r="AF29" s="106">
        <v>14</v>
      </c>
      <c r="AG29" s="107"/>
    </row>
    <row r="30" spans="1:33" ht="14.25" x14ac:dyDescent="0.2">
      <c r="A30" s="101" t="s">
        <v>150</v>
      </c>
      <c r="B30" s="101" t="s">
        <v>151</v>
      </c>
      <c r="C30" s="102">
        <v>1633</v>
      </c>
      <c r="D30" s="102">
        <v>0</v>
      </c>
      <c r="E30" s="102">
        <v>1633</v>
      </c>
      <c r="F30" s="103">
        <v>0.73170731707317105</v>
      </c>
      <c r="G30" s="102">
        <v>0</v>
      </c>
      <c r="H30" s="102">
        <v>0</v>
      </c>
      <c r="I30" s="102">
        <v>0</v>
      </c>
      <c r="J30" s="116">
        <v>-1</v>
      </c>
      <c r="K30" s="106">
        <v>0</v>
      </c>
      <c r="L30" s="103">
        <v>0</v>
      </c>
      <c r="M30" s="106">
        <v>1633</v>
      </c>
      <c r="N30" s="103">
        <v>0.71353620146904506</v>
      </c>
      <c r="O30" s="106">
        <v>0</v>
      </c>
      <c r="P30" s="106">
        <v>1633</v>
      </c>
      <c r="Q30" s="117">
        <v>0.71353620146904506</v>
      </c>
      <c r="R30" s="104">
        <v>5</v>
      </c>
      <c r="S30" s="101" t="s">
        <v>74</v>
      </c>
      <c r="T30" s="106">
        <v>943</v>
      </c>
      <c r="U30" s="106">
        <v>943</v>
      </c>
      <c r="V30" s="106">
        <v>0</v>
      </c>
      <c r="W30" s="106">
        <v>10</v>
      </c>
      <c r="X30" s="106">
        <v>10</v>
      </c>
      <c r="Y30" s="106">
        <v>0</v>
      </c>
      <c r="Z30" s="106">
        <v>0</v>
      </c>
      <c r="AA30" s="106">
        <v>0</v>
      </c>
      <c r="AB30" s="106">
        <v>953</v>
      </c>
      <c r="AC30" s="106">
        <v>953</v>
      </c>
      <c r="AD30" s="101" t="s">
        <v>152</v>
      </c>
      <c r="AE30" s="106">
        <v>4038</v>
      </c>
      <c r="AF30" s="106">
        <v>14</v>
      </c>
      <c r="AG30" s="107"/>
    </row>
    <row r="31" spans="1:33" ht="14.25" x14ac:dyDescent="0.2">
      <c r="A31" s="101" t="s">
        <v>153</v>
      </c>
      <c r="B31" s="101" t="s">
        <v>154</v>
      </c>
      <c r="C31" s="102">
        <v>3087</v>
      </c>
      <c r="D31" s="102">
        <v>8</v>
      </c>
      <c r="E31" s="102">
        <v>3095</v>
      </c>
      <c r="F31" s="103">
        <v>5.4873892297205198E-2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3095</v>
      </c>
      <c r="N31" s="103">
        <v>5.4873892297205198E-2</v>
      </c>
      <c r="O31" s="106">
        <v>99</v>
      </c>
      <c r="P31" s="106">
        <v>3194</v>
      </c>
      <c r="Q31" s="117">
        <v>1.42902508732931E-2</v>
      </c>
      <c r="R31" s="104">
        <v>5</v>
      </c>
      <c r="S31" s="101" t="s">
        <v>74</v>
      </c>
      <c r="T31" s="106">
        <v>2928</v>
      </c>
      <c r="U31" s="106">
        <v>2934</v>
      </c>
      <c r="V31" s="106">
        <v>6</v>
      </c>
      <c r="W31" s="106">
        <v>0</v>
      </c>
      <c r="X31" s="106">
        <v>0</v>
      </c>
      <c r="Y31" s="106">
        <v>0</v>
      </c>
      <c r="Z31" s="106">
        <v>0</v>
      </c>
      <c r="AA31" s="106">
        <v>215</v>
      </c>
      <c r="AB31" s="106">
        <v>2934</v>
      </c>
      <c r="AC31" s="106">
        <v>3149</v>
      </c>
      <c r="AD31" s="101" t="s">
        <v>155</v>
      </c>
      <c r="AE31" s="106">
        <v>4038</v>
      </c>
      <c r="AF31" s="106">
        <v>14</v>
      </c>
      <c r="AG31" s="107"/>
    </row>
    <row r="32" spans="1:33" ht="14.25" x14ac:dyDescent="0.2">
      <c r="A32" s="101" t="s">
        <v>156</v>
      </c>
      <c r="B32" s="101" t="s">
        <v>157</v>
      </c>
      <c r="C32" s="102">
        <v>568</v>
      </c>
      <c r="D32" s="102">
        <v>2</v>
      </c>
      <c r="E32" s="102">
        <v>570</v>
      </c>
      <c r="F32" s="103">
        <v>-1.8932874354561102E-2</v>
      </c>
      <c r="G32" s="102">
        <v>0</v>
      </c>
      <c r="H32" s="102">
        <v>0</v>
      </c>
      <c r="I32" s="102">
        <v>0</v>
      </c>
      <c r="J32" s="116">
        <v>0</v>
      </c>
      <c r="K32" s="106">
        <v>0</v>
      </c>
      <c r="L32" s="103">
        <v>0</v>
      </c>
      <c r="M32" s="106">
        <v>570</v>
      </c>
      <c r="N32" s="103">
        <v>-1.8932874354561102E-2</v>
      </c>
      <c r="O32" s="106">
        <v>334</v>
      </c>
      <c r="P32" s="106">
        <v>904</v>
      </c>
      <c r="Q32" s="117">
        <v>-0.32030075187969897</v>
      </c>
      <c r="R32" s="104">
        <v>5</v>
      </c>
      <c r="S32" s="101" t="s">
        <v>74</v>
      </c>
      <c r="T32" s="106">
        <v>579</v>
      </c>
      <c r="U32" s="106">
        <v>581</v>
      </c>
      <c r="V32" s="106">
        <v>2</v>
      </c>
      <c r="W32" s="106">
        <v>0</v>
      </c>
      <c r="X32" s="106">
        <v>0</v>
      </c>
      <c r="Y32" s="106">
        <v>0</v>
      </c>
      <c r="Z32" s="106">
        <v>0</v>
      </c>
      <c r="AA32" s="106">
        <v>749</v>
      </c>
      <c r="AB32" s="106">
        <v>581</v>
      </c>
      <c r="AC32" s="106">
        <v>1330</v>
      </c>
      <c r="AD32" s="101" t="s">
        <v>158</v>
      </c>
      <c r="AE32" s="106">
        <v>4038</v>
      </c>
      <c r="AF32" s="106">
        <v>14</v>
      </c>
      <c r="AG32" s="107"/>
    </row>
    <row r="33" spans="1:33" ht="14.25" x14ac:dyDescent="0.2">
      <c r="A33" s="101" t="s">
        <v>159</v>
      </c>
      <c r="B33" s="101" t="s">
        <v>160</v>
      </c>
      <c r="C33" s="102">
        <v>3515</v>
      </c>
      <c r="D33" s="102">
        <v>8</v>
      </c>
      <c r="E33" s="102">
        <v>3523</v>
      </c>
      <c r="F33" s="103">
        <v>0.12519961673586696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3523</v>
      </c>
      <c r="N33" s="103">
        <v>0.12519961673586696</v>
      </c>
      <c r="O33" s="106">
        <v>422</v>
      </c>
      <c r="P33" s="106">
        <v>3945</v>
      </c>
      <c r="Q33" s="117">
        <v>0.113777526821005</v>
      </c>
      <c r="R33" s="104">
        <v>5</v>
      </c>
      <c r="S33" s="101" t="s">
        <v>74</v>
      </c>
      <c r="T33" s="106">
        <v>3129</v>
      </c>
      <c r="U33" s="106">
        <v>3131</v>
      </c>
      <c r="V33" s="106">
        <v>2</v>
      </c>
      <c r="W33" s="106">
        <v>0</v>
      </c>
      <c r="X33" s="106">
        <v>0</v>
      </c>
      <c r="Y33" s="106">
        <v>0</v>
      </c>
      <c r="Z33" s="106">
        <v>0</v>
      </c>
      <c r="AA33" s="106">
        <v>411</v>
      </c>
      <c r="AB33" s="106">
        <v>3131</v>
      </c>
      <c r="AC33" s="106">
        <v>3542</v>
      </c>
      <c r="AD33" s="101" t="s">
        <v>161</v>
      </c>
      <c r="AE33" s="106">
        <v>4038</v>
      </c>
      <c r="AF33" s="106">
        <v>14</v>
      </c>
      <c r="AG33" s="107"/>
    </row>
    <row r="34" spans="1:33" ht="14.25" x14ac:dyDescent="0.2">
      <c r="A34" s="101" t="s">
        <v>162</v>
      </c>
      <c r="B34" s="101" t="s">
        <v>163</v>
      </c>
      <c r="C34" s="102">
        <v>5707</v>
      </c>
      <c r="D34" s="102">
        <v>48</v>
      </c>
      <c r="E34" s="102">
        <v>5755</v>
      </c>
      <c r="F34" s="103">
        <v>-7.9296672987416005E-3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5755</v>
      </c>
      <c r="N34" s="103">
        <v>-7.9296672987416005E-3</v>
      </c>
      <c r="O34" s="106">
        <v>913</v>
      </c>
      <c r="P34" s="106">
        <v>6668</v>
      </c>
      <c r="Q34" s="117">
        <v>9.8440102983492414E-3</v>
      </c>
      <c r="R34" s="104">
        <v>5</v>
      </c>
      <c r="S34" s="101" t="s">
        <v>74</v>
      </c>
      <c r="T34" s="106">
        <v>5791</v>
      </c>
      <c r="U34" s="106">
        <v>5801</v>
      </c>
      <c r="V34" s="106">
        <v>10</v>
      </c>
      <c r="W34" s="106">
        <v>0</v>
      </c>
      <c r="X34" s="106">
        <v>0</v>
      </c>
      <c r="Y34" s="106">
        <v>0</v>
      </c>
      <c r="Z34" s="106">
        <v>0</v>
      </c>
      <c r="AA34" s="106">
        <v>802</v>
      </c>
      <c r="AB34" s="106">
        <v>5801</v>
      </c>
      <c r="AC34" s="106">
        <v>6603</v>
      </c>
      <c r="AD34" s="101" t="s">
        <v>164</v>
      </c>
      <c r="AE34" s="106">
        <v>4038</v>
      </c>
      <c r="AF34" s="106">
        <v>14</v>
      </c>
      <c r="AG34" s="107"/>
    </row>
    <row r="35" spans="1:33" ht="14.25" x14ac:dyDescent="0.2">
      <c r="A35" s="101" t="s">
        <v>165</v>
      </c>
      <c r="B35" s="101" t="s">
        <v>166</v>
      </c>
      <c r="C35" s="102">
        <v>2905</v>
      </c>
      <c r="D35" s="102">
        <v>826</v>
      </c>
      <c r="E35" s="102">
        <v>3731</v>
      </c>
      <c r="F35" s="103">
        <v>-0.10506116574718199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3731</v>
      </c>
      <c r="N35" s="103">
        <v>-0.10506116574718199</v>
      </c>
      <c r="O35" s="106">
        <v>1922</v>
      </c>
      <c r="P35" s="106">
        <v>5653</v>
      </c>
      <c r="Q35" s="117">
        <v>-0.144003634161114</v>
      </c>
      <c r="R35" s="104">
        <v>5</v>
      </c>
      <c r="S35" s="101" t="s">
        <v>74</v>
      </c>
      <c r="T35" s="106">
        <v>2777</v>
      </c>
      <c r="U35" s="106">
        <v>4169</v>
      </c>
      <c r="V35" s="106">
        <v>1392</v>
      </c>
      <c r="W35" s="106">
        <v>0</v>
      </c>
      <c r="X35" s="106">
        <v>0</v>
      </c>
      <c r="Y35" s="106">
        <v>0</v>
      </c>
      <c r="Z35" s="106">
        <v>0</v>
      </c>
      <c r="AA35" s="106">
        <v>2435</v>
      </c>
      <c r="AB35" s="106">
        <v>4169</v>
      </c>
      <c r="AC35" s="106">
        <v>6604</v>
      </c>
      <c r="AD35" s="101" t="s">
        <v>167</v>
      </c>
      <c r="AE35" s="106">
        <v>4038</v>
      </c>
      <c r="AF35" s="106">
        <v>14</v>
      </c>
      <c r="AG35" s="107"/>
    </row>
    <row r="36" spans="1:33" ht="14.25" x14ac:dyDescent="0.2">
      <c r="A36" s="101" t="s">
        <v>168</v>
      </c>
      <c r="B36" s="101" t="s">
        <v>169</v>
      </c>
      <c r="C36" s="102">
        <v>146449</v>
      </c>
      <c r="D36" s="102">
        <v>5074</v>
      </c>
      <c r="E36" s="102">
        <v>151523</v>
      </c>
      <c r="F36" s="103">
        <v>1.6455356543905501E-2</v>
      </c>
      <c r="G36" s="102">
        <v>197220</v>
      </c>
      <c r="H36" s="102">
        <v>5592</v>
      </c>
      <c r="I36" s="102">
        <v>202812</v>
      </c>
      <c r="J36" s="116">
        <v>-1.36034901195959E-2</v>
      </c>
      <c r="K36" s="106">
        <v>21817</v>
      </c>
      <c r="L36" s="103">
        <v>9.8263277120563805E-2</v>
      </c>
      <c r="M36" s="106">
        <v>376152</v>
      </c>
      <c r="N36" s="103">
        <v>4.2932205561963298E-3</v>
      </c>
      <c r="O36" s="106">
        <v>1025</v>
      </c>
      <c r="P36" s="106">
        <v>377177</v>
      </c>
      <c r="Q36" s="117">
        <v>5.5371900826446298E-3</v>
      </c>
      <c r="R36" s="104">
        <v>2</v>
      </c>
      <c r="S36" s="101" t="s">
        <v>74</v>
      </c>
      <c r="T36" s="106">
        <v>144218</v>
      </c>
      <c r="U36" s="106">
        <v>149070</v>
      </c>
      <c r="V36" s="106">
        <v>4852</v>
      </c>
      <c r="W36" s="106">
        <v>198855</v>
      </c>
      <c r="X36" s="106">
        <v>205609</v>
      </c>
      <c r="Y36" s="106">
        <v>6754</v>
      </c>
      <c r="Z36" s="106">
        <v>19865</v>
      </c>
      <c r="AA36" s="106">
        <v>556</v>
      </c>
      <c r="AB36" s="106">
        <v>374544</v>
      </c>
      <c r="AC36" s="106">
        <v>375100</v>
      </c>
      <c r="AD36" s="101" t="s">
        <v>170</v>
      </c>
      <c r="AE36" s="106">
        <v>4038</v>
      </c>
      <c r="AF36" s="106">
        <v>14</v>
      </c>
      <c r="AG36" s="107"/>
    </row>
    <row r="37" spans="1:33" ht="14.25" x14ac:dyDescent="0.2">
      <c r="A37" s="101" t="s">
        <v>171</v>
      </c>
      <c r="B37" s="101" t="s">
        <v>172</v>
      </c>
      <c r="C37" s="102">
        <v>5649</v>
      </c>
      <c r="D37" s="102">
        <v>14</v>
      </c>
      <c r="E37" s="102">
        <v>5663</v>
      </c>
      <c r="F37" s="103">
        <v>-0.12782997073771801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5663</v>
      </c>
      <c r="N37" s="103">
        <v>-0.12782997073771801</v>
      </c>
      <c r="O37" s="106">
        <v>825</v>
      </c>
      <c r="P37" s="106">
        <v>6488</v>
      </c>
      <c r="Q37" s="117">
        <v>-0.17935745003794601</v>
      </c>
      <c r="R37" s="104">
        <v>5</v>
      </c>
      <c r="S37" s="101" t="s">
        <v>74</v>
      </c>
      <c r="T37" s="106">
        <v>6433</v>
      </c>
      <c r="U37" s="106">
        <v>6493</v>
      </c>
      <c r="V37" s="106">
        <v>60</v>
      </c>
      <c r="W37" s="106">
        <v>0</v>
      </c>
      <c r="X37" s="106">
        <v>0</v>
      </c>
      <c r="Y37" s="106">
        <v>0</v>
      </c>
      <c r="Z37" s="106">
        <v>0</v>
      </c>
      <c r="AA37" s="106">
        <v>1413</v>
      </c>
      <c r="AB37" s="106">
        <v>6493</v>
      </c>
      <c r="AC37" s="106">
        <v>7906</v>
      </c>
      <c r="AD37" s="101" t="s">
        <v>173</v>
      </c>
      <c r="AE37" s="106">
        <v>4038</v>
      </c>
      <c r="AF37" s="106">
        <v>14</v>
      </c>
      <c r="AG37" s="107"/>
    </row>
    <row r="38" spans="1:33" ht="14.25" x14ac:dyDescent="0.2">
      <c r="A38" s="101" t="s">
        <v>174</v>
      </c>
      <c r="B38" s="101" t="s">
        <v>175</v>
      </c>
      <c r="C38" s="102">
        <v>22881</v>
      </c>
      <c r="D38" s="102">
        <v>20</v>
      </c>
      <c r="E38" s="102">
        <v>22901</v>
      </c>
      <c r="F38" s="103">
        <v>4.3417244101394605E-3</v>
      </c>
      <c r="G38" s="102">
        <v>3255</v>
      </c>
      <c r="H38" s="102">
        <v>0</v>
      </c>
      <c r="I38" s="102">
        <v>3255</v>
      </c>
      <c r="J38" s="116">
        <v>0.37748624629708005</v>
      </c>
      <c r="K38" s="106">
        <v>0</v>
      </c>
      <c r="L38" s="103">
        <v>0</v>
      </c>
      <c r="M38" s="106">
        <v>26156</v>
      </c>
      <c r="N38" s="103">
        <v>3.9380091396781197E-2</v>
      </c>
      <c r="O38" s="106">
        <v>0</v>
      </c>
      <c r="P38" s="106">
        <v>26156</v>
      </c>
      <c r="Q38" s="117">
        <v>3.9380091396781197E-2</v>
      </c>
      <c r="R38" s="104">
        <v>4</v>
      </c>
      <c r="S38" s="101" t="s">
        <v>74</v>
      </c>
      <c r="T38" s="106">
        <v>22792</v>
      </c>
      <c r="U38" s="106">
        <v>22802</v>
      </c>
      <c r="V38" s="106">
        <v>10</v>
      </c>
      <c r="W38" s="106">
        <v>2363</v>
      </c>
      <c r="X38" s="106">
        <v>2363</v>
      </c>
      <c r="Y38" s="106">
        <v>0</v>
      </c>
      <c r="Z38" s="106">
        <v>0</v>
      </c>
      <c r="AA38" s="106">
        <v>0</v>
      </c>
      <c r="AB38" s="106">
        <v>25165</v>
      </c>
      <c r="AC38" s="106">
        <v>25165</v>
      </c>
      <c r="AD38" s="101" t="s">
        <v>176</v>
      </c>
      <c r="AE38" s="106">
        <v>4038</v>
      </c>
      <c r="AF38" s="106">
        <v>14</v>
      </c>
      <c r="AG38" s="107"/>
    </row>
    <row r="39" spans="1:33" ht="14.25" x14ac:dyDescent="0.2">
      <c r="A39" s="101" t="s">
        <v>177</v>
      </c>
      <c r="B39" s="101" t="s">
        <v>178</v>
      </c>
      <c r="C39" s="102">
        <v>8378</v>
      </c>
      <c r="D39" s="102">
        <v>34</v>
      </c>
      <c r="E39" s="102">
        <v>8412</v>
      </c>
      <c r="F39" s="103">
        <v>-0.14763400547167901</v>
      </c>
      <c r="G39" s="102">
        <v>0</v>
      </c>
      <c r="H39" s="102">
        <v>0</v>
      </c>
      <c r="I39" s="102">
        <v>0</v>
      </c>
      <c r="J39" s="116">
        <v>0</v>
      </c>
      <c r="K39" s="106">
        <v>0</v>
      </c>
      <c r="L39" s="103">
        <v>0</v>
      </c>
      <c r="M39" s="106">
        <v>8412</v>
      </c>
      <c r="N39" s="103">
        <v>-0.14763400547167901</v>
      </c>
      <c r="O39" s="106">
        <v>281</v>
      </c>
      <c r="P39" s="106">
        <v>8693</v>
      </c>
      <c r="Q39" s="117">
        <v>-0.165979084716492</v>
      </c>
      <c r="R39" s="104">
        <v>5</v>
      </c>
      <c r="S39" s="101" t="s">
        <v>74</v>
      </c>
      <c r="T39" s="106">
        <v>9787</v>
      </c>
      <c r="U39" s="106">
        <v>9869</v>
      </c>
      <c r="V39" s="106">
        <v>82</v>
      </c>
      <c r="W39" s="106">
        <v>0</v>
      </c>
      <c r="X39" s="106">
        <v>0</v>
      </c>
      <c r="Y39" s="106">
        <v>0</v>
      </c>
      <c r="Z39" s="106">
        <v>0</v>
      </c>
      <c r="AA39" s="106">
        <v>554</v>
      </c>
      <c r="AB39" s="106">
        <v>9869</v>
      </c>
      <c r="AC39" s="106">
        <v>10423</v>
      </c>
      <c r="AD39" s="101" t="s">
        <v>179</v>
      </c>
      <c r="AE39" s="106">
        <v>4038</v>
      </c>
      <c r="AF39" s="106">
        <v>14</v>
      </c>
      <c r="AG39" s="107"/>
    </row>
    <row r="40" spans="1:33" ht="14.25" x14ac:dyDescent="0.2">
      <c r="A40" s="101" t="s">
        <v>180</v>
      </c>
      <c r="B40" s="101" t="s">
        <v>181</v>
      </c>
      <c r="C40" s="102">
        <v>1021</v>
      </c>
      <c r="D40" s="102">
        <v>4</v>
      </c>
      <c r="E40" s="102">
        <v>1025</v>
      </c>
      <c r="F40" s="103">
        <v>-4.3843283582089596E-2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1025</v>
      </c>
      <c r="N40" s="103">
        <v>-4.3843283582089596E-2</v>
      </c>
      <c r="O40" s="106">
        <v>697</v>
      </c>
      <c r="P40" s="106">
        <v>1722</v>
      </c>
      <c r="Q40" s="117">
        <v>3.2993401319736097E-2</v>
      </c>
      <c r="R40" s="104">
        <v>5</v>
      </c>
      <c r="S40" s="101" t="s">
        <v>74</v>
      </c>
      <c r="T40" s="106">
        <v>1072</v>
      </c>
      <c r="U40" s="106">
        <v>1072</v>
      </c>
      <c r="V40" s="106">
        <v>0</v>
      </c>
      <c r="W40" s="106">
        <v>0</v>
      </c>
      <c r="X40" s="106">
        <v>0</v>
      </c>
      <c r="Y40" s="106">
        <v>0</v>
      </c>
      <c r="Z40" s="106">
        <v>0</v>
      </c>
      <c r="AA40" s="106">
        <v>595</v>
      </c>
      <c r="AB40" s="106">
        <v>1072</v>
      </c>
      <c r="AC40" s="106">
        <v>1667</v>
      </c>
      <c r="AD40" s="101" t="s">
        <v>182</v>
      </c>
      <c r="AE40" s="106">
        <v>4038</v>
      </c>
      <c r="AF40" s="106">
        <v>14</v>
      </c>
      <c r="AG40" s="107"/>
    </row>
    <row r="41" spans="1:33" ht="14.25" x14ac:dyDescent="0.2">
      <c r="A41" s="101" t="s">
        <v>183</v>
      </c>
      <c r="B41" s="101" t="s">
        <v>184</v>
      </c>
      <c r="C41" s="102">
        <v>129299</v>
      </c>
      <c r="D41" s="102">
        <v>33528</v>
      </c>
      <c r="E41" s="102">
        <v>162827</v>
      </c>
      <c r="F41" s="103">
        <v>-7.2200252994336106E-2</v>
      </c>
      <c r="G41" s="102">
        <v>24420</v>
      </c>
      <c r="H41" s="102">
        <v>606</v>
      </c>
      <c r="I41" s="102">
        <v>25026</v>
      </c>
      <c r="J41" s="116">
        <v>0.16124541784603999</v>
      </c>
      <c r="K41" s="106">
        <v>0</v>
      </c>
      <c r="L41" s="103">
        <v>0</v>
      </c>
      <c r="M41" s="106">
        <v>187853</v>
      </c>
      <c r="N41" s="103">
        <v>-4.66685951210105E-2</v>
      </c>
      <c r="O41" s="106">
        <v>12720</v>
      </c>
      <c r="P41" s="106">
        <v>200573</v>
      </c>
      <c r="Q41" s="117">
        <v>-2.4018412818903299E-2</v>
      </c>
      <c r="R41" s="104">
        <v>3</v>
      </c>
      <c r="S41" s="101" t="s">
        <v>74</v>
      </c>
      <c r="T41" s="106">
        <v>132696</v>
      </c>
      <c r="U41" s="106">
        <v>175498</v>
      </c>
      <c r="V41" s="106">
        <v>42802</v>
      </c>
      <c r="W41" s="106">
        <v>20965</v>
      </c>
      <c r="X41" s="106">
        <v>21551</v>
      </c>
      <c r="Y41" s="106">
        <v>586</v>
      </c>
      <c r="Z41" s="106">
        <v>0</v>
      </c>
      <c r="AA41" s="106">
        <v>8460</v>
      </c>
      <c r="AB41" s="106">
        <v>197049</v>
      </c>
      <c r="AC41" s="106">
        <v>205509</v>
      </c>
      <c r="AD41" s="101" t="s">
        <v>185</v>
      </c>
      <c r="AE41" s="106">
        <v>4038</v>
      </c>
      <c r="AF41" s="106">
        <v>14</v>
      </c>
      <c r="AG41" s="107"/>
    </row>
    <row r="42" spans="1:33" ht="14.25" x14ac:dyDescent="0.2">
      <c r="A42" s="101" t="s">
        <v>186</v>
      </c>
      <c r="B42" s="101" t="s">
        <v>187</v>
      </c>
      <c r="C42" s="102">
        <v>182824</v>
      </c>
      <c r="D42" s="102">
        <v>26502</v>
      </c>
      <c r="E42" s="102">
        <v>209326</v>
      </c>
      <c r="F42" s="103">
        <v>-5.5055479816903098E-2</v>
      </c>
      <c r="G42" s="102">
        <v>129283</v>
      </c>
      <c r="H42" s="102">
        <v>1580</v>
      </c>
      <c r="I42" s="102">
        <v>130863</v>
      </c>
      <c r="J42" s="116">
        <v>-1.06970667114925E-4</v>
      </c>
      <c r="K42" s="106">
        <v>0</v>
      </c>
      <c r="L42" s="103">
        <v>0</v>
      </c>
      <c r="M42" s="106">
        <v>340189</v>
      </c>
      <c r="N42" s="103">
        <v>-3.4648225448993895E-2</v>
      </c>
      <c r="O42" s="106">
        <v>2476</v>
      </c>
      <c r="P42" s="106">
        <v>342665</v>
      </c>
      <c r="Q42" s="117">
        <v>-4.3748709333541705E-2</v>
      </c>
      <c r="R42" s="104">
        <v>2</v>
      </c>
      <c r="S42" s="101" t="s">
        <v>74</v>
      </c>
      <c r="T42" s="106">
        <v>187478</v>
      </c>
      <c r="U42" s="106">
        <v>221522</v>
      </c>
      <c r="V42" s="106">
        <v>34044</v>
      </c>
      <c r="W42" s="106">
        <v>128915</v>
      </c>
      <c r="X42" s="106">
        <v>130877</v>
      </c>
      <c r="Y42" s="106">
        <v>1962</v>
      </c>
      <c r="Z42" s="106">
        <v>0</v>
      </c>
      <c r="AA42" s="106">
        <v>5943</v>
      </c>
      <c r="AB42" s="106">
        <v>352399</v>
      </c>
      <c r="AC42" s="106">
        <v>358342</v>
      </c>
      <c r="AD42" s="101" t="s">
        <v>188</v>
      </c>
      <c r="AE42" s="106">
        <v>4038</v>
      </c>
      <c r="AF42" s="106">
        <v>14</v>
      </c>
      <c r="AG42" s="107"/>
    </row>
    <row r="43" spans="1:33" ht="14.25" x14ac:dyDescent="0.2">
      <c r="A43" s="101" t="s">
        <v>189</v>
      </c>
      <c r="B43" s="101" t="s">
        <v>190</v>
      </c>
      <c r="C43" s="102">
        <v>3735</v>
      </c>
      <c r="D43" s="102">
        <v>1060</v>
      </c>
      <c r="E43" s="102">
        <v>4795</v>
      </c>
      <c r="F43" s="103">
        <v>-4.6340493237867895E-2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4795</v>
      </c>
      <c r="N43" s="103">
        <v>-4.6340493237867895E-2</v>
      </c>
      <c r="O43" s="106">
        <v>2031</v>
      </c>
      <c r="P43" s="106">
        <v>6826</v>
      </c>
      <c r="Q43" s="117">
        <v>-3.20476460578559E-2</v>
      </c>
      <c r="R43" s="104">
        <v>5</v>
      </c>
      <c r="S43" s="101" t="s">
        <v>74</v>
      </c>
      <c r="T43" s="106">
        <v>3958</v>
      </c>
      <c r="U43" s="106">
        <v>5028</v>
      </c>
      <c r="V43" s="106">
        <v>1070</v>
      </c>
      <c r="W43" s="106">
        <v>0</v>
      </c>
      <c r="X43" s="106">
        <v>0</v>
      </c>
      <c r="Y43" s="106">
        <v>0</v>
      </c>
      <c r="Z43" s="106">
        <v>0</v>
      </c>
      <c r="AA43" s="106">
        <v>2024</v>
      </c>
      <c r="AB43" s="106">
        <v>5028</v>
      </c>
      <c r="AC43" s="106">
        <v>7052</v>
      </c>
      <c r="AD43" s="101" t="s">
        <v>191</v>
      </c>
      <c r="AE43" s="106">
        <v>4038</v>
      </c>
      <c r="AF43" s="106">
        <v>14</v>
      </c>
      <c r="AG43" s="107"/>
    </row>
    <row r="44" spans="1:33" ht="14.25" x14ac:dyDescent="0.2">
      <c r="A44" s="101" t="s">
        <v>192</v>
      </c>
      <c r="B44" s="101" t="s">
        <v>193</v>
      </c>
      <c r="C44" s="102">
        <v>969</v>
      </c>
      <c r="D44" s="102">
        <v>26</v>
      </c>
      <c r="E44" s="102">
        <v>995</v>
      </c>
      <c r="F44" s="103">
        <v>-3.3041788143829E-2</v>
      </c>
      <c r="G44" s="102">
        <v>0</v>
      </c>
      <c r="H44" s="102">
        <v>0</v>
      </c>
      <c r="I44" s="102">
        <v>0</v>
      </c>
      <c r="J44" s="116">
        <v>0</v>
      </c>
      <c r="K44" s="106">
        <v>0</v>
      </c>
      <c r="L44" s="103">
        <v>0</v>
      </c>
      <c r="M44" s="106">
        <v>995</v>
      </c>
      <c r="N44" s="103">
        <v>-3.3041788143829E-2</v>
      </c>
      <c r="O44" s="106">
        <v>1342</v>
      </c>
      <c r="P44" s="106">
        <v>2337</v>
      </c>
      <c r="Q44" s="117">
        <v>1.21264616717194E-2</v>
      </c>
      <c r="R44" s="104">
        <v>5</v>
      </c>
      <c r="S44" s="101" t="s">
        <v>74</v>
      </c>
      <c r="T44" s="106">
        <v>975</v>
      </c>
      <c r="U44" s="106">
        <v>1029</v>
      </c>
      <c r="V44" s="106">
        <v>54</v>
      </c>
      <c r="W44" s="106">
        <v>0</v>
      </c>
      <c r="X44" s="106">
        <v>0</v>
      </c>
      <c r="Y44" s="106">
        <v>0</v>
      </c>
      <c r="Z44" s="106">
        <v>0</v>
      </c>
      <c r="AA44" s="106">
        <v>1280</v>
      </c>
      <c r="AB44" s="106">
        <v>1029</v>
      </c>
      <c r="AC44" s="106">
        <v>2309</v>
      </c>
      <c r="AD44" s="101" t="s">
        <v>194</v>
      </c>
      <c r="AE44" s="106">
        <v>4038</v>
      </c>
      <c r="AF44" s="106">
        <v>14</v>
      </c>
      <c r="AG44" s="107"/>
    </row>
    <row r="45" spans="1:33" ht="14.25" x14ac:dyDescent="0.2">
      <c r="A45" s="101" t="s">
        <v>195</v>
      </c>
      <c r="B45" s="101" t="s">
        <v>196</v>
      </c>
      <c r="C45" s="102">
        <v>810</v>
      </c>
      <c r="D45" s="102">
        <v>0</v>
      </c>
      <c r="E45" s="102">
        <v>810</v>
      </c>
      <c r="F45" s="103">
        <v>-3.8004750593824202E-2</v>
      </c>
      <c r="G45" s="102">
        <v>0</v>
      </c>
      <c r="H45" s="102">
        <v>0</v>
      </c>
      <c r="I45" s="102">
        <v>0</v>
      </c>
      <c r="J45" s="116">
        <v>0</v>
      </c>
      <c r="K45" s="106">
        <v>0</v>
      </c>
      <c r="L45" s="103">
        <v>0</v>
      </c>
      <c r="M45" s="106">
        <v>810</v>
      </c>
      <c r="N45" s="103">
        <v>-3.8004750593824202E-2</v>
      </c>
      <c r="O45" s="106">
        <v>0</v>
      </c>
      <c r="P45" s="106">
        <v>810</v>
      </c>
      <c r="Q45" s="117">
        <v>-3.8004750593824202E-2</v>
      </c>
      <c r="R45" s="104">
        <v>5</v>
      </c>
      <c r="S45" s="101" t="s">
        <v>74</v>
      </c>
      <c r="T45" s="106">
        <v>842</v>
      </c>
      <c r="U45" s="106">
        <v>842</v>
      </c>
      <c r="V45" s="106">
        <v>0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842</v>
      </c>
      <c r="AC45" s="106">
        <v>842</v>
      </c>
      <c r="AD45" s="101" t="s">
        <v>197</v>
      </c>
      <c r="AE45" s="106">
        <v>4038</v>
      </c>
      <c r="AF45" s="106">
        <v>14</v>
      </c>
      <c r="AG45" s="107"/>
    </row>
    <row r="46" spans="1:33" ht="14.25" x14ac:dyDescent="0.2">
      <c r="A46" s="101" t="s">
        <v>198</v>
      </c>
      <c r="B46" s="101" t="s">
        <v>199</v>
      </c>
      <c r="C46" s="102">
        <v>7477</v>
      </c>
      <c r="D46" s="102">
        <v>18</v>
      </c>
      <c r="E46" s="102">
        <v>7495</v>
      </c>
      <c r="F46" s="103">
        <v>-1.4593741782803102E-2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7495</v>
      </c>
      <c r="N46" s="103">
        <v>-1.4593741782803102E-2</v>
      </c>
      <c r="O46" s="106">
        <v>166</v>
      </c>
      <c r="P46" s="106">
        <v>7661</v>
      </c>
      <c r="Q46" s="117">
        <v>-7.6097443318861605E-2</v>
      </c>
      <c r="R46" s="104">
        <v>5</v>
      </c>
      <c r="S46" s="101" t="s">
        <v>74</v>
      </c>
      <c r="T46" s="106">
        <v>7496</v>
      </c>
      <c r="U46" s="106">
        <v>7606</v>
      </c>
      <c r="V46" s="106">
        <v>110</v>
      </c>
      <c r="W46" s="106">
        <v>0</v>
      </c>
      <c r="X46" s="106">
        <v>0</v>
      </c>
      <c r="Y46" s="106">
        <v>0</v>
      </c>
      <c r="Z46" s="106">
        <v>0</v>
      </c>
      <c r="AA46" s="106">
        <v>686</v>
      </c>
      <c r="AB46" s="106">
        <v>7606</v>
      </c>
      <c r="AC46" s="106">
        <v>8292</v>
      </c>
      <c r="AD46" s="101" t="s">
        <v>200</v>
      </c>
      <c r="AE46" s="106">
        <v>4038</v>
      </c>
      <c r="AF46" s="106">
        <v>14</v>
      </c>
      <c r="AG46" s="107"/>
    </row>
    <row r="47" spans="1:33" ht="14.25" x14ac:dyDescent="0.2">
      <c r="A47" s="101" t="s">
        <v>201</v>
      </c>
      <c r="B47" s="101" t="s">
        <v>202</v>
      </c>
      <c r="C47" s="102">
        <v>60567</v>
      </c>
      <c r="D47" s="102">
        <v>120</v>
      </c>
      <c r="E47" s="102">
        <v>60687</v>
      </c>
      <c r="F47" s="103">
        <v>-4.4470797509635302E-4</v>
      </c>
      <c r="G47" s="102">
        <v>35988</v>
      </c>
      <c r="H47" s="102">
        <v>30</v>
      </c>
      <c r="I47" s="102">
        <v>36018</v>
      </c>
      <c r="J47" s="116">
        <v>-5.4546409071818597E-2</v>
      </c>
      <c r="K47" s="106">
        <v>0</v>
      </c>
      <c r="L47" s="103">
        <v>0</v>
      </c>
      <c r="M47" s="106">
        <v>96705</v>
      </c>
      <c r="N47" s="103">
        <v>-2.13035117903046E-2</v>
      </c>
      <c r="O47" s="106">
        <v>0</v>
      </c>
      <c r="P47" s="106">
        <v>96705</v>
      </c>
      <c r="Q47" s="117">
        <v>-2.7523581585245701E-2</v>
      </c>
      <c r="R47" s="104">
        <v>3</v>
      </c>
      <c r="S47" s="101" t="s">
        <v>74</v>
      </c>
      <c r="T47" s="106">
        <v>60532</v>
      </c>
      <c r="U47" s="106">
        <v>60714</v>
      </c>
      <c r="V47" s="106">
        <v>182</v>
      </c>
      <c r="W47" s="106">
        <v>38064</v>
      </c>
      <c r="X47" s="106">
        <v>38096</v>
      </c>
      <c r="Y47" s="106">
        <v>32</v>
      </c>
      <c r="Z47" s="106">
        <v>0</v>
      </c>
      <c r="AA47" s="106">
        <v>632</v>
      </c>
      <c r="AB47" s="106">
        <v>98810</v>
      </c>
      <c r="AC47" s="106">
        <v>99442</v>
      </c>
      <c r="AD47" s="101" t="s">
        <v>203</v>
      </c>
      <c r="AE47" s="106">
        <v>4038</v>
      </c>
      <c r="AF47" s="106">
        <v>14</v>
      </c>
      <c r="AG47" s="108"/>
    </row>
    <row r="48" spans="1:33" ht="14.25" x14ac:dyDescent="0.2">
      <c r="A48" s="109" t="s">
        <v>204</v>
      </c>
      <c r="B48" s="110"/>
      <c r="C48" s="111">
        <v>1773317</v>
      </c>
      <c r="D48" s="111">
        <v>523124</v>
      </c>
      <c r="E48" s="111">
        <v>2296441</v>
      </c>
      <c r="F48" s="112">
        <v>-2.1177047258777802E-2</v>
      </c>
      <c r="G48" s="111">
        <v>2388691</v>
      </c>
      <c r="H48" s="111">
        <v>353458</v>
      </c>
      <c r="I48" s="111">
        <v>2742149</v>
      </c>
      <c r="J48" s="118">
        <v>1.3900628347594502E-2</v>
      </c>
      <c r="K48" s="119">
        <v>52489</v>
      </c>
      <c r="L48" s="112">
        <v>0.15668040282950299</v>
      </c>
      <c r="M48" s="119">
        <v>5091079</v>
      </c>
      <c r="N48" s="112">
        <v>-9.770296962868161E-4</v>
      </c>
      <c r="O48" s="119">
        <v>53755</v>
      </c>
      <c r="P48" s="119">
        <v>5144834</v>
      </c>
      <c r="Q48" s="120">
        <v>-1.09601456485892E-3</v>
      </c>
      <c r="R48" s="113">
        <v>0</v>
      </c>
      <c r="S48" s="114">
        <v>0</v>
      </c>
      <c r="T48" s="115">
        <v>1815887</v>
      </c>
      <c r="U48" s="115">
        <v>2346125</v>
      </c>
      <c r="V48" s="115">
        <v>530238</v>
      </c>
      <c r="W48" s="115">
        <v>2353396</v>
      </c>
      <c r="X48" s="115">
        <v>2704554</v>
      </c>
      <c r="Y48" s="115">
        <v>351158</v>
      </c>
      <c r="Z48" s="115">
        <v>45379</v>
      </c>
      <c r="AA48" s="115">
        <v>54421</v>
      </c>
      <c r="AB48" s="115">
        <v>5096058</v>
      </c>
      <c r="AC48" s="115">
        <v>5150479</v>
      </c>
      <c r="AD48" s="114">
        <v>0</v>
      </c>
      <c r="AE48" s="115">
        <v>173634</v>
      </c>
      <c r="AF48" s="115">
        <v>602</v>
      </c>
      <c r="AG48" s="114" t="s">
        <v>250</v>
      </c>
    </row>
    <row r="49" spans="1:33" ht="14.25" x14ac:dyDescent="0.2">
      <c r="A49" s="101" t="s">
        <v>206</v>
      </c>
      <c r="B49" s="101" t="s">
        <v>207</v>
      </c>
      <c r="C49" s="102">
        <v>30945</v>
      </c>
      <c r="D49" s="102">
        <v>0</v>
      </c>
      <c r="E49" s="102">
        <v>30945</v>
      </c>
      <c r="F49" s="103"/>
      <c r="G49" s="102">
        <v>18762</v>
      </c>
      <c r="H49" s="102">
        <v>0</v>
      </c>
      <c r="I49" s="102">
        <v>18762</v>
      </c>
      <c r="J49" s="116"/>
      <c r="K49" s="106">
        <v>0</v>
      </c>
      <c r="L49" s="103"/>
      <c r="M49" s="106">
        <v>49707</v>
      </c>
      <c r="N49" s="103"/>
      <c r="O49" s="106">
        <v>133</v>
      </c>
      <c r="P49" s="106">
        <v>49840</v>
      </c>
      <c r="Q49" s="117"/>
      <c r="R49" s="104">
        <v>-1.7999999999999999E-2</v>
      </c>
      <c r="S49" s="101" t="s">
        <v>148</v>
      </c>
      <c r="T49" s="106">
        <v>27929</v>
      </c>
      <c r="U49" s="106">
        <v>27943</v>
      </c>
      <c r="V49" s="106">
        <v>14</v>
      </c>
      <c r="W49" s="106">
        <v>22741</v>
      </c>
      <c r="X49" s="106">
        <v>22741</v>
      </c>
      <c r="Y49" s="106">
        <v>0</v>
      </c>
      <c r="Z49" s="106">
        <v>0</v>
      </c>
      <c r="AA49" s="106">
        <v>50</v>
      </c>
      <c r="AB49" s="106">
        <v>50684</v>
      </c>
      <c r="AC49" s="106">
        <v>50734</v>
      </c>
      <c r="AD49" s="101" t="s">
        <v>208</v>
      </c>
      <c r="AE49" s="106">
        <v>4038</v>
      </c>
      <c r="AF49" s="106">
        <v>14</v>
      </c>
      <c r="AG49" s="105" t="s">
        <v>148</v>
      </c>
    </row>
    <row r="50" spans="1:33" ht="14.25" x14ac:dyDescent="0.2">
      <c r="A50" s="101" t="s">
        <v>209</v>
      </c>
      <c r="B50" s="101" t="s">
        <v>210</v>
      </c>
      <c r="C50" s="102">
        <v>0</v>
      </c>
      <c r="D50" s="121" t="s">
        <v>251</v>
      </c>
      <c r="E50" s="102"/>
      <c r="F50" s="103"/>
      <c r="G50" s="102"/>
      <c r="H50" s="102"/>
      <c r="I50" s="102"/>
      <c r="J50" s="116"/>
      <c r="K50" s="106"/>
      <c r="L50" s="103"/>
      <c r="M50" s="106"/>
      <c r="N50" s="103"/>
      <c r="O50" s="106"/>
      <c r="P50" s="106"/>
      <c r="Q50" s="117"/>
      <c r="R50" s="104">
        <v>6</v>
      </c>
      <c r="S50" s="101" t="s">
        <v>148</v>
      </c>
      <c r="T50" s="106">
        <v>18</v>
      </c>
      <c r="U50" s="106">
        <v>18</v>
      </c>
      <c r="V50" s="106">
        <v>0</v>
      </c>
      <c r="W50" s="106">
        <v>0</v>
      </c>
      <c r="X50" s="106">
        <v>0</v>
      </c>
      <c r="Y50" s="106">
        <v>0</v>
      </c>
      <c r="Z50" s="106">
        <v>0</v>
      </c>
      <c r="AA50" s="106">
        <v>0</v>
      </c>
      <c r="AB50" s="106">
        <v>18</v>
      </c>
      <c r="AC50" s="106">
        <v>18</v>
      </c>
      <c r="AD50" s="101" t="s">
        <v>211</v>
      </c>
      <c r="AE50" s="106">
        <v>4038</v>
      </c>
      <c r="AF50" s="106">
        <v>14</v>
      </c>
      <c r="AG50" s="107"/>
    </row>
    <row r="51" spans="1:33" ht="14.25" x14ac:dyDescent="0.2">
      <c r="A51" s="101" t="s">
        <v>212</v>
      </c>
      <c r="B51" s="101" t="s">
        <v>213</v>
      </c>
      <c r="C51" s="102">
        <v>0</v>
      </c>
      <c r="D51" s="121" t="s">
        <v>251</v>
      </c>
      <c r="E51" s="102"/>
      <c r="F51" s="103"/>
      <c r="G51" s="102"/>
      <c r="H51" s="102"/>
      <c r="I51" s="102"/>
      <c r="J51" s="116"/>
      <c r="K51" s="106"/>
      <c r="L51" s="103"/>
      <c r="M51" s="106"/>
      <c r="N51" s="103"/>
      <c r="O51" s="106"/>
      <c r="P51" s="106"/>
      <c r="Q51" s="117"/>
      <c r="R51" s="104">
        <v>6</v>
      </c>
      <c r="S51" s="101" t="s">
        <v>148</v>
      </c>
      <c r="T51" s="106">
        <v>26622</v>
      </c>
      <c r="U51" s="106">
        <v>26622</v>
      </c>
      <c r="V51" s="106">
        <v>0</v>
      </c>
      <c r="W51" s="106">
        <v>186622</v>
      </c>
      <c r="X51" s="106">
        <v>186622</v>
      </c>
      <c r="Y51" s="106">
        <v>0</v>
      </c>
      <c r="Z51" s="106">
        <v>0</v>
      </c>
      <c r="AA51" s="106">
        <v>0</v>
      </c>
      <c r="AB51" s="106">
        <v>213244</v>
      </c>
      <c r="AC51" s="106">
        <v>213244</v>
      </c>
      <c r="AD51" s="101" t="s">
        <v>214</v>
      </c>
      <c r="AE51" s="106">
        <v>4038</v>
      </c>
      <c r="AF51" s="106">
        <v>14</v>
      </c>
      <c r="AG51" s="107"/>
    </row>
    <row r="52" spans="1:33" ht="14.25" x14ac:dyDescent="0.2">
      <c r="A52" s="101" t="s">
        <v>215</v>
      </c>
      <c r="B52" s="101" t="s">
        <v>216</v>
      </c>
      <c r="C52" s="102">
        <v>0</v>
      </c>
      <c r="D52" s="121" t="s">
        <v>251</v>
      </c>
      <c r="E52" s="102"/>
      <c r="F52" s="103"/>
      <c r="G52" s="102"/>
      <c r="H52" s="102"/>
      <c r="I52" s="102"/>
      <c r="J52" s="116"/>
      <c r="K52" s="106"/>
      <c r="L52" s="103"/>
      <c r="M52" s="106"/>
      <c r="N52" s="103"/>
      <c r="O52" s="106"/>
      <c r="P52" s="106"/>
      <c r="Q52" s="117"/>
      <c r="R52" s="104">
        <v>6</v>
      </c>
      <c r="S52" s="101" t="s">
        <v>148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0</v>
      </c>
      <c r="AD52" s="101" t="s">
        <v>217</v>
      </c>
      <c r="AE52" s="106">
        <v>4038</v>
      </c>
      <c r="AF52" s="106">
        <v>14</v>
      </c>
      <c r="AG52" s="107"/>
    </row>
    <row r="53" spans="1:33" ht="14.25" x14ac:dyDescent="0.2">
      <c r="A53" s="101" t="s">
        <v>218</v>
      </c>
      <c r="B53" s="101" t="s">
        <v>219</v>
      </c>
      <c r="C53" s="102">
        <v>0</v>
      </c>
      <c r="D53" s="121" t="s">
        <v>251</v>
      </c>
      <c r="E53" s="102"/>
      <c r="F53" s="103"/>
      <c r="G53" s="102"/>
      <c r="H53" s="102"/>
      <c r="I53" s="102"/>
      <c r="J53" s="116"/>
      <c r="K53" s="106"/>
      <c r="L53" s="103"/>
      <c r="M53" s="106"/>
      <c r="N53" s="103"/>
      <c r="O53" s="106"/>
      <c r="P53" s="106"/>
      <c r="Q53" s="117"/>
      <c r="R53" s="104">
        <v>6</v>
      </c>
      <c r="S53" s="101" t="s">
        <v>148</v>
      </c>
      <c r="T53" s="106">
        <v>1842</v>
      </c>
      <c r="U53" s="106">
        <v>1842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1842</v>
      </c>
      <c r="AC53" s="106">
        <v>1842</v>
      </c>
      <c r="AD53" s="101" t="s">
        <v>220</v>
      </c>
      <c r="AE53" s="106">
        <v>4038</v>
      </c>
      <c r="AF53" s="106">
        <v>14</v>
      </c>
      <c r="AG53" s="107"/>
    </row>
    <row r="54" spans="1:33" ht="14.25" x14ac:dyDescent="0.2">
      <c r="A54" s="101" t="s">
        <v>221</v>
      </c>
      <c r="B54" s="101" t="s">
        <v>222</v>
      </c>
      <c r="C54" s="102">
        <v>0</v>
      </c>
      <c r="D54" s="121" t="s">
        <v>251</v>
      </c>
      <c r="E54" s="102"/>
      <c r="F54" s="103"/>
      <c r="G54" s="102"/>
      <c r="H54" s="102"/>
      <c r="I54" s="102"/>
      <c r="J54" s="116"/>
      <c r="K54" s="106"/>
      <c r="L54" s="103"/>
      <c r="M54" s="106"/>
      <c r="N54" s="103"/>
      <c r="O54" s="106"/>
      <c r="P54" s="106"/>
      <c r="Q54" s="117"/>
      <c r="R54" s="104">
        <v>6</v>
      </c>
      <c r="S54" s="101" t="s">
        <v>148</v>
      </c>
      <c r="T54" s="106">
        <v>1361</v>
      </c>
      <c r="U54" s="106">
        <v>1361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1361</v>
      </c>
      <c r="AC54" s="106">
        <v>1361</v>
      </c>
      <c r="AD54" s="101" t="s">
        <v>223</v>
      </c>
      <c r="AE54" s="106">
        <v>4038</v>
      </c>
      <c r="AF54" s="106">
        <v>14</v>
      </c>
      <c r="AG54" s="108"/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B49E-331D-4A3B-8790-A80A7571F02E}">
  <sheetPr>
    <pageSetUpPr fitToPage="1"/>
  </sheetPr>
  <dimension ref="A1:AG48"/>
  <sheetViews>
    <sheetView zoomScaleNormal="16693" zoomScaleSheetLayoutView="877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256" width="9.140625" style="98"/>
    <col min="257" max="257" width="33.85546875" style="98" bestFit="1" customWidth="1"/>
    <col min="258" max="258" width="5.85546875" style="98" bestFit="1" customWidth="1"/>
    <col min="259" max="273" width="15.7109375" style="98" customWidth="1"/>
    <col min="274" max="289" width="0" style="98" hidden="1" customWidth="1"/>
    <col min="290" max="512" width="9.140625" style="98"/>
    <col min="513" max="513" width="33.85546875" style="98" bestFit="1" customWidth="1"/>
    <col min="514" max="514" width="5.85546875" style="98" bestFit="1" customWidth="1"/>
    <col min="515" max="529" width="15.7109375" style="98" customWidth="1"/>
    <col min="530" max="545" width="0" style="98" hidden="1" customWidth="1"/>
    <col min="546" max="768" width="9.140625" style="98"/>
    <col min="769" max="769" width="33.85546875" style="98" bestFit="1" customWidth="1"/>
    <col min="770" max="770" width="5.85546875" style="98" bestFit="1" customWidth="1"/>
    <col min="771" max="785" width="15.7109375" style="98" customWidth="1"/>
    <col min="786" max="801" width="0" style="98" hidden="1" customWidth="1"/>
    <col min="802" max="1024" width="9.140625" style="98"/>
    <col min="1025" max="1025" width="33.85546875" style="98" bestFit="1" customWidth="1"/>
    <col min="1026" max="1026" width="5.85546875" style="98" bestFit="1" customWidth="1"/>
    <col min="1027" max="1041" width="15.7109375" style="98" customWidth="1"/>
    <col min="1042" max="1057" width="0" style="98" hidden="1" customWidth="1"/>
    <col min="1058" max="1280" width="9.140625" style="98"/>
    <col min="1281" max="1281" width="33.85546875" style="98" bestFit="1" customWidth="1"/>
    <col min="1282" max="1282" width="5.85546875" style="98" bestFit="1" customWidth="1"/>
    <col min="1283" max="1297" width="15.7109375" style="98" customWidth="1"/>
    <col min="1298" max="1313" width="0" style="98" hidden="1" customWidth="1"/>
    <col min="1314" max="1536" width="9.140625" style="98"/>
    <col min="1537" max="1537" width="33.85546875" style="98" bestFit="1" customWidth="1"/>
    <col min="1538" max="1538" width="5.85546875" style="98" bestFit="1" customWidth="1"/>
    <col min="1539" max="1553" width="15.7109375" style="98" customWidth="1"/>
    <col min="1554" max="1569" width="0" style="98" hidden="1" customWidth="1"/>
    <col min="1570" max="1792" width="9.140625" style="98"/>
    <col min="1793" max="1793" width="33.85546875" style="98" bestFit="1" customWidth="1"/>
    <col min="1794" max="1794" width="5.85546875" style="98" bestFit="1" customWidth="1"/>
    <col min="1795" max="1809" width="15.7109375" style="98" customWidth="1"/>
    <col min="1810" max="1825" width="0" style="98" hidden="1" customWidth="1"/>
    <col min="1826" max="2048" width="9.140625" style="98"/>
    <col min="2049" max="2049" width="33.85546875" style="98" bestFit="1" customWidth="1"/>
    <col min="2050" max="2050" width="5.85546875" style="98" bestFit="1" customWidth="1"/>
    <col min="2051" max="2065" width="15.7109375" style="98" customWidth="1"/>
    <col min="2066" max="2081" width="0" style="98" hidden="1" customWidth="1"/>
    <col min="2082" max="2304" width="9.140625" style="98"/>
    <col min="2305" max="2305" width="33.85546875" style="98" bestFit="1" customWidth="1"/>
    <col min="2306" max="2306" width="5.85546875" style="98" bestFit="1" customWidth="1"/>
    <col min="2307" max="2321" width="15.7109375" style="98" customWidth="1"/>
    <col min="2322" max="2337" width="0" style="98" hidden="1" customWidth="1"/>
    <col min="2338" max="2560" width="9.140625" style="98"/>
    <col min="2561" max="2561" width="33.85546875" style="98" bestFit="1" customWidth="1"/>
    <col min="2562" max="2562" width="5.85546875" style="98" bestFit="1" customWidth="1"/>
    <col min="2563" max="2577" width="15.7109375" style="98" customWidth="1"/>
    <col min="2578" max="2593" width="0" style="98" hidden="1" customWidth="1"/>
    <col min="2594" max="2816" width="9.140625" style="98"/>
    <col min="2817" max="2817" width="33.85546875" style="98" bestFit="1" customWidth="1"/>
    <col min="2818" max="2818" width="5.85546875" style="98" bestFit="1" customWidth="1"/>
    <col min="2819" max="2833" width="15.7109375" style="98" customWidth="1"/>
    <col min="2834" max="2849" width="0" style="98" hidden="1" customWidth="1"/>
    <col min="2850" max="3072" width="9.140625" style="98"/>
    <col min="3073" max="3073" width="33.85546875" style="98" bestFit="1" customWidth="1"/>
    <col min="3074" max="3074" width="5.85546875" style="98" bestFit="1" customWidth="1"/>
    <col min="3075" max="3089" width="15.7109375" style="98" customWidth="1"/>
    <col min="3090" max="3105" width="0" style="98" hidden="1" customWidth="1"/>
    <col min="3106" max="3328" width="9.140625" style="98"/>
    <col min="3329" max="3329" width="33.85546875" style="98" bestFit="1" customWidth="1"/>
    <col min="3330" max="3330" width="5.85546875" style="98" bestFit="1" customWidth="1"/>
    <col min="3331" max="3345" width="15.7109375" style="98" customWidth="1"/>
    <col min="3346" max="3361" width="0" style="98" hidden="1" customWidth="1"/>
    <col min="3362" max="3584" width="9.140625" style="98"/>
    <col min="3585" max="3585" width="33.85546875" style="98" bestFit="1" customWidth="1"/>
    <col min="3586" max="3586" width="5.85546875" style="98" bestFit="1" customWidth="1"/>
    <col min="3587" max="3601" width="15.7109375" style="98" customWidth="1"/>
    <col min="3602" max="3617" width="0" style="98" hidden="1" customWidth="1"/>
    <col min="3618" max="3840" width="9.140625" style="98"/>
    <col min="3841" max="3841" width="33.85546875" style="98" bestFit="1" customWidth="1"/>
    <col min="3842" max="3842" width="5.85546875" style="98" bestFit="1" customWidth="1"/>
    <col min="3843" max="3857" width="15.7109375" style="98" customWidth="1"/>
    <col min="3858" max="3873" width="0" style="98" hidden="1" customWidth="1"/>
    <col min="3874" max="4096" width="9.140625" style="98"/>
    <col min="4097" max="4097" width="33.85546875" style="98" bestFit="1" customWidth="1"/>
    <col min="4098" max="4098" width="5.85546875" style="98" bestFit="1" customWidth="1"/>
    <col min="4099" max="4113" width="15.7109375" style="98" customWidth="1"/>
    <col min="4114" max="4129" width="0" style="98" hidden="1" customWidth="1"/>
    <col min="4130" max="4352" width="9.140625" style="98"/>
    <col min="4353" max="4353" width="33.85546875" style="98" bestFit="1" customWidth="1"/>
    <col min="4354" max="4354" width="5.85546875" style="98" bestFit="1" customWidth="1"/>
    <col min="4355" max="4369" width="15.7109375" style="98" customWidth="1"/>
    <col min="4370" max="4385" width="0" style="98" hidden="1" customWidth="1"/>
    <col min="4386" max="4608" width="9.140625" style="98"/>
    <col min="4609" max="4609" width="33.85546875" style="98" bestFit="1" customWidth="1"/>
    <col min="4610" max="4610" width="5.85546875" style="98" bestFit="1" customWidth="1"/>
    <col min="4611" max="4625" width="15.7109375" style="98" customWidth="1"/>
    <col min="4626" max="4641" width="0" style="98" hidden="1" customWidth="1"/>
    <col min="4642" max="4864" width="9.140625" style="98"/>
    <col min="4865" max="4865" width="33.85546875" style="98" bestFit="1" customWidth="1"/>
    <col min="4866" max="4866" width="5.85546875" style="98" bestFit="1" customWidth="1"/>
    <col min="4867" max="4881" width="15.7109375" style="98" customWidth="1"/>
    <col min="4882" max="4897" width="0" style="98" hidden="1" customWidth="1"/>
    <col min="4898" max="5120" width="9.140625" style="98"/>
    <col min="5121" max="5121" width="33.85546875" style="98" bestFit="1" customWidth="1"/>
    <col min="5122" max="5122" width="5.85546875" style="98" bestFit="1" customWidth="1"/>
    <col min="5123" max="5137" width="15.7109375" style="98" customWidth="1"/>
    <col min="5138" max="5153" width="0" style="98" hidden="1" customWidth="1"/>
    <col min="5154" max="5376" width="9.140625" style="98"/>
    <col min="5377" max="5377" width="33.85546875" style="98" bestFit="1" customWidth="1"/>
    <col min="5378" max="5378" width="5.85546875" style="98" bestFit="1" customWidth="1"/>
    <col min="5379" max="5393" width="15.7109375" style="98" customWidth="1"/>
    <col min="5394" max="5409" width="0" style="98" hidden="1" customWidth="1"/>
    <col min="5410" max="5632" width="9.140625" style="98"/>
    <col min="5633" max="5633" width="33.85546875" style="98" bestFit="1" customWidth="1"/>
    <col min="5634" max="5634" width="5.85546875" style="98" bestFit="1" customWidth="1"/>
    <col min="5635" max="5649" width="15.7109375" style="98" customWidth="1"/>
    <col min="5650" max="5665" width="0" style="98" hidden="1" customWidth="1"/>
    <col min="5666" max="5888" width="9.140625" style="98"/>
    <col min="5889" max="5889" width="33.85546875" style="98" bestFit="1" customWidth="1"/>
    <col min="5890" max="5890" width="5.85546875" style="98" bestFit="1" customWidth="1"/>
    <col min="5891" max="5905" width="15.7109375" style="98" customWidth="1"/>
    <col min="5906" max="5921" width="0" style="98" hidden="1" customWidth="1"/>
    <col min="5922" max="6144" width="9.140625" style="98"/>
    <col min="6145" max="6145" width="33.85546875" style="98" bestFit="1" customWidth="1"/>
    <col min="6146" max="6146" width="5.85546875" style="98" bestFit="1" customWidth="1"/>
    <col min="6147" max="6161" width="15.7109375" style="98" customWidth="1"/>
    <col min="6162" max="6177" width="0" style="98" hidden="1" customWidth="1"/>
    <col min="6178" max="6400" width="9.140625" style="98"/>
    <col min="6401" max="6401" width="33.85546875" style="98" bestFit="1" customWidth="1"/>
    <col min="6402" max="6402" width="5.85546875" style="98" bestFit="1" customWidth="1"/>
    <col min="6403" max="6417" width="15.7109375" style="98" customWidth="1"/>
    <col min="6418" max="6433" width="0" style="98" hidden="1" customWidth="1"/>
    <col min="6434" max="6656" width="9.140625" style="98"/>
    <col min="6657" max="6657" width="33.85546875" style="98" bestFit="1" customWidth="1"/>
    <col min="6658" max="6658" width="5.85546875" style="98" bestFit="1" customWidth="1"/>
    <col min="6659" max="6673" width="15.7109375" style="98" customWidth="1"/>
    <col min="6674" max="6689" width="0" style="98" hidden="1" customWidth="1"/>
    <col min="6690" max="6912" width="9.140625" style="98"/>
    <col min="6913" max="6913" width="33.85546875" style="98" bestFit="1" customWidth="1"/>
    <col min="6914" max="6914" width="5.85546875" style="98" bestFit="1" customWidth="1"/>
    <col min="6915" max="6929" width="15.7109375" style="98" customWidth="1"/>
    <col min="6930" max="6945" width="0" style="98" hidden="1" customWidth="1"/>
    <col min="6946" max="7168" width="9.140625" style="98"/>
    <col min="7169" max="7169" width="33.85546875" style="98" bestFit="1" customWidth="1"/>
    <col min="7170" max="7170" width="5.85546875" style="98" bestFit="1" customWidth="1"/>
    <col min="7171" max="7185" width="15.7109375" style="98" customWidth="1"/>
    <col min="7186" max="7201" width="0" style="98" hidden="1" customWidth="1"/>
    <col min="7202" max="7424" width="9.140625" style="98"/>
    <col min="7425" max="7425" width="33.85546875" style="98" bestFit="1" customWidth="1"/>
    <col min="7426" max="7426" width="5.85546875" style="98" bestFit="1" customWidth="1"/>
    <col min="7427" max="7441" width="15.7109375" style="98" customWidth="1"/>
    <col min="7442" max="7457" width="0" style="98" hidden="1" customWidth="1"/>
    <col min="7458" max="7680" width="9.140625" style="98"/>
    <col min="7681" max="7681" width="33.85546875" style="98" bestFit="1" customWidth="1"/>
    <col min="7682" max="7682" width="5.85546875" style="98" bestFit="1" customWidth="1"/>
    <col min="7683" max="7697" width="15.7109375" style="98" customWidth="1"/>
    <col min="7698" max="7713" width="0" style="98" hidden="1" customWidth="1"/>
    <col min="7714" max="7936" width="9.140625" style="98"/>
    <col min="7937" max="7937" width="33.85546875" style="98" bestFit="1" customWidth="1"/>
    <col min="7938" max="7938" width="5.85546875" style="98" bestFit="1" customWidth="1"/>
    <col min="7939" max="7953" width="15.7109375" style="98" customWidth="1"/>
    <col min="7954" max="7969" width="0" style="98" hidden="1" customWidth="1"/>
    <col min="7970" max="8192" width="9.140625" style="98"/>
    <col min="8193" max="8193" width="33.85546875" style="98" bestFit="1" customWidth="1"/>
    <col min="8194" max="8194" width="5.85546875" style="98" bestFit="1" customWidth="1"/>
    <col min="8195" max="8209" width="15.7109375" style="98" customWidth="1"/>
    <col min="8210" max="8225" width="0" style="98" hidden="1" customWidth="1"/>
    <col min="8226" max="8448" width="9.140625" style="98"/>
    <col min="8449" max="8449" width="33.85546875" style="98" bestFit="1" customWidth="1"/>
    <col min="8450" max="8450" width="5.85546875" style="98" bestFit="1" customWidth="1"/>
    <col min="8451" max="8465" width="15.7109375" style="98" customWidth="1"/>
    <col min="8466" max="8481" width="0" style="98" hidden="1" customWidth="1"/>
    <col min="8482" max="8704" width="9.140625" style="98"/>
    <col min="8705" max="8705" width="33.85546875" style="98" bestFit="1" customWidth="1"/>
    <col min="8706" max="8706" width="5.85546875" style="98" bestFit="1" customWidth="1"/>
    <col min="8707" max="8721" width="15.7109375" style="98" customWidth="1"/>
    <col min="8722" max="8737" width="0" style="98" hidden="1" customWidth="1"/>
    <col min="8738" max="8960" width="9.140625" style="98"/>
    <col min="8961" max="8961" width="33.85546875" style="98" bestFit="1" customWidth="1"/>
    <col min="8962" max="8962" width="5.85546875" style="98" bestFit="1" customWidth="1"/>
    <col min="8963" max="8977" width="15.7109375" style="98" customWidth="1"/>
    <col min="8978" max="8993" width="0" style="98" hidden="1" customWidth="1"/>
    <col min="8994" max="9216" width="9.140625" style="98"/>
    <col min="9217" max="9217" width="33.85546875" style="98" bestFit="1" customWidth="1"/>
    <col min="9218" max="9218" width="5.85546875" style="98" bestFit="1" customWidth="1"/>
    <col min="9219" max="9233" width="15.7109375" style="98" customWidth="1"/>
    <col min="9234" max="9249" width="0" style="98" hidden="1" customWidth="1"/>
    <col min="9250" max="9472" width="9.140625" style="98"/>
    <col min="9473" max="9473" width="33.85546875" style="98" bestFit="1" customWidth="1"/>
    <col min="9474" max="9474" width="5.85546875" style="98" bestFit="1" customWidth="1"/>
    <col min="9475" max="9489" width="15.7109375" style="98" customWidth="1"/>
    <col min="9490" max="9505" width="0" style="98" hidden="1" customWidth="1"/>
    <col min="9506" max="9728" width="9.140625" style="98"/>
    <col min="9729" max="9729" width="33.85546875" style="98" bestFit="1" customWidth="1"/>
    <col min="9730" max="9730" width="5.85546875" style="98" bestFit="1" customWidth="1"/>
    <col min="9731" max="9745" width="15.7109375" style="98" customWidth="1"/>
    <col min="9746" max="9761" width="0" style="98" hidden="1" customWidth="1"/>
    <col min="9762" max="9984" width="9.140625" style="98"/>
    <col min="9985" max="9985" width="33.85546875" style="98" bestFit="1" customWidth="1"/>
    <col min="9986" max="9986" width="5.85546875" style="98" bestFit="1" customWidth="1"/>
    <col min="9987" max="10001" width="15.7109375" style="98" customWidth="1"/>
    <col min="10002" max="10017" width="0" style="98" hidden="1" customWidth="1"/>
    <col min="10018" max="10240" width="9.140625" style="98"/>
    <col min="10241" max="10241" width="33.85546875" style="98" bestFit="1" customWidth="1"/>
    <col min="10242" max="10242" width="5.85546875" style="98" bestFit="1" customWidth="1"/>
    <col min="10243" max="10257" width="15.7109375" style="98" customWidth="1"/>
    <col min="10258" max="10273" width="0" style="98" hidden="1" customWidth="1"/>
    <col min="10274" max="10496" width="9.140625" style="98"/>
    <col min="10497" max="10497" width="33.85546875" style="98" bestFit="1" customWidth="1"/>
    <col min="10498" max="10498" width="5.85546875" style="98" bestFit="1" customWidth="1"/>
    <col min="10499" max="10513" width="15.7109375" style="98" customWidth="1"/>
    <col min="10514" max="10529" width="0" style="98" hidden="1" customWidth="1"/>
    <col min="10530" max="10752" width="9.140625" style="98"/>
    <col min="10753" max="10753" width="33.85546875" style="98" bestFit="1" customWidth="1"/>
    <col min="10754" max="10754" width="5.85546875" style="98" bestFit="1" customWidth="1"/>
    <col min="10755" max="10769" width="15.7109375" style="98" customWidth="1"/>
    <col min="10770" max="10785" width="0" style="98" hidden="1" customWidth="1"/>
    <col min="10786" max="11008" width="9.140625" style="98"/>
    <col min="11009" max="11009" width="33.85546875" style="98" bestFit="1" customWidth="1"/>
    <col min="11010" max="11010" width="5.85546875" style="98" bestFit="1" customWidth="1"/>
    <col min="11011" max="11025" width="15.7109375" style="98" customWidth="1"/>
    <col min="11026" max="11041" width="0" style="98" hidden="1" customWidth="1"/>
    <col min="11042" max="11264" width="9.140625" style="98"/>
    <col min="11265" max="11265" width="33.85546875" style="98" bestFit="1" customWidth="1"/>
    <col min="11266" max="11266" width="5.85546875" style="98" bestFit="1" customWidth="1"/>
    <col min="11267" max="11281" width="15.7109375" style="98" customWidth="1"/>
    <col min="11282" max="11297" width="0" style="98" hidden="1" customWidth="1"/>
    <col min="11298" max="11520" width="9.140625" style="98"/>
    <col min="11521" max="11521" width="33.85546875" style="98" bestFit="1" customWidth="1"/>
    <col min="11522" max="11522" width="5.85546875" style="98" bestFit="1" customWidth="1"/>
    <col min="11523" max="11537" width="15.7109375" style="98" customWidth="1"/>
    <col min="11538" max="11553" width="0" style="98" hidden="1" customWidth="1"/>
    <col min="11554" max="11776" width="9.140625" style="98"/>
    <col min="11777" max="11777" width="33.85546875" style="98" bestFit="1" customWidth="1"/>
    <col min="11778" max="11778" width="5.85546875" style="98" bestFit="1" customWidth="1"/>
    <col min="11779" max="11793" width="15.7109375" style="98" customWidth="1"/>
    <col min="11794" max="11809" width="0" style="98" hidden="1" customWidth="1"/>
    <col min="11810" max="12032" width="9.140625" style="98"/>
    <col min="12033" max="12033" width="33.85546875" style="98" bestFit="1" customWidth="1"/>
    <col min="12034" max="12034" width="5.85546875" style="98" bestFit="1" customWidth="1"/>
    <col min="12035" max="12049" width="15.7109375" style="98" customWidth="1"/>
    <col min="12050" max="12065" width="0" style="98" hidden="1" customWidth="1"/>
    <col min="12066" max="12288" width="9.140625" style="98"/>
    <col min="12289" max="12289" width="33.85546875" style="98" bestFit="1" customWidth="1"/>
    <col min="12290" max="12290" width="5.85546875" style="98" bestFit="1" customWidth="1"/>
    <col min="12291" max="12305" width="15.7109375" style="98" customWidth="1"/>
    <col min="12306" max="12321" width="0" style="98" hidden="1" customWidth="1"/>
    <col min="12322" max="12544" width="9.140625" style="98"/>
    <col min="12545" max="12545" width="33.85546875" style="98" bestFit="1" customWidth="1"/>
    <col min="12546" max="12546" width="5.85546875" style="98" bestFit="1" customWidth="1"/>
    <col min="12547" max="12561" width="15.7109375" style="98" customWidth="1"/>
    <col min="12562" max="12577" width="0" style="98" hidden="1" customWidth="1"/>
    <col min="12578" max="12800" width="9.140625" style="98"/>
    <col min="12801" max="12801" width="33.85546875" style="98" bestFit="1" customWidth="1"/>
    <col min="12802" max="12802" width="5.85546875" style="98" bestFit="1" customWidth="1"/>
    <col min="12803" max="12817" width="15.7109375" style="98" customWidth="1"/>
    <col min="12818" max="12833" width="0" style="98" hidden="1" customWidth="1"/>
    <col min="12834" max="13056" width="9.140625" style="98"/>
    <col min="13057" max="13057" width="33.85546875" style="98" bestFit="1" customWidth="1"/>
    <col min="13058" max="13058" width="5.85546875" style="98" bestFit="1" customWidth="1"/>
    <col min="13059" max="13073" width="15.7109375" style="98" customWidth="1"/>
    <col min="13074" max="13089" width="0" style="98" hidden="1" customWidth="1"/>
    <col min="13090" max="13312" width="9.140625" style="98"/>
    <col min="13313" max="13313" width="33.85546875" style="98" bestFit="1" customWidth="1"/>
    <col min="13314" max="13314" width="5.85546875" style="98" bestFit="1" customWidth="1"/>
    <col min="13315" max="13329" width="15.7109375" style="98" customWidth="1"/>
    <col min="13330" max="13345" width="0" style="98" hidden="1" customWidth="1"/>
    <col min="13346" max="13568" width="9.140625" style="98"/>
    <col min="13569" max="13569" width="33.85546875" style="98" bestFit="1" customWidth="1"/>
    <col min="13570" max="13570" width="5.85546875" style="98" bestFit="1" customWidth="1"/>
    <col min="13571" max="13585" width="15.7109375" style="98" customWidth="1"/>
    <col min="13586" max="13601" width="0" style="98" hidden="1" customWidth="1"/>
    <col min="13602" max="13824" width="9.140625" style="98"/>
    <col min="13825" max="13825" width="33.85546875" style="98" bestFit="1" customWidth="1"/>
    <col min="13826" max="13826" width="5.85546875" style="98" bestFit="1" customWidth="1"/>
    <col min="13827" max="13841" width="15.7109375" style="98" customWidth="1"/>
    <col min="13842" max="13857" width="0" style="98" hidden="1" customWidth="1"/>
    <col min="13858" max="14080" width="9.140625" style="98"/>
    <col min="14081" max="14081" width="33.85546875" style="98" bestFit="1" customWidth="1"/>
    <col min="14082" max="14082" width="5.85546875" style="98" bestFit="1" customWidth="1"/>
    <col min="14083" max="14097" width="15.7109375" style="98" customWidth="1"/>
    <col min="14098" max="14113" width="0" style="98" hidden="1" customWidth="1"/>
    <col min="14114" max="14336" width="9.140625" style="98"/>
    <col min="14337" max="14337" width="33.85546875" style="98" bestFit="1" customWidth="1"/>
    <col min="14338" max="14338" width="5.85546875" style="98" bestFit="1" customWidth="1"/>
    <col min="14339" max="14353" width="15.7109375" style="98" customWidth="1"/>
    <col min="14354" max="14369" width="0" style="98" hidden="1" customWidth="1"/>
    <col min="14370" max="14592" width="9.140625" style="98"/>
    <col min="14593" max="14593" width="33.85546875" style="98" bestFit="1" customWidth="1"/>
    <col min="14594" max="14594" width="5.85546875" style="98" bestFit="1" customWidth="1"/>
    <col min="14595" max="14609" width="15.7109375" style="98" customWidth="1"/>
    <col min="14610" max="14625" width="0" style="98" hidden="1" customWidth="1"/>
    <col min="14626" max="14848" width="9.140625" style="98"/>
    <col min="14849" max="14849" width="33.85546875" style="98" bestFit="1" customWidth="1"/>
    <col min="14850" max="14850" width="5.85546875" style="98" bestFit="1" customWidth="1"/>
    <col min="14851" max="14865" width="15.7109375" style="98" customWidth="1"/>
    <col min="14866" max="14881" width="0" style="98" hidden="1" customWidth="1"/>
    <col min="14882" max="15104" width="9.140625" style="98"/>
    <col min="15105" max="15105" width="33.85546875" style="98" bestFit="1" customWidth="1"/>
    <col min="15106" max="15106" width="5.85546875" style="98" bestFit="1" customWidth="1"/>
    <col min="15107" max="15121" width="15.7109375" style="98" customWidth="1"/>
    <col min="15122" max="15137" width="0" style="98" hidden="1" customWidth="1"/>
    <col min="15138" max="15360" width="9.140625" style="98"/>
    <col min="15361" max="15361" width="33.85546875" style="98" bestFit="1" customWidth="1"/>
    <col min="15362" max="15362" width="5.85546875" style="98" bestFit="1" customWidth="1"/>
    <col min="15363" max="15377" width="15.7109375" style="98" customWidth="1"/>
    <col min="15378" max="15393" width="0" style="98" hidden="1" customWidth="1"/>
    <col min="15394" max="15616" width="9.140625" style="98"/>
    <col min="15617" max="15617" width="33.85546875" style="98" bestFit="1" customWidth="1"/>
    <col min="15618" max="15618" width="5.85546875" style="98" bestFit="1" customWidth="1"/>
    <col min="15619" max="15633" width="15.7109375" style="98" customWidth="1"/>
    <col min="15634" max="15649" width="0" style="98" hidden="1" customWidth="1"/>
    <col min="15650" max="15872" width="9.140625" style="98"/>
    <col min="15873" max="15873" width="33.85546875" style="98" bestFit="1" customWidth="1"/>
    <col min="15874" max="15874" width="5.85546875" style="98" bestFit="1" customWidth="1"/>
    <col min="15875" max="15889" width="15.7109375" style="98" customWidth="1"/>
    <col min="15890" max="15905" width="0" style="98" hidden="1" customWidth="1"/>
    <col min="15906" max="16128" width="9.140625" style="98"/>
    <col min="16129" max="16129" width="33.85546875" style="98" bestFit="1" customWidth="1"/>
    <col min="16130" max="16130" width="5.85546875" style="98" bestFit="1" customWidth="1"/>
    <col min="16131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252</v>
      </c>
    </row>
    <row r="4" spans="1:33" ht="57" x14ac:dyDescent="0.2">
      <c r="A4" s="99" t="s">
        <v>49</v>
      </c>
      <c r="B4" s="99" t="s">
        <v>50</v>
      </c>
      <c r="C4" s="99" t="s">
        <v>227</v>
      </c>
      <c r="D4" s="99" t="s">
        <v>228</v>
      </c>
      <c r="E4" s="99" t="s">
        <v>229</v>
      </c>
      <c r="F4" s="99" t="s">
        <v>230</v>
      </c>
      <c r="G4" s="99" t="s">
        <v>231</v>
      </c>
      <c r="H4" s="99" t="s">
        <v>232</v>
      </c>
      <c r="I4" s="99" t="s">
        <v>233</v>
      </c>
      <c r="J4" s="99" t="s">
        <v>234</v>
      </c>
      <c r="K4" s="99" t="s">
        <v>235</v>
      </c>
      <c r="L4" s="99" t="s">
        <v>236</v>
      </c>
      <c r="M4" s="99" t="s">
        <v>237</v>
      </c>
      <c r="N4" s="99" t="s">
        <v>238</v>
      </c>
      <c r="O4" s="99" t="s">
        <v>239</v>
      </c>
      <c r="P4" s="99" t="s">
        <v>60</v>
      </c>
      <c r="Q4" s="99" t="s">
        <v>61</v>
      </c>
      <c r="R4" s="100" t="s">
        <v>62</v>
      </c>
      <c r="S4" s="100" t="s">
        <v>63</v>
      </c>
      <c r="T4" s="100" t="s">
        <v>64</v>
      </c>
      <c r="U4" s="100" t="s">
        <v>240</v>
      </c>
      <c r="V4" s="100" t="s">
        <v>241</v>
      </c>
      <c r="W4" s="100" t="s">
        <v>242</v>
      </c>
      <c r="X4" s="100" t="s">
        <v>243</v>
      </c>
      <c r="Y4" s="100" t="s">
        <v>244</v>
      </c>
      <c r="Z4" s="100" t="s">
        <v>245</v>
      </c>
      <c r="AA4" s="100" t="s">
        <v>67</v>
      </c>
      <c r="AB4" s="100" t="s">
        <v>246</v>
      </c>
      <c r="AC4" s="100" t="s">
        <v>247</v>
      </c>
      <c r="AD4" s="100" t="s">
        <v>70</v>
      </c>
      <c r="AE4" s="100" t="s">
        <v>71</v>
      </c>
      <c r="AF4" s="100" t="s">
        <v>249</v>
      </c>
      <c r="AG4" s="100" t="s">
        <v>248</v>
      </c>
    </row>
    <row r="5" spans="1:33" ht="14.25" x14ac:dyDescent="0.2">
      <c r="A5" s="101" t="s">
        <v>72</v>
      </c>
      <c r="B5" s="101" t="s">
        <v>73</v>
      </c>
      <c r="C5" s="102">
        <v>203362</v>
      </c>
      <c r="D5" s="102">
        <v>10928</v>
      </c>
      <c r="E5" s="102">
        <v>214290</v>
      </c>
      <c r="F5" s="103">
        <v>-3.6617438802346795E-2</v>
      </c>
      <c r="G5" s="102">
        <v>2371</v>
      </c>
      <c r="H5" s="102">
        <v>0</v>
      </c>
      <c r="I5" s="102">
        <v>2371</v>
      </c>
      <c r="J5" s="103">
        <v>-0.202489068281197</v>
      </c>
      <c r="K5" s="102">
        <v>81</v>
      </c>
      <c r="L5" s="122">
        <v>0.88372093023255804</v>
      </c>
      <c r="M5" s="102">
        <v>216742</v>
      </c>
      <c r="N5" s="103">
        <v>-3.86292365081548E-2</v>
      </c>
      <c r="O5" s="102">
        <v>3490</v>
      </c>
      <c r="P5" s="102">
        <v>220232</v>
      </c>
      <c r="Q5" s="103">
        <v>-4.5317011001967999E-2</v>
      </c>
      <c r="R5" s="104">
        <v>4</v>
      </c>
      <c r="S5" s="105" t="s">
        <v>74</v>
      </c>
      <c r="T5" s="101" t="s">
        <v>74</v>
      </c>
      <c r="U5" s="106">
        <v>212071</v>
      </c>
      <c r="V5" s="106">
        <v>222435</v>
      </c>
      <c r="W5" s="106">
        <v>10364</v>
      </c>
      <c r="X5" s="106">
        <v>2973</v>
      </c>
      <c r="Y5" s="106">
        <v>2973</v>
      </c>
      <c r="Z5" s="106">
        <v>0</v>
      </c>
      <c r="AA5" s="106">
        <v>43</v>
      </c>
      <c r="AB5" s="106">
        <v>5235</v>
      </c>
      <c r="AC5" s="106">
        <v>225451</v>
      </c>
      <c r="AD5" s="106">
        <v>230686</v>
      </c>
      <c r="AE5" s="101" t="s">
        <v>75</v>
      </c>
      <c r="AF5" s="106">
        <v>56</v>
      </c>
      <c r="AG5" s="106">
        <v>28266</v>
      </c>
    </row>
    <row r="6" spans="1:33" ht="14.25" x14ac:dyDescent="0.2">
      <c r="A6" s="101" t="s">
        <v>76</v>
      </c>
      <c r="B6" s="101" t="s">
        <v>77</v>
      </c>
      <c r="C6" s="102">
        <v>26747</v>
      </c>
      <c r="D6" s="102">
        <v>96</v>
      </c>
      <c r="E6" s="102">
        <v>26843</v>
      </c>
      <c r="F6" s="103">
        <v>-2.5202454878890203E-2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2">
        <v>0</v>
      </c>
      <c r="M6" s="102">
        <v>26843</v>
      </c>
      <c r="N6" s="103">
        <v>-2.5202454878890203E-2</v>
      </c>
      <c r="O6" s="102">
        <v>6177</v>
      </c>
      <c r="P6" s="102">
        <v>33020</v>
      </c>
      <c r="Q6" s="103">
        <v>-0.136325591127851</v>
      </c>
      <c r="R6" s="104">
        <v>5</v>
      </c>
      <c r="S6" s="107"/>
      <c r="T6" s="101" t="s">
        <v>74</v>
      </c>
      <c r="U6" s="106">
        <v>27169</v>
      </c>
      <c r="V6" s="106">
        <v>27537</v>
      </c>
      <c r="W6" s="106">
        <v>368</v>
      </c>
      <c r="X6" s="106">
        <v>0</v>
      </c>
      <c r="Y6" s="106">
        <v>0</v>
      </c>
      <c r="Z6" s="106">
        <v>0</v>
      </c>
      <c r="AA6" s="106">
        <v>0</v>
      </c>
      <c r="AB6" s="106">
        <v>10695</v>
      </c>
      <c r="AC6" s="106">
        <v>27537</v>
      </c>
      <c r="AD6" s="106">
        <v>38232</v>
      </c>
      <c r="AE6" s="101" t="s">
        <v>79</v>
      </c>
      <c r="AF6" s="106">
        <v>56</v>
      </c>
      <c r="AG6" s="106">
        <v>28266</v>
      </c>
    </row>
    <row r="7" spans="1:33" ht="14.25" x14ac:dyDescent="0.2">
      <c r="A7" s="101" t="s">
        <v>80</v>
      </c>
      <c r="B7" s="101" t="s">
        <v>81</v>
      </c>
      <c r="C7" s="102">
        <v>144689</v>
      </c>
      <c r="D7" s="102">
        <v>10</v>
      </c>
      <c r="E7" s="102">
        <v>144699</v>
      </c>
      <c r="F7" s="103">
        <v>2.7523912997166704E-2</v>
      </c>
      <c r="G7" s="102">
        <v>275</v>
      </c>
      <c r="H7" s="102">
        <v>0</v>
      </c>
      <c r="I7" s="102">
        <v>275</v>
      </c>
      <c r="J7" s="103">
        <v>-0.34523809523809496</v>
      </c>
      <c r="K7" s="102">
        <v>0</v>
      </c>
      <c r="L7" s="122">
        <v>0</v>
      </c>
      <c r="M7" s="102">
        <v>144974</v>
      </c>
      <c r="N7" s="103">
        <v>2.6415468377193902E-2</v>
      </c>
      <c r="O7" s="102">
        <v>0</v>
      </c>
      <c r="P7" s="102">
        <v>144974</v>
      </c>
      <c r="Q7" s="103">
        <v>2.3524095960237801E-2</v>
      </c>
      <c r="R7" s="104">
        <v>4</v>
      </c>
      <c r="S7" s="107"/>
      <c r="T7" s="101" t="s">
        <v>74</v>
      </c>
      <c r="U7" s="106">
        <v>140821</v>
      </c>
      <c r="V7" s="106">
        <v>140823</v>
      </c>
      <c r="W7" s="106">
        <v>2</v>
      </c>
      <c r="X7" s="106">
        <v>420</v>
      </c>
      <c r="Y7" s="106">
        <v>420</v>
      </c>
      <c r="Z7" s="106">
        <v>0</v>
      </c>
      <c r="AA7" s="106">
        <v>0</v>
      </c>
      <c r="AB7" s="106">
        <v>399</v>
      </c>
      <c r="AC7" s="106">
        <v>141243</v>
      </c>
      <c r="AD7" s="106">
        <v>141642</v>
      </c>
      <c r="AE7" s="101" t="s">
        <v>82</v>
      </c>
      <c r="AF7" s="106">
        <v>56</v>
      </c>
      <c r="AG7" s="106">
        <v>28266</v>
      </c>
    </row>
    <row r="8" spans="1:33" ht="14.25" x14ac:dyDescent="0.2">
      <c r="A8" s="101" t="s">
        <v>83</v>
      </c>
      <c r="B8" s="101" t="s">
        <v>84</v>
      </c>
      <c r="C8" s="102">
        <v>1886465</v>
      </c>
      <c r="D8" s="102">
        <v>186538</v>
      </c>
      <c r="E8" s="102">
        <v>2073003</v>
      </c>
      <c r="F8" s="103">
        <v>1.7504687484661403E-2</v>
      </c>
      <c r="G8" s="102">
        <v>1413582</v>
      </c>
      <c r="H8" s="102">
        <v>56446</v>
      </c>
      <c r="I8" s="102">
        <v>1470028</v>
      </c>
      <c r="J8" s="103">
        <v>4.9519229396259502E-2</v>
      </c>
      <c r="K8" s="102">
        <v>123465</v>
      </c>
      <c r="L8" s="122">
        <v>0.234810525368298</v>
      </c>
      <c r="M8" s="102">
        <v>3666496</v>
      </c>
      <c r="N8" s="103">
        <v>3.6320288751114697E-2</v>
      </c>
      <c r="O8" s="102">
        <v>39569</v>
      </c>
      <c r="P8" s="102">
        <v>3706065</v>
      </c>
      <c r="Q8" s="103">
        <v>3.5631700504812701E-2</v>
      </c>
      <c r="R8" s="104">
        <v>2</v>
      </c>
      <c r="S8" s="107"/>
      <c r="T8" s="101" t="s">
        <v>74</v>
      </c>
      <c r="U8" s="106">
        <v>1873538</v>
      </c>
      <c r="V8" s="106">
        <v>2037340</v>
      </c>
      <c r="W8" s="106">
        <v>163802</v>
      </c>
      <c r="X8" s="106">
        <v>1348186</v>
      </c>
      <c r="Y8" s="106">
        <v>1400668</v>
      </c>
      <c r="Z8" s="106">
        <v>52482</v>
      </c>
      <c r="AA8" s="106">
        <v>99987</v>
      </c>
      <c r="AB8" s="106">
        <v>40560</v>
      </c>
      <c r="AC8" s="106">
        <v>3537995</v>
      </c>
      <c r="AD8" s="106">
        <v>3578555</v>
      </c>
      <c r="AE8" s="101" t="s">
        <v>85</v>
      </c>
      <c r="AF8" s="106">
        <v>56</v>
      </c>
      <c r="AG8" s="106">
        <v>28266</v>
      </c>
    </row>
    <row r="9" spans="1:33" ht="14.25" x14ac:dyDescent="0.2">
      <c r="A9" s="101" t="s">
        <v>86</v>
      </c>
      <c r="B9" s="101" t="s">
        <v>87</v>
      </c>
      <c r="C9" s="102">
        <v>3226</v>
      </c>
      <c r="D9" s="102">
        <v>68</v>
      </c>
      <c r="E9" s="102">
        <v>3294</v>
      </c>
      <c r="F9" s="103">
        <v>8.7846763540290598E-2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2">
        <v>0</v>
      </c>
      <c r="M9" s="102">
        <v>3294</v>
      </c>
      <c r="N9" s="103">
        <v>8.7846763540290598E-2</v>
      </c>
      <c r="O9" s="102">
        <v>4854</v>
      </c>
      <c r="P9" s="102">
        <v>8148</v>
      </c>
      <c r="Q9" s="103">
        <v>6.7749967238893996E-2</v>
      </c>
      <c r="R9" s="104">
        <v>5</v>
      </c>
      <c r="S9" s="107"/>
      <c r="T9" s="101" t="s">
        <v>74</v>
      </c>
      <c r="U9" s="106">
        <v>2980</v>
      </c>
      <c r="V9" s="106">
        <v>3028</v>
      </c>
      <c r="W9" s="106">
        <v>48</v>
      </c>
      <c r="X9" s="106">
        <v>0</v>
      </c>
      <c r="Y9" s="106">
        <v>0</v>
      </c>
      <c r="Z9" s="106">
        <v>0</v>
      </c>
      <c r="AA9" s="106">
        <v>0</v>
      </c>
      <c r="AB9" s="106">
        <v>4603</v>
      </c>
      <c r="AC9" s="106">
        <v>3028</v>
      </c>
      <c r="AD9" s="106">
        <v>7631</v>
      </c>
      <c r="AE9" s="101" t="s">
        <v>88</v>
      </c>
      <c r="AF9" s="106">
        <v>56</v>
      </c>
      <c r="AG9" s="106">
        <v>28266</v>
      </c>
    </row>
    <row r="10" spans="1:33" ht="14.25" x14ac:dyDescent="0.2">
      <c r="A10" s="101" t="s">
        <v>89</v>
      </c>
      <c r="B10" s="101" t="s">
        <v>90</v>
      </c>
      <c r="C10" s="102">
        <v>684599</v>
      </c>
      <c r="D10" s="102">
        <v>254010</v>
      </c>
      <c r="E10" s="102">
        <v>938609</v>
      </c>
      <c r="F10" s="103">
        <v>-3.01239052732767E-3</v>
      </c>
      <c r="G10" s="102">
        <v>46487</v>
      </c>
      <c r="H10" s="102">
        <v>812</v>
      </c>
      <c r="I10" s="102">
        <v>47299</v>
      </c>
      <c r="J10" s="103">
        <v>0.10302931368205</v>
      </c>
      <c r="K10" s="102">
        <v>0</v>
      </c>
      <c r="L10" s="122">
        <v>-1</v>
      </c>
      <c r="M10" s="102">
        <v>985908</v>
      </c>
      <c r="N10" s="103">
        <v>1.6051560049089302E-3</v>
      </c>
      <c r="O10" s="102">
        <v>75393</v>
      </c>
      <c r="P10" s="102">
        <v>1061301</v>
      </c>
      <c r="Q10" s="103">
        <v>6.5678657329074309E-3</v>
      </c>
      <c r="R10" s="104">
        <v>3</v>
      </c>
      <c r="S10" s="107"/>
      <c r="T10" s="101" t="s">
        <v>74</v>
      </c>
      <c r="U10" s="106">
        <v>689459</v>
      </c>
      <c r="V10" s="106">
        <v>941445</v>
      </c>
      <c r="W10" s="106">
        <v>251986</v>
      </c>
      <c r="X10" s="106">
        <v>42063</v>
      </c>
      <c r="Y10" s="106">
        <v>42881</v>
      </c>
      <c r="Z10" s="106">
        <v>818</v>
      </c>
      <c r="AA10" s="106">
        <v>2</v>
      </c>
      <c r="AB10" s="106">
        <v>70048</v>
      </c>
      <c r="AC10" s="106">
        <v>984328</v>
      </c>
      <c r="AD10" s="106">
        <v>1054376</v>
      </c>
      <c r="AE10" s="101" t="s">
        <v>91</v>
      </c>
      <c r="AF10" s="106">
        <v>56</v>
      </c>
      <c r="AG10" s="106">
        <v>28266</v>
      </c>
    </row>
    <row r="11" spans="1:33" ht="14.25" x14ac:dyDescent="0.2">
      <c r="A11" s="101" t="s">
        <v>92</v>
      </c>
      <c r="B11" s="101" t="s">
        <v>93</v>
      </c>
      <c r="C11" s="102">
        <v>53926</v>
      </c>
      <c r="D11" s="102">
        <v>990</v>
      </c>
      <c r="E11" s="102">
        <v>54916</v>
      </c>
      <c r="F11" s="103">
        <v>-1.46768579323214E-2</v>
      </c>
      <c r="G11" s="102">
        <v>0</v>
      </c>
      <c r="H11" s="102">
        <v>0</v>
      </c>
      <c r="I11" s="102">
        <v>0</v>
      </c>
      <c r="J11" s="103">
        <v>0</v>
      </c>
      <c r="K11" s="102">
        <v>12258</v>
      </c>
      <c r="L11" s="122">
        <v>-0.15362839190775401</v>
      </c>
      <c r="M11" s="102">
        <v>67174</v>
      </c>
      <c r="N11" s="103">
        <v>-4.3337083612230695E-2</v>
      </c>
      <c r="O11" s="102">
        <v>7560</v>
      </c>
      <c r="P11" s="102">
        <v>74734</v>
      </c>
      <c r="Q11" s="103">
        <v>-3.4581648602911706E-2</v>
      </c>
      <c r="R11" s="104">
        <v>5</v>
      </c>
      <c r="S11" s="107"/>
      <c r="T11" s="101" t="s">
        <v>74</v>
      </c>
      <c r="U11" s="106">
        <v>55228</v>
      </c>
      <c r="V11" s="106">
        <v>55734</v>
      </c>
      <c r="W11" s="106">
        <v>506</v>
      </c>
      <c r="X11" s="106">
        <v>0</v>
      </c>
      <c r="Y11" s="106">
        <v>0</v>
      </c>
      <c r="Z11" s="106">
        <v>0</v>
      </c>
      <c r="AA11" s="106">
        <v>14483</v>
      </c>
      <c r="AB11" s="106">
        <v>7194</v>
      </c>
      <c r="AC11" s="106">
        <v>70217</v>
      </c>
      <c r="AD11" s="106">
        <v>77411</v>
      </c>
      <c r="AE11" s="101" t="s">
        <v>94</v>
      </c>
      <c r="AF11" s="106">
        <v>56</v>
      </c>
      <c r="AG11" s="106">
        <v>28266</v>
      </c>
    </row>
    <row r="12" spans="1:33" ht="14.25" x14ac:dyDescent="0.2">
      <c r="A12" s="101" t="s">
        <v>95</v>
      </c>
      <c r="B12" s="101" t="s">
        <v>96</v>
      </c>
      <c r="C12" s="102">
        <v>7497</v>
      </c>
      <c r="D12" s="102">
        <v>214</v>
      </c>
      <c r="E12" s="102">
        <v>7711</v>
      </c>
      <c r="F12" s="103">
        <v>2.8612303290414904E-3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2">
        <v>0</v>
      </c>
      <c r="M12" s="102">
        <v>7711</v>
      </c>
      <c r="N12" s="103">
        <v>2.8612303290414904E-3</v>
      </c>
      <c r="O12" s="102">
        <v>7746</v>
      </c>
      <c r="P12" s="102">
        <v>15457</v>
      </c>
      <c r="Q12" s="103">
        <v>9.46969696969697E-3</v>
      </c>
      <c r="R12" s="104">
        <v>5</v>
      </c>
      <c r="S12" s="107"/>
      <c r="T12" s="101" t="s">
        <v>74</v>
      </c>
      <c r="U12" s="106">
        <v>7463</v>
      </c>
      <c r="V12" s="106">
        <v>7689</v>
      </c>
      <c r="W12" s="106">
        <v>226</v>
      </c>
      <c r="X12" s="106">
        <v>0</v>
      </c>
      <c r="Y12" s="106">
        <v>0</v>
      </c>
      <c r="Z12" s="106">
        <v>0</v>
      </c>
      <c r="AA12" s="106">
        <v>0</v>
      </c>
      <c r="AB12" s="106">
        <v>7623</v>
      </c>
      <c r="AC12" s="106">
        <v>7689</v>
      </c>
      <c r="AD12" s="106">
        <v>15312</v>
      </c>
      <c r="AE12" s="101" t="s">
        <v>97</v>
      </c>
      <c r="AF12" s="106">
        <v>56</v>
      </c>
      <c r="AG12" s="106">
        <v>28266</v>
      </c>
    </row>
    <row r="13" spans="1:33" ht="14.25" x14ac:dyDescent="0.2">
      <c r="A13" s="101" t="s">
        <v>98</v>
      </c>
      <c r="B13" s="101" t="s">
        <v>99</v>
      </c>
      <c r="C13" s="102">
        <v>57365</v>
      </c>
      <c r="D13" s="102">
        <v>2836</v>
      </c>
      <c r="E13" s="102">
        <v>60201</v>
      </c>
      <c r="F13" s="103">
        <v>3.8557085187868795E-2</v>
      </c>
      <c r="G13" s="102">
        <v>0</v>
      </c>
      <c r="H13" s="102">
        <v>0</v>
      </c>
      <c r="I13" s="102">
        <v>0</v>
      </c>
      <c r="J13" s="103">
        <v>0</v>
      </c>
      <c r="K13" s="102">
        <v>20026</v>
      </c>
      <c r="L13" s="122">
        <v>4.2694991148599398E-2</v>
      </c>
      <c r="M13" s="102">
        <v>80227</v>
      </c>
      <c r="N13" s="103">
        <v>3.95868968019489E-2</v>
      </c>
      <c r="O13" s="102">
        <v>2155</v>
      </c>
      <c r="P13" s="102">
        <v>82382</v>
      </c>
      <c r="Q13" s="103">
        <v>6.7087849645008713E-3</v>
      </c>
      <c r="R13" s="104">
        <v>5</v>
      </c>
      <c r="S13" s="107"/>
      <c r="T13" s="101" t="s">
        <v>74</v>
      </c>
      <c r="U13" s="106">
        <v>54796</v>
      </c>
      <c r="V13" s="106">
        <v>57966</v>
      </c>
      <c r="W13" s="106">
        <v>3170</v>
      </c>
      <c r="X13" s="106">
        <v>0</v>
      </c>
      <c r="Y13" s="106">
        <v>0</v>
      </c>
      <c r="Z13" s="106">
        <v>0</v>
      </c>
      <c r="AA13" s="106">
        <v>19206</v>
      </c>
      <c r="AB13" s="106">
        <v>4661</v>
      </c>
      <c r="AC13" s="106">
        <v>77172</v>
      </c>
      <c r="AD13" s="106">
        <v>81833</v>
      </c>
      <c r="AE13" s="101" t="s">
        <v>100</v>
      </c>
      <c r="AF13" s="106">
        <v>56</v>
      </c>
      <c r="AG13" s="106">
        <v>28266</v>
      </c>
    </row>
    <row r="14" spans="1:33" ht="14.25" x14ac:dyDescent="0.2">
      <c r="A14" s="101" t="s">
        <v>101</v>
      </c>
      <c r="B14" s="101" t="s">
        <v>102</v>
      </c>
      <c r="C14" s="102">
        <v>45122</v>
      </c>
      <c r="D14" s="102">
        <v>1040</v>
      </c>
      <c r="E14" s="102">
        <v>46162</v>
      </c>
      <c r="F14" s="103">
        <v>1.90997091635196E-3</v>
      </c>
      <c r="G14" s="102">
        <v>0</v>
      </c>
      <c r="H14" s="102">
        <v>0</v>
      </c>
      <c r="I14" s="102">
        <v>0</v>
      </c>
      <c r="J14" s="103">
        <v>0</v>
      </c>
      <c r="K14" s="102">
        <v>0</v>
      </c>
      <c r="L14" s="122">
        <v>0</v>
      </c>
      <c r="M14" s="102">
        <v>46162</v>
      </c>
      <c r="N14" s="103">
        <v>1.90997091635196E-3</v>
      </c>
      <c r="O14" s="102">
        <v>1885</v>
      </c>
      <c r="P14" s="102">
        <v>48047</v>
      </c>
      <c r="Q14" s="103">
        <v>-1.6000332474441002E-3</v>
      </c>
      <c r="R14" s="104">
        <v>5</v>
      </c>
      <c r="S14" s="107"/>
      <c r="T14" s="101" t="s">
        <v>74</v>
      </c>
      <c r="U14" s="106">
        <v>45364</v>
      </c>
      <c r="V14" s="106">
        <v>46074</v>
      </c>
      <c r="W14" s="106">
        <v>710</v>
      </c>
      <c r="X14" s="106">
        <v>0</v>
      </c>
      <c r="Y14" s="106">
        <v>0</v>
      </c>
      <c r="Z14" s="106">
        <v>0</v>
      </c>
      <c r="AA14" s="106">
        <v>0</v>
      </c>
      <c r="AB14" s="106">
        <v>2050</v>
      </c>
      <c r="AC14" s="106">
        <v>46074</v>
      </c>
      <c r="AD14" s="106">
        <v>48124</v>
      </c>
      <c r="AE14" s="101" t="s">
        <v>103</v>
      </c>
      <c r="AF14" s="106">
        <v>56</v>
      </c>
      <c r="AG14" s="106">
        <v>28266</v>
      </c>
    </row>
    <row r="15" spans="1:33" ht="14.25" x14ac:dyDescent="0.2">
      <c r="A15" s="101" t="s">
        <v>104</v>
      </c>
      <c r="B15" s="101" t="s">
        <v>105</v>
      </c>
      <c r="C15" s="102">
        <v>55037</v>
      </c>
      <c r="D15" s="102">
        <v>3872</v>
      </c>
      <c r="E15" s="102">
        <v>58909</v>
      </c>
      <c r="F15" s="103">
        <v>-0.10862789008594601</v>
      </c>
      <c r="G15" s="102">
        <v>0</v>
      </c>
      <c r="H15" s="102">
        <v>0</v>
      </c>
      <c r="I15" s="102">
        <v>0</v>
      </c>
      <c r="J15" s="103">
        <v>0</v>
      </c>
      <c r="K15" s="102">
        <v>7751</v>
      </c>
      <c r="L15" s="122">
        <v>-0.20956557209871501</v>
      </c>
      <c r="M15" s="102">
        <v>66660</v>
      </c>
      <c r="N15" s="103">
        <v>-0.121669697209266</v>
      </c>
      <c r="O15" s="102">
        <v>19889</v>
      </c>
      <c r="P15" s="102">
        <v>86549</v>
      </c>
      <c r="Q15" s="103">
        <v>-8.7449785434876595E-2</v>
      </c>
      <c r="R15" s="104">
        <v>5</v>
      </c>
      <c r="S15" s="107"/>
      <c r="T15" s="101" t="s">
        <v>74</v>
      </c>
      <c r="U15" s="106">
        <v>60126</v>
      </c>
      <c r="V15" s="106">
        <v>66088</v>
      </c>
      <c r="W15" s="106">
        <v>5962</v>
      </c>
      <c r="X15" s="106">
        <v>0</v>
      </c>
      <c r="Y15" s="106">
        <v>0</v>
      </c>
      <c r="Z15" s="106">
        <v>0</v>
      </c>
      <c r="AA15" s="106">
        <v>9806</v>
      </c>
      <c r="AB15" s="106">
        <v>18949</v>
      </c>
      <c r="AC15" s="106">
        <v>75894</v>
      </c>
      <c r="AD15" s="106">
        <v>94843</v>
      </c>
      <c r="AE15" s="101" t="s">
        <v>106</v>
      </c>
      <c r="AF15" s="106">
        <v>56</v>
      </c>
      <c r="AG15" s="106">
        <v>28266</v>
      </c>
    </row>
    <row r="16" spans="1:33" ht="14.25" x14ac:dyDescent="0.2">
      <c r="A16" s="101" t="s">
        <v>107</v>
      </c>
      <c r="B16" s="101" t="s">
        <v>108</v>
      </c>
      <c r="C16" s="102">
        <v>413785</v>
      </c>
      <c r="D16" s="102">
        <v>4684</v>
      </c>
      <c r="E16" s="102">
        <v>418469</v>
      </c>
      <c r="F16" s="103">
        <v>4.4935513217809996E-3</v>
      </c>
      <c r="G16" s="102">
        <v>29062</v>
      </c>
      <c r="H16" s="102">
        <v>0</v>
      </c>
      <c r="I16" s="102">
        <v>29062</v>
      </c>
      <c r="J16" s="103">
        <v>2.6309284175583602E-2</v>
      </c>
      <c r="K16" s="102">
        <v>0</v>
      </c>
      <c r="L16" s="122">
        <v>0</v>
      </c>
      <c r="M16" s="102">
        <v>447531</v>
      </c>
      <c r="N16" s="103">
        <v>5.8820356293575807E-3</v>
      </c>
      <c r="O16" s="102">
        <v>6355</v>
      </c>
      <c r="P16" s="102">
        <v>453886</v>
      </c>
      <c r="Q16" s="103">
        <v>6.2094727157852711E-3</v>
      </c>
      <c r="R16" s="104">
        <v>4</v>
      </c>
      <c r="S16" s="107"/>
      <c r="T16" s="101" t="s">
        <v>74</v>
      </c>
      <c r="U16" s="106">
        <v>411323</v>
      </c>
      <c r="V16" s="106">
        <v>416597</v>
      </c>
      <c r="W16" s="106">
        <v>5274</v>
      </c>
      <c r="X16" s="106">
        <v>28317</v>
      </c>
      <c r="Y16" s="106">
        <v>28317</v>
      </c>
      <c r="Z16" s="106">
        <v>0</v>
      </c>
      <c r="AA16" s="106">
        <v>0</v>
      </c>
      <c r="AB16" s="106">
        <v>6171</v>
      </c>
      <c r="AC16" s="106">
        <v>444914</v>
      </c>
      <c r="AD16" s="106">
        <v>451085</v>
      </c>
      <c r="AE16" s="101" t="s">
        <v>109</v>
      </c>
      <c r="AF16" s="106">
        <v>56</v>
      </c>
      <c r="AG16" s="106">
        <v>28266</v>
      </c>
    </row>
    <row r="17" spans="1:33" ht="14.25" x14ac:dyDescent="0.2">
      <c r="A17" s="101" t="s">
        <v>110</v>
      </c>
      <c r="B17" s="101" t="s">
        <v>111</v>
      </c>
      <c r="C17" s="102">
        <v>6622</v>
      </c>
      <c r="D17" s="102">
        <v>34</v>
      </c>
      <c r="E17" s="102">
        <v>6656</v>
      </c>
      <c r="F17" s="103">
        <v>-5.2391799544419103E-2</v>
      </c>
      <c r="G17" s="102">
        <v>0</v>
      </c>
      <c r="H17" s="102">
        <v>0</v>
      </c>
      <c r="I17" s="102">
        <v>0</v>
      </c>
      <c r="J17" s="103">
        <v>-1</v>
      </c>
      <c r="K17" s="102">
        <v>0</v>
      </c>
      <c r="L17" s="122">
        <v>0</v>
      </c>
      <c r="M17" s="102">
        <v>6656</v>
      </c>
      <c r="N17" s="103">
        <v>-5.2526690391459095E-2</v>
      </c>
      <c r="O17" s="102">
        <v>9447</v>
      </c>
      <c r="P17" s="102">
        <v>16103</v>
      </c>
      <c r="Q17" s="103">
        <v>6.2343317060298199E-2</v>
      </c>
      <c r="R17" s="104">
        <v>5</v>
      </c>
      <c r="S17" s="107"/>
      <c r="T17" s="101" t="s">
        <v>74</v>
      </c>
      <c r="U17" s="106">
        <v>6972</v>
      </c>
      <c r="V17" s="106">
        <v>7024</v>
      </c>
      <c r="W17" s="106">
        <v>52</v>
      </c>
      <c r="X17" s="106">
        <v>1</v>
      </c>
      <c r="Y17" s="106">
        <v>1</v>
      </c>
      <c r="Z17" s="106">
        <v>0</v>
      </c>
      <c r="AA17" s="106">
        <v>0</v>
      </c>
      <c r="AB17" s="106">
        <v>8133</v>
      </c>
      <c r="AC17" s="106">
        <v>7025</v>
      </c>
      <c r="AD17" s="106">
        <v>15158</v>
      </c>
      <c r="AE17" s="101" t="s">
        <v>112</v>
      </c>
      <c r="AF17" s="106">
        <v>56</v>
      </c>
      <c r="AG17" s="106">
        <v>28266</v>
      </c>
    </row>
    <row r="18" spans="1:33" ht="14.25" x14ac:dyDescent="0.2">
      <c r="A18" s="101" t="s">
        <v>113</v>
      </c>
      <c r="B18" s="101" t="s">
        <v>114</v>
      </c>
      <c r="C18" s="102">
        <v>9217</v>
      </c>
      <c r="D18" s="102">
        <v>144</v>
      </c>
      <c r="E18" s="102">
        <v>9361</v>
      </c>
      <c r="F18" s="103">
        <v>0.22046936114732701</v>
      </c>
      <c r="G18" s="102">
        <v>0</v>
      </c>
      <c r="H18" s="102">
        <v>0</v>
      </c>
      <c r="I18" s="102">
        <v>0</v>
      </c>
      <c r="J18" s="103">
        <v>0</v>
      </c>
      <c r="K18" s="102">
        <v>0</v>
      </c>
      <c r="L18" s="122">
        <v>0</v>
      </c>
      <c r="M18" s="102">
        <v>9361</v>
      </c>
      <c r="N18" s="103">
        <v>0.22046936114732701</v>
      </c>
      <c r="O18" s="102">
        <v>6274</v>
      </c>
      <c r="P18" s="102">
        <v>15635</v>
      </c>
      <c r="Q18" s="103">
        <v>8.93193060684178E-2</v>
      </c>
      <c r="R18" s="104">
        <v>5</v>
      </c>
      <c r="S18" s="107"/>
      <c r="T18" s="101" t="s">
        <v>74</v>
      </c>
      <c r="U18" s="106">
        <v>7578</v>
      </c>
      <c r="V18" s="106">
        <v>7670</v>
      </c>
      <c r="W18" s="106">
        <v>92</v>
      </c>
      <c r="X18" s="106">
        <v>0</v>
      </c>
      <c r="Y18" s="106">
        <v>0</v>
      </c>
      <c r="Z18" s="106">
        <v>0</v>
      </c>
      <c r="AA18" s="106">
        <v>0</v>
      </c>
      <c r="AB18" s="106">
        <v>6683</v>
      </c>
      <c r="AC18" s="106">
        <v>7670</v>
      </c>
      <c r="AD18" s="106">
        <v>14353</v>
      </c>
      <c r="AE18" s="101" t="s">
        <v>115</v>
      </c>
      <c r="AF18" s="106">
        <v>56</v>
      </c>
      <c r="AG18" s="106">
        <v>28266</v>
      </c>
    </row>
    <row r="19" spans="1:33" ht="14.25" x14ac:dyDescent="0.2">
      <c r="A19" s="101" t="s">
        <v>116</v>
      </c>
      <c r="B19" s="101" t="s">
        <v>117</v>
      </c>
      <c r="C19" s="102">
        <v>154612</v>
      </c>
      <c r="D19" s="102">
        <v>30302</v>
      </c>
      <c r="E19" s="102">
        <v>184914</v>
      </c>
      <c r="F19" s="103">
        <v>1.4400210654510101E-2</v>
      </c>
      <c r="G19" s="102">
        <v>6</v>
      </c>
      <c r="H19" s="102">
        <v>0</v>
      </c>
      <c r="I19" s="102">
        <v>6</v>
      </c>
      <c r="J19" s="103">
        <v>0</v>
      </c>
      <c r="K19" s="102">
        <v>1118</v>
      </c>
      <c r="L19" s="122">
        <v>0</v>
      </c>
      <c r="M19" s="102">
        <v>186038</v>
      </c>
      <c r="N19" s="103">
        <v>2.0566243711907999E-2</v>
      </c>
      <c r="O19" s="102">
        <v>787</v>
      </c>
      <c r="P19" s="102">
        <v>186825</v>
      </c>
      <c r="Q19" s="103">
        <v>2.04834084391643E-2</v>
      </c>
      <c r="R19" s="104">
        <v>4</v>
      </c>
      <c r="S19" s="107"/>
      <c r="T19" s="101" t="s">
        <v>74</v>
      </c>
      <c r="U19" s="106">
        <v>151105</v>
      </c>
      <c r="V19" s="106">
        <v>182289</v>
      </c>
      <c r="W19" s="106">
        <v>31184</v>
      </c>
      <c r="X19" s="106">
        <v>0</v>
      </c>
      <c r="Y19" s="106">
        <v>0</v>
      </c>
      <c r="Z19" s="106">
        <v>0</v>
      </c>
      <c r="AA19" s="106">
        <v>0</v>
      </c>
      <c r="AB19" s="106">
        <v>786</v>
      </c>
      <c r="AC19" s="106">
        <v>182289</v>
      </c>
      <c r="AD19" s="106">
        <v>183075</v>
      </c>
      <c r="AE19" s="101" t="s">
        <v>118</v>
      </c>
      <c r="AF19" s="106">
        <v>56</v>
      </c>
      <c r="AG19" s="106">
        <v>28266</v>
      </c>
    </row>
    <row r="20" spans="1:33" ht="14.25" x14ac:dyDescent="0.2">
      <c r="A20" s="101" t="s">
        <v>119</v>
      </c>
      <c r="B20" s="101" t="s">
        <v>120</v>
      </c>
      <c r="C20" s="102">
        <v>411082</v>
      </c>
      <c r="D20" s="102">
        <v>3510</v>
      </c>
      <c r="E20" s="102">
        <v>414592</v>
      </c>
      <c r="F20" s="103">
        <v>-3.56890327862752E-2</v>
      </c>
      <c r="G20" s="102">
        <v>189599</v>
      </c>
      <c r="H20" s="102">
        <v>1498</v>
      </c>
      <c r="I20" s="102">
        <v>191097</v>
      </c>
      <c r="J20" s="103">
        <v>0.153034380392677</v>
      </c>
      <c r="K20" s="102">
        <v>117</v>
      </c>
      <c r="L20" s="122">
        <v>0.88709677419354793</v>
      </c>
      <c r="M20" s="102">
        <v>605806</v>
      </c>
      <c r="N20" s="103">
        <v>1.6910288518998499E-2</v>
      </c>
      <c r="O20" s="102">
        <v>633</v>
      </c>
      <c r="P20" s="102">
        <v>606439</v>
      </c>
      <c r="Q20" s="103">
        <v>1.6500305902664301E-2</v>
      </c>
      <c r="R20" s="104">
        <v>3</v>
      </c>
      <c r="S20" s="107"/>
      <c r="T20" s="101" t="s">
        <v>74</v>
      </c>
      <c r="U20" s="106">
        <v>427710</v>
      </c>
      <c r="V20" s="106">
        <v>429936</v>
      </c>
      <c r="W20" s="106">
        <v>2226</v>
      </c>
      <c r="X20" s="106">
        <v>164658</v>
      </c>
      <c r="Y20" s="106">
        <v>165734</v>
      </c>
      <c r="Z20" s="106">
        <v>1076</v>
      </c>
      <c r="AA20" s="106">
        <v>62</v>
      </c>
      <c r="AB20" s="106">
        <v>863</v>
      </c>
      <c r="AC20" s="106">
        <v>595732</v>
      </c>
      <c r="AD20" s="106">
        <v>596595</v>
      </c>
      <c r="AE20" s="101" t="s">
        <v>121</v>
      </c>
      <c r="AF20" s="106">
        <v>56</v>
      </c>
      <c r="AG20" s="106">
        <v>28266</v>
      </c>
    </row>
    <row r="21" spans="1:33" ht="14.25" x14ac:dyDescent="0.2">
      <c r="A21" s="101" t="s">
        <v>122</v>
      </c>
      <c r="B21" s="101" t="s">
        <v>123</v>
      </c>
      <c r="C21" s="102">
        <v>141342</v>
      </c>
      <c r="D21" s="102">
        <v>944</v>
      </c>
      <c r="E21" s="102">
        <v>142286</v>
      </c>
      <c r="F21" s="103">
        <v>2.0329721550938998E-2</v>
      </c>
      <c r="G21" s="102">
        <v>5224</v>
      </c>
      <c r="H21" s="102">
        <v>0</v>
      </c>
      <c r="I21" s="102">
        <v>5224</v>
      </c>
      <c r="J21" s="103">
        <v>1.1793909052982898</v>
      </c>
      <c r="K21" s="102">
        <v>29727</v>
      </c>
      <c r="L21" s="122">
        <v>-5.8199214294766197E-2</v>
      </c>
      <c r="M21" s="102">
        <v>177237</v>
      </c>
      <c r="N21" s="103">
        <v>2.20572970728669E-2</v>
      </c>
      <c r="O21" s="102">
        <v>3146</v>
      </c>
      <c r="P21" s="102">
        <v>180383</v>
      </c>
      <c r="Q21" s="103">
        <v>1.3632506729153702E-2</v>
      </c>
      <c r="R21" s="104">
        <v>4</v>
      </c>
      <c r="S21" s="107"/>
      <c r="T21" s="101" t="s">
        <v>74</v>
      </c>
      <c r="U21" s="106">
        <v>137783</v>
      </c>
      <c r="V21" s="106">
        <v>139451</v>
      </c>
      <c r="W21" s="106">
        <v>1668</v>
      </c>
      <c r="X21" s="106">
        <v>2397</v>
      </c>
      <c r="Y21" s="106">
        <v>2397</v>
      </c>
      <c r="Z21" s="106">
        <v>0</v>
      </c>
      <c r="AA21" s="106">
        <v>31564</v>
      </c>
      <c r="AB21" s="106">
        <v>4545</v>
      </c>
      <c r="AC21" s="106">
        <v>173412</v>
      </c>
      <c r="AD21" s="106">
        <v>177957</v>
      </c>
      <c r="AE21" s="101" t="s">
        <v>124</v>
      </c>
      <c r="AF21" s="106">
        <v>56</v>
      </c>
      <c r="AG21" s="106">
        <v>28266</v>
      </c>
    </row>
    <row r="22" spans="1:33" ht="14.25" x14ac:dyDescent="0.2">
      <c r="A22" s="101" t="s">
        <v>125</v>
      </c>
      <c r="B22" s="101" t="s">
        <v>126</v>
      </c>
      <c r="C22" s="102">
        <v>34215</v>
      </c>
      <c r="D22" s="102">
        <v>4</v>
      </c>
      <c r="E22" s="102">
        <v>34219</v>
      </c>
      <c r="F22" s="103">
        <v>2.86478686947634E-2</v>
      </c>
      <c r="G22" s="102">
        <v>227</v>
      </c>
      <c r="H22" s="102">
        <v>0</v>
      </c>
      <c r="I22" s="102">
        <v>227</v>
      </c>
      <c r="J22" s="103">
        <v>-0.5617760617760621</v>
      </c>
      <c r="K22" s="102">
        <v>0</v>
      </c>
      <c r="L22" s="122">
        <v>0</v>
      </c>
      <c r="M22" s="102">
        <v>34446</v>
      </c>
      <c r="N22" s="103">
        <v>1.9595074591522599E-2</v>
      </c>
      <c r="O22" s="102">
        <v>169</v>
      </c>
      <c r="P22" s="102">
        <v>34615</v>
      </c>
      <c r="Q22" s="103">
        <v>-2.5176715762201103E-2</v>
      </c>
      <c r="R22" s="104">
        <v>4</v>
      </c>
      <c r="S22" s="107"/>
      <c r="T22" s="101" t="s">
        <v>74</v>
      </c>
      <c r="U22" s="106">
        <v>33236</v>
      </c>
      <c r="V22" s="106">
        <v>33266</v>
      </c>
      <c r="W22" s="106">
        <v>30</v>
      </c>
      <c r="X22" s="106">
        <v>518</v>
      </c>
      <c r="Y22" s="106">
        <v>518</v>
      </c>
      <c r="Z22" s="106">
        <v>0</v>
      </c>
      <c r="AA22" s="106">
        <v>0</v>
      </c>
      <c r="AB22" s="106">
        <v>1725</v>
      </c>
      <c r="AC22" s="106">
        <v>33784</v>
      </c>
      <c r="AD22" s="106">
        <v>35509</v>
      </c>
      <c r="AE22" s="101" t="s">
        <v>127</v>
      </c>
      <c r="AF22" s="106">
        <v>56</v>
      </c>
      <c r="AG22" s="106">
        <v>28266</v>
      </c>
    </row>
    <row r="23" spans="1:33" ht="14.25" x14ac:dyDescent="0.2">
      <c r="A23" s="101" t="s">
        <v>128</v>
      </c>
      <c r="B23" s="101" t="s">
        <v>129</v>
      </c>
      <c r="C23" s="102">
        <v>74043</v>
      </c>
      <c r="D23" s="102">
        <v>360</v>
      </c>
      <c r="E23" s="102">
        <v>74403</v>
      </c>
      <c r="F23" s="103">
        <v>6.4115570344519699E-3</v>
      </c>
      <c r="G23" s="102">
        <v>0</v>
      </c>
      <c r="H23" s="102">
        <v>0</v>
      </c>
      <c r="I23" s="102">
        <v>0</v>
      </c>
      <c r="J23" s="103">
        <v>0</v>
      </c>
      <c r="K23" s="102">
        <v>0</v>
      </c>
      <c r="L23" s="122">
        <v>0</v>
      </c>
      <c r="M23" s="102">
        <v>74403</v>
      </c>
      <c r="N23" s="103">
        <v>6.4115570344519699E-3</v>
      </c>
      <c r="O23" s="102">
        <v>1354</v>
      </c>
      <c r="P23" s="102">
        <v>75757</v>
      </c>
      <c r="Q23" s="103">
        <v>-6.4335647061729603E-2</v>
      </c>
      <c r="R23" s="104">
        <v>5</v>
      </c>
      <c r="S23" s="107"/>
      <c r="T23" s="101" t="s">
        <v>74</v>
      </c>
      <c r="U23" s="106">
        <v>73245</v>
      </c>
      <c r="V23" s="106">
        <v>73929</v>
      </c>
      <c r="W23" s="106">
        <v>684</v>
      </c>
      <c r="X23" s="106">
        <v>0</v>
      </c>
      <c r="Y23" s="106">
        <v>0</v>
      </c>
      <c r="Z23" s="106">
        <v>0</v>
      </c>
      <c r="AA23" s="106">
        <v>0</v>
      </c>
      <c r="AB23" s="106">
        <v>7037</v>
      </c>
      <c r="AC23" s="106">
        <v>73929</v>
      </c>
      <c r="AD23" s="106">
        <v>80966</v>
      </c>
      <c r="AE23" s="101" t="s">
        <v>130</v>
      </c>
      <c r="AF23" s="106">
        <v>56</v>
      </c>
      <c r="AG23" s="106">
        <v>28266</v>
      </c>
    </row>
    <row r="24" spans="1:33" ht="14.25" x14ac:dyDescent="0.2">
      <c r="A24" s="101" t="s">
        <v>131</v>
      </c>
      <c r="B24" s="101" t="s">
        <v>132</v>
      </c>
      <c r="C24" s="102">
        <v>8297</v>
      </c>
      <c r="D24" s="102">
        <v>48</v>
      </c>
      <c r="E24" s="102">
        <v>8345</v>
      </c>
      <c r="F24" s="103">
        <v>-0.1125172817186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2">
        <v>0</v>
      </c>
      <c r="M24" s="102">
        <v>8345</v>
      </c>
      <c r="N24" s="103">
        <v>-0.1125172817186</v>
      </c>
      <c r="O24" s="102">
        <v>5033</v>
      </c>
      <c r="P24" s="102">
        <v>13378</v>
      </c>
      <c r="Q24" s="103">
        <v>-4.9385347829176397E-2</v>
      </c>
      <c r="R24" s="104">
        <v>5</v>
      </c>
      <c r="S24" s="107"/>
      <c r="T24" s="101" t="s">
        <v>74</v>
      </c>
      <c r="U24" s="106">
        <v>9361</v>
      </c>
      <c r="V24" s="106">
        <v>9403</v>
      </c>
      <c r="W24" s="106">
        <v>42</v>
      </c>
      <c r="X24" s="106">
        <v>0</v>
      </c>
      <c r="Y24" s="106">
        <v>0</v>
      </c>
      <c r="Z24" s="106">
        <v>0</v>
      </c>
      <c r="AA24" s="106">
        <v>0</v>
      </c>
      <c r="AB24" s="106">
        <v>4670</v>
      </c>
      <c r="AC24" s="106">
        <v>9403</v>
      </c>
      <c r="AD24" s="106">
        <v>14073</v>
      </c>
      <c r="AE24" s="101" t="s">
        <v>133</v>
      </c>
      <c r="AF24" s="106">
        <v>56</v>
      </c>
      <c r="AG24" s="106">
        <v>28266</v>
      </c>
    </row>
    <row r="25" spans="1:33" ht="14.25" x14ac:dyDescent="0.2">
      <c r="A25" s="101" t="s">
        <v>134</v>
      </c>
      <c r="B25" s="101" t="s">
        <v>135</v>
      </c>
      <c r="C25" s="102">
        <v>56810</v>
      </c>
      <c r="D25" s="102">
        <v>508</v>
      </c>
      <c r="E25" s="102">
        <v>57318</v>
      </c>
      <c r="F25" s="103">
        <v>-5.1372016815067402E-2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2">
        <v>0</v>
      </c>
      <c r="M25" s="102">
        <v>57318</v>
      </c>
      <c r="N25" s="103">
        <v>-5.1372016815067402E-2</v>
      </c>
      <c r="O25" s="102">
        <v>1791</v>
      </c>
      <c r="P25" s="102">
        <v>59109</v>
      </c>
      <c r="Q25" s="103">
        <v>-4.5443534712465497E-2</v>
      </c>
      <c r="R25" s="104">
        <v>5</v>
      </c>
      <c r="S25" s="107"/>
      <c r="T25" s="101" t="s">
        <v>74</v>
      </c>
      <c r="U25" s="106">
        <v>59998</v>
      </c>
      <c r="V25" s="106">
        <v>60422</v>
      </c>
      <c r="W25" s="106">
        <v>424</v>
      </c>
      <c r="X25" s="106">
        <v>0</v>
      </c>
      <c r="Y25" s="106">
        <v>0</v>
      </c>
      <c r="Z25" s="106">
        <v>0</v>
      </c>
      <c r="AA25" s="106">
        <v>0</v>
      </c>
      <c r="AB25" s="106">
        <v>1501</v>
      </c>
      <c r="AC25" s="106">
        <v>60422</v>
      </c>
      <c r="AD25" s="106">
        <v>61923</v>
      </c>
      <c r="AE25" s="101" t="s">
        <v>136</v>
      </c>
      <c r="AF25" s="106">
        <v>56</v>
      </c>
      <c r="AG25" s="106">
        <v>28266</v>
      </c>
    </row>
    <row r="26" spans="1:33" ht="14.25" x14ac:dyDescent="0.2">
      <c r="A26" s="101" t="s">
        <v>137</v>
      </c>
      <c r="B26" s="101" t="s">
        <v>138</v>
      </c>
      <c r="C26" s="102">
        <v>226823</v>
      </c>
      <c r="D26" s="102">
        <v>480</v>
      </c>
      <c r="E26" s="102">
        <v>227303</v>
      </c>
      <c r="F26" s="103">
        <v>-1.2009597246007701E-2</v>
      </c>
      <c r="G26" s="102">
        <v>12796</v>
      </c>
      <c r="H26" s="102">
        <v>0</v>
      </c>
      <c r="I26" s="102">
        <v>12796</v>
      </c>
      <c r="J26" s="103">
        <v>-0.35223245924876001</v>
      </c>
      <c r="K26" s="102">
        <v>3</v>
      </c>
      <c r="L26" s="122">
        <v>-0.25</v>
      </c>
      <c r="M26" s="102">
        <v>240102</v>
      </c>
      <c r="N26" s="103">
        <v>-3.89153964390931E-2</v>
      </c>
      <c r="O26" s="102">
        <v>1594</v>
      </c>
      <c r="P26" s="102">
        <v>241696</v>
      </c>
      <c r="Q26" s="103">
        <v>-4.2951101396593798E-2</v>
      </c>
      <c r="R26" s="104">
        <v>4</v>
      </c>
      <c r="S26" s="107"/>
      <c r="T26" s="101" t="s">
        <v>74</v>
      </c>
      <c r="U26" s="106">
        <v>229308</v>
      </c>
      <c r="V26" s="106">
        <v>230066</v>
      </c>
      <c r="W26" s="106">
        <v>758</v>
      </c>
      <c r="X26" s="106">
        <v>19754</v>
      </c>
      <c r="Y26" s="106">
        <v>19754</v>
      </c>
      <c r="Z26" s="106">
        <v>0</v>
      </c>
      <c r="AA26" s="106">
        <v>4</v>
      </c>
      <c r="AB26" s="106">
        <v>2719</v>
      </c>
      <c r="AC26" s="106">
        <v>249824</v>
      </c>
      <c r="AD26" s="106">
        <v>252543</v>
      </c>
      <c r="AE26" s="101" t="s">
        <v>139</v>
      </c>
      <c r="AF26" s="106">
        <v>56</v>
      </c>
      <c r="AG26" s="106">
        <v>28266</v>
      </c>
    </row>
    <row r="27" spans="1:33" ht="14.25" x14ac:dyDescent="0.2">
      <c r="A27" s="101" t="s">
        <v>140</v>
      </c>
      <c r="B27" s="101" t="s">
        <v>141</v>
      </c>
      <c r="C27" s="102">
        <v>35190</v>
      </c>
      <c r="D27" s="102">
        <v>576</v>
      </c>
      <c r="E27" s="102">
        <v>35766</v>
      </c>
      <c r="F27" s="103">
        <v>-5.1677051570992998E-2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2">
        <v>0</v>
      </c>
      <c r="M27" s="102">
        <v>35766</v>
      </c>
      <c r="N27" s="103">
        <v>-5.1677051570992998E-2</v>
      </c>
      <c r="O27" s="102">
        <v>4101</v>
      </c>
      <c r="P27" s="102">
        <v>39867</v>
      </c>
      <c r="Q27" s="103">
        <v>-9.0231170768083502E-3</v>
      </c>
      <c r="R27" s="104">
        <v>5</v>
      </c>
      <c r="S27" s="107"/>
      <c r="T27" s="101" t="s">
        <v>74</v>
      </c>
      <c r="U27" s="106">
        <v>37419</v>
      </c>
      <c r="V27" s="106">
        <v>37715</v>
      </c>
      <c r="W27" s="106">
        <v>296</v>
      </c>
      <c r="X27" s="106">
        <v>0</v>
      </c>
      <c r="Y27" s="106">
        <v>0</v>
      </c>
      <c r="Z27" s="106">
        <v>0</v>
      </c>
      <c r="AA27" s="106">
        <v>0</v>
      </c>
      <c r="AB27" s="106">
        <v>2515</v>
      </c>
      <c r="AC27" s="106">
        <v>37715</v>
      </c>
      <c r="AD27" s="106">
        <v>40230</v>
      </c>
      <c r="AE27" s="101" t="s">
        <v>142</v>
      </c>
      <c r="AF27" s="106">
        <v>56</v>
      </c>
      <c r="AG27" s="106">
        <v>28266</v>
      </c>
    </row>
    <row r="28" spans="1:33" ht="14.25" x14ac:dyDescent="0.2">
      <c r="A28" s="101" t="s">
        <v>143</v>
      </c>
      <c r="B28" s="101" t="s">
        <v>144</v>
      </c>
      <c r="C28" s="102">
        <v>16919</v>
      </c>
      <c r="D28" s="102">
        <v>1196</v>
      </c>
      <c r="E28" s="102">
        <v>18115</v>
      </c>
      <c r="F28" s="103">
        <v>0.14074307304785902</v>
      </c>
      <c r="G28" s="102">
        <v>0</v>
      </c>
      <c r="H28" s="102">
        <v>0</v>
      </c>
      <c r="I28" s="102">
        <v>0</v>
      </c>
      <c r="J28" s="103">
        <v>0</v>
      </c>
      <c r="K28" s="102">
        <v>0</v>
      </c>
      <c r="L28" s="122">
        <v>0</v>
      </c>
      <c r="M28" s="102">
        <v>18115</v>
      </c>
      <c r="N28" s="103">
        <v>0.14074307304785902</v>
      </c>
      <c r="O28" s="102">
        <v>6660</v>
      </c>
      <c r="P28" s="102">
        <v>24775</v>
      </c>
      <c r="Q28" s="103">
        <v>3.4446764091857998E-2</v>
      </c>
      <c r="R28" s="104">
        <v>5</v>
      </c>
      <c r="S28" s="107"/>
      <c r="T28" s="101" t="s">
        <v>74</v>
      </c>
      <c r="U28" s="106">
        <v>15744</v>
      </c>
      <c r="V28" s="106">
        <v>15880</v>
      </c>
      <c r="W28" s="106">
        <v>136</v>
      </c>
      <c r="X28" s="106">
        <v>0</v>
      </c>
      <c r="Y28" s="106">
        <v>0</v>
      </c>
      <c r="Z28" s="106">
        <v>0</v>
      </c>
      <c r="AA28" s="106">
        <v>0</v>
      </c>
      <c r="AB28" s="106">
        <v>8070</v>
      </c>
      <c r="AC28" s="106">
        <v>15880</v>
      </c>
      <c r="AD28" s="106">
        <v>23950</v>
      </c>
      <c r="AE28" s="101" t="s">
        <v>145</v>
      </c>
      <c r="AF28" s="106">
        <v>56</v>
      </c>
      <c r="AG28" s="106">
        <v>28266</v>
      </c>
    </row>
    <row r="29" spans="1:33" ht="14.25" x14ac:dyDescent="0.2">
      <c r="A29" s="101" t="s">
        <v>146</v>
      </c>
      <c r="B29" s="101" t="s">
        <v>147</v>
      </c>
      <c r="C29" s="102">
        <v>4540642</v>
      </c>
      <c r="D29" s="102">
        <v>2256502</v>
      </c>
      <c r="E29" s="102">
        <v>6797144</v>
      </c>
      <c r="F29" s="103">
        <v>-1.0343201396934201E-2</v>
      </c>
      <c r="G29" s="102">
        <v>7812922</v>
      </c>
      <c r="H29" s="102">
        <v>1951594</v>
      </c>
      <c r="I29" s="102">
        <v>9764516</v>
      </c>
      <c r="J29" s="103">
        <v>1.39783295911715E-2</v>
      </c>
      <c r="K29" s="102">
        <v>0</v>
      </c>
      <c r="L29" s="122">
        <v>0</v>
      </c>
      <c r="M29" s="102">
        <v>16561660</v>
      </c>
      <c r="N29" s="103">
        <v>3.8532341533616403E-3</v>
      </c>
      <c r="O29" s="102">
        <v>13612</v>
      </c>
      <c r="P29" s="102">
        <v>16575272</v>
      </c>
      <c r="Q29" s="103">
        <v>3.9133505262660597E-3</v>
      </c>
      <c r="R29" s="104">
        <v>1</v>
      </c>
      <c r="S29" s="107"/>
      <c r="T29" s="101" t="s">
        <v>148</v>
      </c>
      <c r="U29" s="106">
        <v>4571943</v>
      </c>
      <c r="V29" s="106">
        <v>6868183</v>
      </c>
      <c r="W29" s="106">
        <v>2296240</v>
      </c>
      <c r="X29" s="106">
        <v>7647872</v>
      </c>
      <c r="Y29" s="106">
        <v>9629906</v>
      </c>
      <c r="Z29" s="106">
        <v>1982034</v>
      </c>
      <c r="AA29" s="106">
        <v>0</v>
      </c>
      <c r="AB29" s="106">
        <v>12571</v>
      </c>
      <c r="AC29" s="106">
        <v>16498089</v>
      </c>
      <c r="AD29" s="106">
        <v>16510660</v>
      </c>
      <c r="AE29" s="101" t="s">
        <v>149</v>
      </c>
      <c r="AF29" s="106">
        <v>56</v>
      </c>
      <c r="AG29" s="106">
        <v>28266</v>
      </c>
    </row>
    <row r="30" spans="1:33" ht="14.25" x14ac:dyDescent="0.2">
      <c r="A30" s="101" t="s">
        <v>150</v>
      </c>
      <c r="B30" s="101" t="s">
        <v>151</v>
      </c>
      <c r="C30" s="102">
        <v>14655</v>
      </c>
      <c r="D30" s="102">
        <v>0</v>
      </c>
      <c r="E30" s="102">
        <v>14655</v>
      </c>
      <c r="F30" s="103">
        <v>9.3738338681991204E-2</v>
      </c>
      <c r="G30" s="102">
        <v>49</v>
      </c>
      <c r="H30" s="102">
        <v>0</v>
      </c>
      <c r="I30" s="102">
        <v>49</v>
      </c>
      <c r="J30" s="103">
        <v>0.48484848484848503</v>
      </c>
      <c r="K30" s="102">
        <v>0</v>
      </c>
      <c r="L30" s="122">
        <v>0</v>
      </c>
      <c r="M30" s="102">
        <v>14704</v>
      </c>
      <c r="N30" s="103">
        <v>9.4699225729601003E-2</v>
      </c>
      <c r="O30" s="102">
        <v>26</v>
      </c>
      <c r="P30" s="102">
        <v>14730</v>
      </c>
      <c r="Q30" s="103">
        <v>9.6634901727218586E-2</v>
      </c>
      <c r="R30" s="104">
        <v>5</v>
      </c>
      <c r="S30" s="107"/>
      <c r="T30" s="101" t="s">
        <v>74</v>
      </c>
      <c r="U30" s="106">
        <v>13399</v>
      </c>
      <c r="V30" s="106">
        <v>13399</v>
      </c>
      <c r="W30" s="106">
        <v>0</v>
      </c>
      <c r="X30" s="106">
        <v>33</v>
      </c>
      <c r="Y30" s="106">
        <v>33</v>
      </c>
      <c r="Z30" s="106">
        <v>0</v>
      </c>
      <c r="AA30" s="106">
        <v>0</v>
      </c>
      <c r="AB30" s="106">
        <v>0</v>
      </c>
      <c r="AC30" s="106">
        <v>13432</v>
      </c>
      <c r="AD30" s="106">
        <v>13432</v>
      </c>
      <c r="AE30" s="101" t="s">
        <v>152</v>
      </c>
      <c r="AF30" s="106">
        <v>56</v>
      </c>
      <c r="AG30" s="106">
        <v>28266</v>
      </c>
    </row>
    <row r="31" spans="1:33" ht="14.25" x14ac:dyDescent="0.2">
      <c r="A31" s="101" t="s">
        <v>153</v>
      </c>
      <c r="B31" s="101" t="s">
        <v>154</v>
      </c>
      <c r="C31" s="102">
        <v>21739</v>
      </c>
      <c r="D31" s="102">
        <v>60</v>
      </c>
      <c r="E31" s="102">
        <v>21799</v>
      </c>
      <c r="F31" s="103">
        <v>2.9420098224405E-2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2">
        <v>0</v>
      </c>
      <c r="M31" s="102">
        <v>21799</v>
      </c>
      <c r="N31" s="103">
        <v>2.9420098224405E-2</v>
      </c>
      <c r="O31" s="102">
        <v>1824</v>
      </c>
      <c r="P31" s="102">
        <v>23623</v>
      </c>
      <c r="Q31" s="103">
        <v>3.3648376651789602E-2</v>
      </c>
      <c r="R31" s="104">
        <v>5</v>
      </c>
      <c r="S31" s="107"/>
      <c r="T31" s="101" t="s">
        <v>74</v>
      </c>
      <c r="U31" s="106">
        <v>21102</v>
      </c>
      <c r="V31" s="106">
        <v>21176</v>
      </c>
      <c r="W31" s="106">
        <v>74</v>
      </c>
      <c r="X31" s="106">
        <v>0</v>
      </c>
      <c r="Y31" s="106">
        <v>0</v>
      </c>
      <c r="Z31" s="106">
        <v>0</v>
      </c>
      <c r="AA31" s="106">
        <v>0</v>
      </c>
      <c r="AB31" s="106">
        <v>1678</v>
      </c>
      <c r="AC31" s="106">
        <v>21176</v>
      </c>
      <c r="AD31" s="106">
        <v>22854</v>
      </c>
      <c r="AE31" s="101" t="s">
        <v>155</v>
      </c>
      <c r="AF31" s="106">
        <v>56</v>
      </c>
      <c r="AG31" s="106">
        <v>28266</v>
      </c>
    </row>
    <row r="32" spans="1:33" ht="14.25" x14ac:dyDescent="0.2">
      <c r="A32" s="101" t="s">
        <v>156</v>
      </c>
      <c r="B32" s="101" t="s">
        <v>157</v>
      </c>
      <c r="C32" s="102">
        <v>4812</v>
      </c>
      <c r="D32" s="102">
        <v>8</v>
      </c>
      <c r="E32" s="102">
        <v>4820</v>
      </c>
      <c r="F32" s="103">
        <v>-3.5035035035035002E-2</v>
      </c>
      <c r="G32" s="102">
        <v>0</v>
      </c>
      <c r="H32" s="102">
        <v>0</v>
      </c>
      <c r="I32" s="102">
        <v>0</v>
      </c>
      <c r="J32" s="103">
        <v>0</v>
      </c>
      <c r="K32" s="102">
        <v>0</v>
      </c>
      <c r="L32" s="122">
        <v>0</v>
      </c>
      <c r="M32" s="102">
        <v>4820</v>
      </c>
      <c r="N32" s="103">
        <v>-3.5035035035035002E-2</v>
      </c>
      <c r="O32" s="102">
        <v>3692</v>
      </c>
      <c r="P32" s="102">
        <v>8512</v>
      </c>
      <c r="Q32" s="103">
        <v>-8.5419576662726995E-2</v>
      </c>
      <c r="R32" s="104">
        <v>5</v>
      </c>
      <c r="S32" s="107"/>
      <c r="T32" s="101" t="s">
        <v>74</v>
      </c>
      <c r="U32" s="106">
        <v>4985</v>
      </c>
      <c r="V32" s="106">
        <v>4995</v>
      </c>
      <c r="W32" s="106">
        <v>10</v>
      </c>
      <c r="X32" s="106">
        <v>0</v>
      </c>
      <c r="Y32" s="106">
        <v>0</v>
      </c>
      <c r="Z32" s="106">
        <v>0</v>
      </c>
      <c r="AA32" s="106">
        <v>0</v>
      </c>
      <c r="AB32" s="106">
        <v>4312</v>
      </c>
      <c r="AC32" s="106">
        <v>4995</v>
      </c>
      <c r="AD32" s="106">
        <v>9307</v>
      </c>
      <c r="AE32" s="101" t="s">
        <v>158</v>
      </c>
      <c r="AF32" s="106">
        <v>56</v>
      </c>
      <c r="AG32" s="106">
        <v>28266</v>
      </c>
    </row>
    <row r="33" spans="1:33" ht="14.25" x14ac:dyDescent="0.2">
      <c r="A33" s="101" t="s">
        <v>159</v>
      </c>
      <c r="B33" s="101" t="s">
        <v>160</v>
      </c>
      <c r="C33" s="102">
        <v>19611</v>
      </c>
      <c r="D33" s="102">
        <v>88</v>
      </c>
      <c r="E33" s="102">
        <v>19699</v>
      </c>
      <c r="F33" s="103">
        <v>1.30624839290306E-2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2">
        <v>0</v>
      </c>
      <c r="M33" s="102">
        <v>19699</v>
      </c>
      <c r="N33" s="103">
        <v>1.30624839290306E-2</v>
      </c>
      <c r="O33" s="102">
        <v>4412</v>
      </c>
      <c r="P33" s="102">
        <v>24111</v>
      </c>
      <c r="Q33" s="103">
        <v>-2.7193867258422402E-2</v>
      </c>
      <c r="R33" s="104">
        <v>5</v>
      </c>
      <c r="S33" s="107"/>
      <c r="T33" s="101" t="s">
        <v>74</v>
      </c>
      <c r="U33" s="106">
        <v>19375</v>
      </c>
      <c r="V33" s="106">
        <v>19445</v>
      </c>
      <c r="W33" s="106">
        <v>70</v>
      </c>
      <c r="X33" s="106">
        <v>0</v>
      </c>
      <c r="Y33" s="106">
        <v>0</v>
      </c>
      <c r="Z33" s="106">
        <v>0</v>
      </c>
      <c r="AA33" s="106">
        <v>0</v>
      </c>
      <c r="AB33" s="106">
        <v>5340</v>
      </c>
      <c r="AC33" s="106">
        <v>19445</v>
      </c>
      <c r="AD33" s="106">
        <v>24785</v>
      </c>
      <c r="AE33" s="101" t="s">
        <v>161</v>
      </c>
      <c r="AF33" s="106">
        <v>56</v>
      </c>
      <c r="AG33" s="106">
        <v>28266</v>
      </c>
    </row>
    <row r="34" spans="1:33" ht="14.25" x14ac:dyDescent="0.2">
      <c r="A34" s="101" t="s">
        <v>162</v>
      </c>
      <c r="B34" s="101" t="s">
        <v>163</v>
      </c>
      <c r="C34" s="102">
        <v>37430</v>
      </c>
      <c r="D34" s="102">
        <v>366</v>
      </c>
      <c r="E34" s="102">
        <v>37796</v>
      </c>
      <c r="F34" s="103">
        <v>4.51277513549386E-2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2">
        <v>0</v>
      </c>
      <c r="M34" s="102">
        <v>37796</v>
      </c>
      <c r="N34" s="103">
        <v>4.51277513549386E-2</v>
      </c>
      <c r="O34" s="102">
        <v>5096</v>
      </c>
      <c r="P34" s="102">
        <v>42892</v>
      </c>
      <c r="Q34" s="103">
        <v>-7.6878276062900398E-4</v>
      </c>
      <c r="R34" s="104">
        <v>5</v>
      </c>
      <c r="S34" s="107"/>
      <c r="T34" s="101" t="s">
        <v>74</v>
      </c>
      <c r="U34" s="106">
        <v>35968</v>
      </c>
      <c r="V34" s="106">
        <v>36164</v>
      </c>
      <c r="W34" s="106">
        <v>196</v>
      </c>
      <c r="X34" s="106">
        <v>0</v>
      </c>
      <c r="Y34" s="106">
        <v>0</v>
      </c>
      <c r="Z34" s="106">
        <v>0</v>
      </c>
      <c r="AA34" s="106">
        <v>0</v>
      </c>
      <c r="AB34" s="106">
        <v>6761</v>
      </c>
      <c r="AC34" s="106">
        <v>36164</v>
      </c>
      <c r="AD34" s="106">
        <v>42925</v>
      </c>
      <c r="AE34" s="101" t="s">
        <v>164</v>
      </c>
      <c r="AF34" s="106">
        <v>56</v>
      </c>
      <c r="AG34" s="106">
        <v>28266</v>
      </c>
    </row>
    <row r="35" spans="1:33" ht="14.25" x14ac:dyDescent="0.2">
      <c r="A35" s="101" t="s">
        <v>165</v>
      </c>
      <c r="B35" s="101" t="s">
        <v>166</v>
      </c>
      <c r="C35" s="102">
        <v>28302</v>
      </c>
      <c r="D35" s="102">
        <v>5494</v>
      </c>
      <c r="E35" s="102">
        <v>33796</v>
      </c>
      <c r="F35" s="103">
        <v>-5.2961945861121996E-2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2">
        <v>0</v>
      </c>
      <c r="M35" s="102">
        <v>33796</v>
      </c>
      <c r="N35" s="103">
        <v>-5.2961945861121996E-2</v>
      </c>
      <c r="O35" s="102">
        <v>12927</v>
      </c>
      <c r="P35" s="102">
        <v>46723</v>
      </c>
      <c r="Q35" s="103">
        <v>-5.2656123276561204E-2</v>
      </c>
      <c r="R35" s="104">
        <v>5</v>
      </c>
      <c r="S35" s="107"/>
      <c r="T35" s="101" t="s">
        <v>74</v>
      </c>
      <c r="U35" s="106">
        <v>29260</v>
      </c>
      <c r="V35" s="106">
        <v>35686</v>
      </c>
      <c r="W35" s="106">
        <v>6426</v>
      </c>
      <c r="X35" s="106">
        <v>0</v>
      </c>
      <c r="Y35" s="106">
        <v>0</v>
      </c>
      <c r="Z35" s="106">
        <v>0</v>
      </c>
      <c r="AA35" s="106">
        <v>0</v>
      </c>
      <c r="AB35" s="106">
        <v>13634</v>
      </c>
      <c r="AC35" s="106">
        <v>35686</v>
      </c>
      <c r="AD35" s="106">
        <v>49320</v>
      </c>
      <c r="AE35" s="101" t="s">
        <v>167</v>
      </c>
      <c r="AF35" s="106">
        <v>56</v>
      </c>
      <c r="AG35" s="106">
        <v>28266</v>
      </c>
    </row>
    <row r="36" spans="1:33" ht="14.25" x14ac:dyDescent="0.2">
      <c r="A36" s="101" t="s">
        <v>168</v>
      </c>
      <c r="B36" s="101" t="s">
        <v>169</v>
      </c>
      <c r="C36" s="102">
        <v>1364072</v>
      </c>
      <c r="D36" s="102">
        <v>33536</v>
      </c>
      <c r="E36" s="102">
        <v>1397608</v>
      </c>
      <c r="F36" s="103">
        <v>1.8870427921672199E-2</v>
      </c>
      <c r="G36" s="102">
        <v>896911</v>
      </c>
      <c r="H36" s="102">
        <v>28788</v>
      </c>
      <c r="I36" s="102">
        <v>925699</v>
      </c>
      <c r="J36" s="103">
        <v>-1.27372707280604E-2</v>
      </c>
      <c r="K36" s="102">
        <v>145069</v>
      </c>
      <c r="L36" s="122">
        <v>0.25953098274829201</v>
      </c>
      <c r="M36" s="102">
        <v>2468376</v>
      </c>
      <c r="N36" s="103">
        <v>1.8079290851633002E-2</v>
      </c>
      <c r="O36" s="102">
        <v>5620</v>
      </c>
      <c r="P36" s="102">
        <v>2473996</v>
      </c>
      <c r="Q36" s="103">
        <v>1.68244856992899E-2</v>
      </c>
      <c r="R36" s="104">
        <v>2</v>
      </c>
      <c r="S36" s="107"/>
      <c r="T36" s="101" t="s">
        <v>74</v>
      </c>
      <c r="U36" s="106">
        <v>1336681</v>
      </c>
      <c r="V36" s="106">
        <v>1371723</v>
      </c>
      <c r="W36" s="106">
        <v>35042</v>
      </c>
      <c r="X36" s="106">
        <v>900038</v>
      </c>
      <c r="Y36" s="106">
        <v>937642</v>
      </c>
      <c r="Z36" s="106">
        <v>37604</v>
      </c>
      <c r="AA36" s="106">
        <v>115177</v>
      </c>
      <c r="AB36" s="106">
        <v>8519</v>
      </c>
      <c r="AC36" s="106">
        <v>2424542</v>
      </c>
      <c r="AD36" s="106">
        <v>2433061</v>
      </c>
      <c r="AE36" s="101" t="s">
        <v>170</v>
      </c>
      <c r="AF36" s="106">
        <v>56</v>
      </c>
      <c r="AG36" s="106">
        <v>28266</v>
      </c>
    </row>
    <row r="37" spans="1:33" ht="14.25" x14ac:dyDescent="0.2">
      <c r="A37" s="101" t="s">
        <v>171</v>
      </c>
      <c r="B37" s="101" t="s">
        <v>172</v>
      </c>
      <c r="C37" s="102">
        <v>53150</v>
      </c>
      <c r="D37" s="102">
        <v>398</v>
      </c>
      <c r="E37" s="102">
        <v>53548</v>
      </c>
      <c r="F37" s="103">
        <v>-6.7546624410120701E-2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2">
        <v>0</v>
      </c>
      <c r="M37" s="102">
        <v>53548</v>
      </c>
      <c r="N37" s="103">
        <v>-6.7546624410120701E-2</v>
      </c>
      <c r="O37" s="102">
        <v>4623</v>
      </c>
      <c r="P37" s="102">
        <v>58171</v>
      </c>
      <c r="Q37" s="103">
        <v>-0.12278135508874601</v>
      </c>
      <c r="R37" s="104">
        <v>5</v>
      </c>
      <c r="S37" s="107"/>
      <c r="T37" s="101" t="s">
        <v>74</v>
      </c>
      <c r="U37" s="106">
        <v>57061</v>
      </c>
      <c r="V37" s="106">
        <v>57427</v>
      </c>
      <c r="W37" s="106">
        <v>366</v>
      </c>
      <c r="X37" s="106">
        <v>0</v>
      </c>
      <c r="Y37" s="106">
        <v>0</v>
      </c>
      <c r="Z37" s="106">
        <v>0</v>
      </c>
      <c r="AA37" s="106">
        <v>0</v>
      </c>
      <c r="AB37" s="106">
        <v>8886</v>
      </c>
      <c r="AC37" s="106">
        <v>57427</v>
      </c>
      <c r="AD37" s="106">
        <v>66313</v>
      </c>
      <c r="AE37" s="101" t="s">
        <v>173</v>
      </c>
      <c r="AF37" s="106">
        <v>56</v>
      </c>
      <c r="AG37" s="106">
        <v>28266</v>
      </c>
    </row>
    <row r="38" spans="1:33" ht="14.25" x14ac:dyDescent="0.2">
      <c r="A38" s="101" t="s">
        <v>174</v>
      </c>
      <c r="B38" s="101" t="s">
        <v>175</v>
      </c>
      <c r="C38" s="102">
        <v>119005</v>
      </c>
      <c r="D38" s="102">
        <v>114</v>
      </c>
      <c r="E38" s="102">
        <v>119119</v>
      </c>
      <c r="F38" s="103">
        <v>2.8705902672827001E-2</v>
      </c>
      <c r="G38" s="102">
        <v>6831</v>
      </c>
      <c r="H38" s="102">
        <v>350</v>
      </c>
      <c r="I38" s="102">
        <v>7181</v>
      </c>
      <c r="J38" s="103">
        <v>0.64626318202659305</v>
      </c>
      <c r="K38" s="102">
        <v>0</v>
      </c>
      <c r="L38" s="122">
        <v>0</v>
      </c>
      <c r="M38" s="102">
        <v>126300</v>
      </c>
      <c r="N38" s="103">
        <v>5.1124778414907195E-2</v>
      </c>
      <c r="O38" s="102">
        <v>0</v>
      </c>
      <c r="P38" s="102">
        <v>126300</v>
      </c>
      <c r="Q38" s="103">
        <v>5.1124778414907195E-2</v>
      </c>
      <c r="R38" s="104">
        <v>4</v>
      </c>
      <c r="S38" s="107"/>
      <c r="T38" s="101" t="s">
        <v>74</v>
      </c>
      <c r="U38" s="106">
        <v>115683</v>
      </c>
      <c r="V38" s="106">
        <v>115795</v>
      </c>
      <c r="W38" s="106">
        <v>112</v>
      </c>
      <c r="X38" s="106">
        <v>4362</v>
      </c>
      <c r="Y38" s="106">
        <v>4362</v>
      </c>
      <c r="Z38" s="106">
        <v>0</v>
      </c>
      <c r="AA38" s="106">
        <v>0</v>
      </c>
      <c r="AB38" s="106">
        <v>0</v>
      </c>
      <c r="AC38" s="106">
        <v>120157</v>
      </c>
      <c r="AD38" s="106">
        <v>120157</v>
      </c>
      <c r="AE38" s="101" t="s">
        <v>176</v>
      </c>
      <c r="AF38" s="106">
        <v>56</v>
      </c>
      <c r="AG38" s="106">
        <v>28266</v>
      </c>
    </row>
    <row r="39" spans="1:33" ht="14.25" x14ac:dyDescent="0.2">
      <c r="A39" s="101" t="s">
        <v>177</v>
      </c>
      <c r="B39" s="101" t="s">
        <v>178</v>
      </c>
      <c r="C39" s="102">
        <v>52366</v>
      </c>
      <c r="D39" s="102">
        <v>282</v>
      </c>
      <c r="E39" s="102">
        <v>52648</v>
      </c>
      <c r="F39" s="103">
        <v>-9.3916186214611494E-2</v>
      </c>
      <c r="G39" s="102">
        <v>0</v>
      </c>
      <c r="H39" s="102">
        <v>0</v>
      </c>
      <c r="I39" s="102">
        <v>0</v>
      </c>
      <c r="J39" s="103">
        <v>0</v>
      </c>
      <c r="K39" s="102">
        <v>0</v>
      </c>
      <c r="L39" s="122">
        <v>0</v>
      </c>
      <c r="M39" s="102">
        <v>52648</v>
      </c>
      <c r="N39" s="103">
        <v>-9.3916186214611494E-2</v>
      </c>
      <c r="O39" s="102">
        <v>2138</v>
      </c>
      <c r="P39" s="102">
        <v>54786</v>
      </c>
      <c r="Q39" s="103">
        <v>-0.147153598281418</v>
      </c>
      <c r="R39" s="104">
        <v>5</v>
      </c>
      <c r="S39" s="107"/>
      <c r="T39" s="101" t="s">
        <v>74</v>
      </c>
      <c r="U39" s="106">
        <v>57305</v>
      </c>
      <c r="V39" s="106">
        <v>58105</v>
      </c>
      <c r="W39" s="106">
        <v>800</v>
      </c>
      <c r="X39" s="106">
        <v>0</v>
      </c>
      <c r="Y39" s="106">
        <v>0</v>
      </c>
      <c r="Z39" s="106">
        <v>0</v>
      </c>
      <c r="AA39" s="106">
        <v>0</v>
      </c>
      <c r="AB39" s="106">
        <v>6134</v>
      </c>
      <c r="AC39" s="106">
        <v>58105</v>
      </c>
      <c r="AD39" s="106">
        <v>64239</v>
      </c>
      <c r="AE39" s="101" t="s">
        <v>179</v>
      </c>
      <c r="AF39" s="106">
        <v>56</v>
      </c>
      <c r="AG39" s="106">
        <v>28266</v>
      </c>
    </row>
    <row r="40" spans="1:33" ht="14.25" x14ac:dyDescent="0.2">
      <c r="A40" s="101" t="s">
        <v>180</v>
      </c>
      <c r="B40" s="101" t="s">
        <v>181</v>
      </c>
      <c r="C40" s="102">
        <v>7203</v>
      </c>
      <c r="D40" s="102">
        <v>56</v>
      </c>
      <c r="E40" s="102">
        <v>7259</v>
      </c>
      <c r="F40" s="103">
        <v>4.7323618525465301E-2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2">
        <v>0</v>
      </c>
      <c r="M40" s="102">
        <v>7259</v>
      </c>
      <c r="N40" s="103">
        <v>4.7323618525465301E-2</v>
      </c>
      <c r="O40" s="102">
        <v>4411</v>
      </c>
      <c r="P40" s="102">
        <v>11670</v>
      </c>
      <c r="Q40" s="103">
        <v>3.0554574355351499E-2</v>
      </c>
      <c r="R40" s="104">
        <v>5</v>
      </c>
      <c r="S40" s="107"/>
      <c r="T40" s="101" t="s">
        <v>74</v>
      </c>
      <c r="U40" s="106">
        <v>6915</v>
      </c>
      <c r="V40" s="106">
        <v>6931</v>
      </c>
      <c r="W40" s="106">
        <v>16</v>
      </c>
      <c r="X40" s="106">
        <v>0</v>
      </c>
      <c r="Y40" s="106">
        <v>0</v>
      </c>
      <c r="Z40" s="106">
        <v>0</v>
      </c>
      <c r="AA40" s="106">
        <v>0</v>
      </c>
      <c r="AB40" s="106">
        <v>4393</v>
      </c>
      <c r="AC40" s="106">
        <v>6931</v>
      </c>
      <c r="AD40" s="106">
        <v>11324</v>
      </c>
      <c r="AE40" s="101" t="s">
        <v>182</v>
      </c>
      <c r="AF40" s="106">
        <v>56</v>
      </c>
      <c r="AG40" s="106">
        <v>28266</v>
      </c>
    </row>
    <row r="41" spans="1:33" ht="14.25" x14ac:dyDescent="0.2">
      <c r="A41" s="101" t="s">
        <v>183</v>
      </c>
      <c r="B41" s="101" t="s">
        <v>184</v>
      </c>
      <c r="C41" s="102">
        <v>941039</v>
      </c>
      <c r="D41" s="102">
        <v>235734</v>
      </c>
      <c r="E41" s="102">
        <v>1176773</v>
      </c>
      <c r="F41" s="103">
        <v>-2.4882312825395402E-2</v>
      </c>
      <c r="G41" s="102">
        <v>144136</v>
      </c>
      <c r="H41" s="102">
        <v>2722</v>
      </c>
      <c r="I41" s="102">
        <v>146858</v>
      </c>
      <c r="J41" s="103">
        <v>0.23593917002600501</v>
      </c>
      <c r="K41" s="102">
        <v>0</v>
      </c>
      <c r="L41" s="122">
        <v>-1</v>
      </c>
      <c r="M41" s="102">
        <v>1323631</v>
      </c>
      <c r="N41" s="103">
        <v>-1.51775402578221E-3</v>
      </c>
      <c r="O41" s="102">
        <v>59092</v>
      </c>
      <c r="P41" s="102">
        <v>1382723</v>
      </c>
      <c r="Q41" s="103">
        <v>8.684595621008772E-3</v>
      </c>
      <c r="R41" s="104">
        <v>3</v>
      </c>
      <c r="S41" s="107"/>
      <c r="T41" s="101" t="s">
        <v>74</v>
      </c>
      <c r="U41" s="106">
        <v>952275</v>
      </c>
      <c r="V41" s="106">
        <v>1206801</v>
      </c>
      <c r="W41" s="106">
        <v>254526</v>
      </c>
      <c r="X41" s="106">
        <v>116019</v>
      </c>
      <c r="Y41" s="106">
        <v>118823</v>
      </c>
      <c r="Z41" s="106">
        <v>2804</v>
      </c>
      <c r="AA41" s="106">
        <v>19</v>
      </c>
      <c r="AB41" s="106">
        <v>45175</v>
      </c>
      <c r="AC41" s="106">
        <v>1325643</v>
      </c>
      <c r="AD41" s="106">
        <v>1370818</v>
      </c>
      <c r="AE41" s="101" t="s">
        <v>185</v>
      </c>
      <c r="AF41" s="106">
        <v>56</v>
      </c>
      <c r="AG41" s="106">
        <v>28266</v>
      </c>
    </row>
    <row r="42" spans="1:33" ht="14.25" x14ac:dyDescent="0.2">
      <c r="A42" s="101" t="s">
        <v>186</v>
      </c>
      <c r="B42" s="101" t="s">
        <v>187</v>
      </c>
      <c r="C42" s="102">
        <v>1711597</v>
      </c>
      <c r="D42" s="102">
        <v>230076</v>
      </c>
      <c r="E42" s="102">
        <v>1941673</v>
      </c>
      <c r="F42" s="103">
        <v>-9.6248845345396697E-3</v>
      </c>
      <c r="G42" s="102">
        <v>536462</v>
      </c>
      <c r="H42" s="102">
        <v>9012</v>
      </c>
      <c r="I42" s="102">
        <v>545474</v>
      </c>
      <c r="J42" s="103">
        <v>-1.70948949565825E-2</v>
      </c>
      <c r="K42" s="102">
        <v>0</v>
      </c>
      <c r="L42" s="122">
        <v>0</v>
      </c>
      <c r="M42" s="102">
        <v>2487147</v>
      </c>
      <c r="N42" s="103">
        <v>-1.1272890045096301E-2</v>
      </c>
      <c r="O42" s="102">
        <v>5832</v>
      </c>
      <c r="P42" s="102">
        <v>2492979</v>
      </c>
      <c r="Q42" s="103">
        <v>-1.31162038737792E-2</v>
      </c>
      <c r="R42" s="104">
        <v>2</v>
      </c>
      <c r="S42" s="107"/>
      <c r="T42" s="101" t="s">
        <v>74</v>
      </c>
      <c r="U42" s="106">
        <v>1721453</v>
      </c>
      <c r="V42" s="106">
        <v>1960543</v>
      </c>
      <c r="W42" s="106">
        <v>239090</v>
      </c>
      <c r="X42" s="106">
        <v>545165</v>
      </c>
      <c r="Y42" s="106">
        <v>554961</v>
      </c>
      <c r="Z42" s="106">
        <v>9796</v>
      </c>
      <c r="AA42" s="106">
        <v>0</v>
      </c>
      <c r="AB42" s="106">
        <v>10608</v>
      </c>
      <c r="AC42" s="106">
        <v>2515504</v>
      </c>
      <c r="AD42" s="106">
        <v>2526112</v>
      </c>
      <c r="AE42" s="101" t="s">
        <v>188</v>
      </c>
      <c r="AF42" s="106">
        <v>56</v>
      </c>
      <c r="AG42" s="106">
        <v>28266</v>
      </c>
    </row>
    <row r="43" spans="1:33" ht="14.25" x14ac:dyDescent="0.2">
      <c r="A43" s="101" t="s">
        <v>189</v>
      </c>
      <c r="B43" s="101" t="s">
        <v>190</v>
      </c>
      <c r="C43" s="102">
        <v>33631</v>
      </c>
      <c r="D43" s="102">
        <v>8358</v>
      </c>
      <c r="E43" s="102">
        <v>41989</v>
      </c>
      <c r="F43" s="103">
        <v>3.39331373814132E-3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2">
        <v>0</v>
      </c>
      <c r="M43" s="102">
        <v>41989</v>
      </c>
      <c r="N43" s="103">
        <v>3.39331373814132E-3</v>
      </c>
      <c r="O43" s="102">
        <v>15618</v>
      </c>
      <c r="P43" s="102">
        <v>57607</v>
      </c>
      <c r="Q43" s="103">
        <v>8.7908239208475594E-3</v>
      </c>
      <c r="R43" s="104">
        <v>5</v>
      </c>
      <c r="S43" s="107"/>
      <c r="T43" s="101" t="s">
        <v>74</v>
      </c>
      <c r="U43" s="106">
        <v>33809</v>
      </c>
      <c r="V43" s="106">
        <v>41847</v>
      </c>
      <c r="W43" s="106">
        <v>8038</v>
      </c>
      <c r="X43" s="106">
        <v>0</v>
      </c>
      <c r="Y43" s="106">
        <v>0</v>
      </c>
      <c r="Z43" s="106">
        <v>0</v>
      </c>
      <c r="AA43" s="106">
        <v>0</v>
      </c>
      <c r="AB43" s="106">
        <v>15258</v>
      </c>
      <c r="AC43" s="106">
        <v>41847</v>
      </c>
      <c r="AD43" s="106">
        <v>57105</v>
      </c>
      <c r="AE43" s="101" t="s">
        <v>191</v>
      </c>
      <c r="AF43" s="106">
        <v>56</v>
      </c>
      <c r="AG43" s="106">
        <v>28266</v>
      </c>
    </row>
    <row r="44" spans="1:33" ht="14.25" x14ac:dyDescent="0.2">
      <c r="A44" s="101" t="s">
        <v>192</v>
      </c>
      <c r="B44" s="101" t="s">
        <v>193</v>
      </c>
      <c r="C44" s="102">
        <v>6614</v>
      </c>
      <c r="D44" s="102">
        <v>156</v>
      </c>
      <c r="E44" s="102">
        <v>6770</v>
      </c>
      <c r="F44" s="103">
        <v>6.2425683709869204E-3</v>
      </c>
      <c r="G44" s="102">
        <v>0</v>
      </c>
      <c r="H44" s="102">
        <v>0</v>
      </c>
      <c r="I44" s="102">
        <v>0</v>
      </c>
      <c r="J44" s="103">
        <v>0</v>
      </c>
      <c r="K44" s="102">
        <v>392</v>
      </c>
      <c r="L44" s="122">
        <v>0</v>
      </c>
      <c r="M44" s="102">
        <v>7162</v>
      </c>
      <c r="N44" s="103">
        <v>6.4506539833531509E-2</v>
      </c>
      <c r="O44" s="102">
        <v>10242</v>
      </c>
      <c r="P44" s="102">
        <v>17404</v>
      </c>
      <c r="Q44" s="103">
        <v>4.8749623380536303E-2</v>
      </c>
      <c r="R44" s="104">
        <v>5</v>
      </c>
      <c r="S44" s="107"/>
      <c r="T44" s="101" t="s">
        <v>74</v>
      </c>
      <c r="U44" s="106">
        <v>6400</v>
      </c>
      <c r="V44" s="106">
        <v>6728</v>
      </c>
      <c r="W44" s="106">
        <v>328</v>
      </c>
      <c r="X44" s="106">
        <v>0</v>
      </c>
      <c r="Y44" s="106">
        <v>0</v>
      </c>
      <c r="Z44" s="106">
        <v>0</v>
      </c>
      <c r="AA44" s="106">
        <v>0</v>
      </c>
      <c r="AB44" s="106">
        <v>9867</v>
      </c>
      <c r="AC44" s="106">
        <v>6728</v>
      </c>
      <c r="AD44" s="106">
        <v>16595</v>
      </c>
      <c r="AE44" s="101" t="s">
        <v>194</v>
      </c>
      <c r="AF44" s="106">
        <v>56</v>
      </c>
      <c r="AG44" s="106">
        <v>28266</v>
      </c>
    </row>
    <row r="45" spans="1:33" ht="14.25" x14ac:dyDescent="0.2">
      <c r="A45" s="101" t="s">
        <v>195</v>
      </c>
      <c r="B45" s="101" t="s">
        <v>196</v>
      </c>
      <c r="C45" s="102">
        <v>4020</v>
      </c>
      <c r="D45" s="102">
        <v>0</v>
      </c>
      <c r="E45" s="102">
        <v>4020</v>
      </c>
      <c r="F45" s="103">
        <v>-0.19293314595462802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2">
        <v>0</v>
      </c>
      <c r="M45" s="102">
        <v>4020</v>
      </c>
      <c r="N45" s="103">
        <v>-0.19293314595462802</v>
      </c>
      <c r="O45" s="102">
        <v>0</v>
      </c>
      <c r="P45" s="102">
        <v>4020</v>
      </c>
      <c r="Q45" s="103">
        <v>-0.19293314595462802</v>
      </c>
      <c r="R45" s="104">
        <v>5</v>
      </c>
      <c r="S45" s="107"/>
      <c r="T45" s="101" t="s">
        <v>74</v>
      </c>
      <c r="U45" s="106">
        <v>4981</v>
      </c>
      <c r="V45" s="106">
        <v>4981</v>
      </c>
      <c r="W45" s="106">
        <v>0</v>
      </c>
      <c r="X45" s="106">
        <v>0</v>
      </c>
      <c r="Y45" s="106">
        <v>0</v>
      </c>
      <c r="Z45" s="106">
        <v>0</v>
      </c>
      <c r="AA45" s="106">
        <v>0</v>
      </c>
      <c r="AB45" s="106">
        <v>0</v>
      </c>
      <c r="AC45" s="106">
        <v>4981</v>
      </c>
      <c r="AD45" s="106">
        <v>4981</v>
      </c>
      <c r="AE45" s="101" t="s">
        <v>197</v>
      </c>
      <c r="AF45" s="106">
        <v>56</v>
      </c>
      <c r="AG45" s="106">
        <v>28266</v>
      </c>
    </row>
    <row r="46" spans="1:33" ht="14.25" x14ac:dyDescent="0.2">
      <c r="A46" s="101" t="s">
        <v>198</v>
      </c>
      <c r="B46" s="101" t="s">
        <v>199</v>
      </c>
      <c r="C46" s="102">
        <v>59993</v>
      </c>
      <c r="D46" s="102">
        <v>334</v>
      </c>
      <c r="E46" s="102">
        <v>60327</v>
      </c>
      <c r="F46" s="103">
        <v>-3.1389486529013196E-2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2">
        <v>0</v>
      </c>
      <c r="M46" s="102">
        <v>60327</v>
      </c>
      <c r="N46" s="103">
        <v>-3.1389486529013196E-2</v>
      </c>
      <c r="O46" s="102">
        <v>1951</v>
      </c>
      <c r="P46" s="102">
        <v>62278</v>
      </c>
      <c r="Q46" s="103">
        <v>-5.4459880057693796E-2</v>
      </c>
      <c r="R46" s="104">
        <v>5</v>
      </c>
      <c r="S46" s="107"/>
      <c r="T46" s="101" t="s">
        <v>74</v>
      </c>
      <c r="U46" s="106">
        <v>61694</v>
      </c>
      <c r="V46" s="106">
        <v>62282</v>
      </c>
      <c r="W46" s="106">
        <v>588</v>
      </c>
      <c r="X46" s="106">
        <v>0</v>
      </c>
      <c r="Y46" s="106">
        <v>0</v>
      </c>
      <c r="Z46" s="106">
        <v>0</v>
      </c>
      <c r="AA46" s="106">
        <v>0</v>
      </c>
      <c r="AB46" s="106">
        <v>3583</v>
      </c>
      <c r="AC46" s="106">
        <v>62282</v>
      </c>
      <c r="AD46" s="106">
        <v>65865</v>
      </c>
      <c r="AE46" s="101" t="s">
        <v>200</v>
      </c>
      <c r="AF46" s="106">
        <v>56</v>
      </c>
      <c r="AG46" s="106">
        <v>28266</v>
      </c>
    </row>
    <row r="47" spans="1:33" ht="14.25" x14ac:dyDescent="0.2">
      <c r="A47" s="101" t="s">
        <v>201</v>
      </c>
      <c r="B47" s="101" t="s">
        <v>202</v>
      </c>
      <c r="C47" s="102">
        <v>479752</v>
      </c>
      <c r="D47" s="102">
        <v>3428</v>
      </c>
      <c r="E47" s="102">
        <v>483180</v>
      </c>
      <c r="F47" s="103">
        <v>3.6960412741062494E-2</v>
      </c>
      <c r="G47" s="102">
        <v>169608</v>
      </c>
      <c r="H47" s="102">
        <v>154</v>
      </c>
      <c r="I47" s="102">
        <v>169762</v>
      </c>
      <c r="J47" s="103">
        <v>-6.4437590350163599E-3</v>
      </c>
      <c r="K47" s="102">
        <v>0</v>
      </c>
      <c r="L47" s="122">
        <v>0</v>
      </c>
      <c r="M47" s="102">
        <v>652942</v>
      </c>
      <c r="N47" s="103">
        <v>2.5314805887368702E-2</v>
      </c>
      <c r="O47" s="102">
        <v>4520</v>
      </c>
      <c r="P47" s="102">
        <v>657462</v>
      </c>
      <c r="Q47" s="103">
        <v>2.2205292453123499E-2</v>
      </c>
      <c r="R47" s="104">
        <v>3</v>
      </c>
      <c r="S47" s="108"/>
      <c r="T47" s="101" t="s">
        <v>74</v>
      </c>
      <c r="U47" s="106">
        <v>461606</v>
      </c>
      <c r="V47" s="106">
        <v>465958</v>
      </c>
      <c r="W47" s="106">
        <v>4352</v>
      </c>
      <c r="X47" s="106">
        <v>170635</v>
      </c>
      <c r="Y47" s="106">
        <v>170863</v>
      </c>
      <c r="Z47" s="106">
        <v>228</v>
      </c>
      <c r="AA47" s="106">
        <v>0</v>
      </c>
      <c r="AB47" s="106">
        <v>6359</v>
      </c>
      <c r="AC47" s="106">
        <v>636821</v>
      </c>
      <c r="AD47" s="106">
        <v>643180</v>
      </c>
      <c r="AE47" s="101" t="s">
        <v>203</v>
      </c>
      <c r="AF47" s="106">
        <v>56</v>
      </c>
      <c r="AG47" s="106">
        <v>28266</v>
      </c>
    </row>
    <row r="48" spans="1:33" ht="14.25" x14ac:dyDescent="0.2">
      <c r="A48" s="109" t="s">
        <v>204</v>
      </c>
      <c r="B48" s="110"/>
      <c r="C48" s="111">
        <v>14256625</v>
      </c>
      <c r="D48" s="111">
        <v>3278382</v>
      </c>
      <c r="E48" s="111">
        <v>17535007</v>
      </c>
      <c r="F48" s="112">
        <v>-4.1440878838090202E-3</v>
      </c>
      <c r="G48" s="111">
        <v>11266548</v>
      </c>
      <c r="H48" s="111">
        <v>2051376</v>
      </c>
      <c r="I48" s="111">
        <v>13317924</v>
      </c>
      <c r="J48" s="112">
        <v>1.8170214291726598E-2</v>
      </c>
      <c r="K48" s="111">
        <v>340007</v>
      </c>
      <c r="L48" s="123">
        <v>0.17101252613198398</v>
      </c>
      <c r="M48" s="111">
        <v>31192938</v>
      </c>
      <c r="N48" s="112">
        <v>6.91949037564082E-3</v>
      </c>
      <c r="O48" s="111">
        <v>371698</v>
      </c>
      <c r="P48" s="111">
        <v>31564636</v>
      </c>
      <c r="Q48" s="112">
        <v>6.2335556699994101E-3</v>
      </c>
      <c r="R48" s="113">
        <v>0</v>
      </c>
      <c r="S48" s="114" t="s">
        <v>205</v>
      </c>
      <c r="T48" s="114">
        <v>0</v>
      </c>
      <c r="U48" s="115">
        <v>14281692</v>
      </c>
      <c r="V48" s="115">
        <v>17607976</v>
      </c>
      <c r="W48" s="115">
        <v>3326284</v>
      </c>
      <c r="X48" s="115">
        <v>10993411</v>
      </c>
      <c r="Y48" s="115">
        <v>13080253</v>
      </c>
      <c r="Z48" s="115">
        <v>2086842</v>
      </c>
      <c r="AA48" s="115">
        <v>290353</v>
      </c>
      <c r="AB48" s="115">
        <v>390513</v>
      </c>
      <c r="AC48" s="115">
        <v>30978582</v>
      </c>
      <c r="AD48" s="115">
        <v>31369095</v>
      </c>
      <c r="AE48" s="114">
        <v>0</v>
      </c>
      <c r="AF48" s="115">
        <v>2408</v>
      </c>
      <c r="AG48" s="115">
        <v>1215438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EEF5-0CA3-48A9-B0A1-DAA63041ACB4}">
  <sheetPr>
    <pageSetUpPr fitToPage="1"/>
  </sheetPr>
  <dimension ref="A1:X55"/>
  <sheetViews>
    <sheetView zoomScaleNormal="16626" zoomScaleSheetLayoutView="58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256" width="9.140625" style="98"/>
    <col min="257" max="257" width="33.85546875" style="98" bestFit="1" customWidth="1"/>
    <col min="258" max="258" width="5.85546875" style="98" bestFit="1" customWidth="1"/>
    <col min="259" max="270" width="15.7109375" style="98" customWidth="1"/>
    <col min="271" max="280" width="0" style="98" hidden="1" customWidth="1"/>
    <col min="281" max="512" width="9.140625" style="98"/>
    <col min="513" max="513" width="33.85546875" style="98" bestFit="1" customWidth="1"/>
    <col min="514" max="514" width="5.85546875" style="98" bestFit="1" customWidth="1"/>
    <col min="515" max="526" width="15.7109375" style="98" customWidth="1"/>
    <col min="527" max="536" width="0" style="98" hidden="1" customWidth="1"/>
    <col min="537" max="768" width="9.140625" style="98"/>
    <col min="769" max="769" width="33.85546875" style="98" bestFit="1" customWidth="1"/>
    <col min="770" max="770" width="5.85546875" style="98" bestFit="1" customWidth="1"/>
    <col min="771" max="782" width="15.7109375" style="98" customWidth="1"/>
    <col min="783" max="792" width="0" style="98" hidden="1" customWidth="1"/>
    <col min="793" max="1024" width="9.140625" style="98"/>
    <col min="1025" max="1025" width="33.85546875" style="98" bestFit="1" customWidth="1"/>
    <col min="1026" max="1026" width="5.85546875" style="98" bestFit="1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3.85546875" style="98" bestFit="1" customWidth="1"/>
    <col min="1282" max="1282" width="5.85546875" style="98" bestFit="1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3.85546875" style="98" bestFit="1" customWidth="1"/>
    <col min="1538" max="1538" width="5.85546875" style="98" bestFit="1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3.85546875" style="98" bestFit="1" customWidth="1"/>
    <col min="1794" max="1794" width="5.85546875" style="98" bestFit="1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3.85546875" style="98" bestFit="1" customWidth="1"/>
    <col min="2050" max="2050" width="5.85546875" style="98" bestFit="1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3.85546875" style="98" bestFit="1" customWidth="1"/>
    <col min="2306" max="2306" width="5.85546875" style="98" bestFit="1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3.85546875" style="98" bestFit="1" customWidth="1"/>
    <col min="2562" max="2562" width="5.85546875" style="98" bestFit="1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3.85546875" style="98" bestFit="1" customWidth="1"/>
    <col min="2818" max="2818" width="5.85546875" style="98" bestFit="1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3.85546875" style="98" bestFit="1" customWidth="1"/>
    <col min="3074" max="3074" width="5.85546875" style="98" bestFit="1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3.85546875" style="98" bestFit="1" customWidth="1"/>
    <col min="3330" max="3330" width="5.85546875" style="98" bestFit="1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3.85546875" style="98" bestFit="1" customWidth="1"/>
    <col min="3586" max="3586" width="5.85546875" style="98" bestFit="1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3.85546875" style="98" bestFit="1" customWidth="1"/>
    <col min="3842" max="3842" width="5.85546875" style="98" bestFit="1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3.85546875" style="98" bestFit="1" customWidth="1"/>
    <col min="4098" max="4098" width="5.85546875" style="98" bestFit="1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3.85546875" style="98" bestFit="1" customWidth="1"/>
    <col min="4354" max="4354" width="5.85546875" style="98" bestFit="1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3.85546875" style="98" bestFit="1" customWidth="1"/>
    <col min="4610" max="4610" width="5.85546875" style="98" bestFit="1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3.85546875" style="98" bestFit="1" customWidth="1"/>
    <col min="4866" max="4866" width="5.85546875" style="98" bestFit="1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3.85546875" style="98" bestFit="1" customWidth="1"/>
    <col min="5122" max="5122" width="5.85546875" style="98" bestFit="1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3.85546875" style="98" bestFit="1" customWidth="1"/>
    <col min="5378" max="5378" width="5.85546875" style="98" bestFit="1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3.85546875" style="98" bestFit="1" customWidth="1"/>
    <col min="5634" max="5634" width="5.85546875" style="98" bestFit="1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3.85546875" style="98" bestFit="1" customWidth="1"/>
    <col min="5890" max="5890" width="5.85546875" style="98" bestFit="1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3.85546875" style="98" bestFit="1" customWidth="1"/>
    <col min="6146" max="6146" width="5.85546875" style="98" bestFit="1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3.85546875" style="98" bestFit="1" customWidth="1"/>
    <col min="6402" max="6402" width="5.85546875" style="98" bestFit="1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3.85546875" style="98" bestFit="1" customWidth="1"/>
    <col min="6658" max="6658" width="5.85546875" style="98" bestFit="1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3.85546875" style="98" bestFit="1" customWidth="1"/>
    <col min="6914" max="6914" width="5.85546875" style="98" bestFit="1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3.85546875" style="98" bestFit="1" customWidth="1"/>
    <col min="7170" max="7170" width="5.85546875" style="98" bestFit="1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3.85546875" style="98" bestFit="1" customWidth="1"/>
    <col min="7426" max="7426" width="5.85546875" style="98" bestFit="1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3.85546875" style="98" bestFit="1" customWidth="1"/>
    <col min="7682" max="7682" width="5.85546875" style="98" bestFit="1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3.85546875" style="98" bestFit="1" customWidth="1"/>
    <col min="7938" max="7938" width="5.85546875" style="98" bestFit="1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3.85546875" style="98" bestFit="1" customWidth="1"/>
    <col min="8194" max="8194" width="5.85546875" style="98" bestFit="1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3.85546875" style="98" bestFit="1" customWidth="1"/>
    <col min="8450" max="8450" width="5.85546875" style="98" bestFit="1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3.85546875" style="98" bestFit="1" customWidth="1"/>
    <col min="8706" max="8706" width="5.85546875" style="98" bestFit="1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3.85546875" style="98" bestFit="1" customWidth="1"/>
    <col min="8962" max="8962" width="5.85546875" style="98" bestFit="1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3.85546875" style="98" bestFit="1" customWidth="1"/>
    <col min="9218" max="9218" width="5.85546875" style="98" bestFit="1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3.85546875" style="98" bestFit="1" customWidth="1"/>
    <col min="9474" max="9474" width="5.85546875" style="98" bestFit="1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3.85546875" style="98" bestFit="1" customWidth="1"/>
    <col min="9730" max="9730" width="5.85546875" style="98" bestFit="1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3.85546875" style="98" bestFit="1" customWidth="1"/>
    <col min="9986" max="9986" width="5.85546875" style="98" bestFit="1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3.85546875" style="98" bestFit="1" customWidth="1"/>
    <col min="10242" max="10242" width="5.85546875" style="98" bestFit="1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3.85546875" style="98" bestFit="1" customWidth="1"/>
    <col min="10498" max="10498" width="5.85546875" style="98" bestFit="1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3.85546875" style="98" bestFit="1" customWidth="1"/>
    <col min="10754" max="10754" width="5.85546875" style="98" bestFit="1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3.85546875" style="98" bestFit="1" customWidth="1"/>
    <col min="11010" max="11010" width="5.85546875" style="98" bestFit="1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3.85546875" style="98" bestFit="1" customWidth="1"/>
    <col min="11266" max="11266" width="5.85546875" style="98" bestFit="1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3.85546875" style="98" bestFit="1" customWidth="1"/>
    <col min="11522" max="11522" width="5.85546875" style="98" bestFit="1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3.85546875" style="98" bestFit="1" customWidth="1"/>
    <col min="11778" max="11778" width="5.85546875" style="98" bestFit="1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3.85546875" style="98" bestFit="1" customWidth="1"/>
    <col min="12034" max="12034" width="5.85546875" style="98" bestFit="1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3.85546875" style="98" bestFit="1" customWidth="1"/>
    <col min="12290" max="12290" width="5.85546875" style="98" bestFit="1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3.85546875" style="98" bestFit="1" customWidth="1"/>
    <col min="12546" max="12546" width="5.85546875" style="98" bestFit="1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3.85546875" style="98" bestFit="1" customWidth="1"/>
    <col min="12802" max="12802" width="5.85546875" style="98" bestFit="1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3.85546875" style="98" bestFit="1" customWidth="1"/>
    <col min="13058" max="13058" width="5.85546875" style="98" bestFit="1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3.85546875" style="98" bestFit="1" customWidth="1"/>
    <col min="13314" max="13314" width="5.85546875" style="98" bestFit="1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3.85546875" style="98" bestFit="1" customWidth="1"/>
    <col min="13570" max="13570" width="5.85546875" style="98" bestFit="1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3.85546875" style="98" bestFit="1" customWidth="1"/>
    <col min="13826" max="13826" width="5.85546875" style="98" bestFit="1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3.85546875" style="98" bestFit="1" customWidth="1"/>
    <col min="14082" max="14082" width="5.85546875" style="98" bestFit="1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3.85546875" style="98" bestFit="1" customWidth="1"/>
    <col min="14338" max="14338" width="5.85546875" style="98" bestFit="1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3.85546875" style="98" bestFit="1" customWidth="1"/>
    <col min="14594" max="14594" width="5.85546875" style="98" bestFit="1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3.85546875" style="98" bestFit="1" customWidth="1"/>
    <col min="14850" max="14850" width="5.85546875" style="98" bestFit="1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3.85546875" style="98" bestFit="1" customWidth="1"/>
    <col min="15106" max="15106" width="5.85546875" style="98" bestFit="1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3.85546875" style="98" bestFit="1" customWidth="1"/>
    <col min="15362" max="15362" width="5.85546875" style="98" bestFit="1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3.85546875" style="98" bestFit="1" customWidth="1"/>
    <col min="15618" max="15618" width="5.85546875" style="98" bestFit="1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3.85546875" style="98" bestFit="1" customWidth="1"/>
    <col min="15874" max="15874" width="5.85546875" style="98" bestFit="1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3.85546875" style="98" bestFit="1" customWidth="1"/>
    <col min="16130" max="16130" width="5.85546875" style="98" bestFit="1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48</v>
      </c>
    </row>
    <row r="4" spans="1:24" ht="42.75" x14ac:dyDescent="0.2">
      <c r="A4" s="99" t="s">
        <v>49</v>
      </c>
      <c r="B4" s="99" t="s">
        <v>50</v>
      </c>
      <c r="C4" s="99" t="s">
        <v>51</v>
      </c>
      <c r="D4" s="99" t="s">
        <v>52</v>
      </c>
      <c r="E4" s="99" t="s">
        <v>53</v>
      </c>
      <c r="F4" s="99" t="s">
        <v>54</v>
      </c>
      <c r="G4" s="99" t="s">
        <v>55</v>
      </c>
      <c r="H4" s="99" t="s">
        <v>56</v>
      </c>
      <c r="I4" s="99" t="s">
        <v>57</v>
      </c>
      <c r="J4" s="99" t="s">
        <v>58</v>
      </c>
      <c r="K4" s="99" t="s">
        <v>24</v>
      </c>
      <c r="L4" s="99" t="s">
        <v>59</v>
      </c>
      <c r="M4" s="99" t="s">
        <v>60</v>
      </c>
      <c r="N4" s="99" t="s">
        <v>61</v>
      </c>
      <c r="O4" s="100" t="s">
        <v>62</v>
      </c>
      <c r="P4" s="100" t="s">
        <v>63</v>
      </c>
      <c r="Q4" s="100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</row>
    <row r="5" spans="1:24" ht="14.25" x14ac:dyDescent="0.2">
      <c r="A5" s="101" t="s">
        <v>72</v>
      </c>
      <c r="B5" s="101" t="s">
        <v>73</v>
      </c>
      <c r="C5" s="102">
        <v>510</v>
      </c>
      <c r="D5" s="103">
        <v>-7.6086956521739094E-2</v>
      </c>
      <c r="E5" s="102">
        <v>13</v>
      </c>
      <c r="F5" s="103">
        <v>-0.51851851851851904</v>
      </c>
      <c r="G5" s="102">
        <v>1</v>
      </c>
      <c r="H5" s="103">
        <v>-0.5</v>
      </c>
      <c r="I5" s="102">
        <v>524</v>
      </c>
      <c r="J5" s="103">
        <v>-9.8106712564543896E-2</v>
      </c>
      <c r="K5" s="102">
        <v>409</v>
      </c>
      <c r="L5" s="103">
        <v>-0.219465648854962</v>
      </c>
      <c r="M5" s="102">
        <v>933</v>
      </c>
      <c r="N5" s="103">
        <v>-0.15565610859728499</v>
      </c>
      <c r="O5" s="104">
        <v>4</v>
      </c>
      <c r="P5" s="105" t="s">
        <v>74</v>
      </c>
      <c r="Q5" s="101" t="s">
        <v>74</v>
      </c>
      <c r="R5" s="106">
        <v>552</v>
      </c>
      <c r="S5" s="106">
        <v>27</v>
      </c>
      <c r="T5" s="106">
        <v>2</v>
      </c>
      <c r="U5" s="106">
        <v>581</v>
      </c>
      <c r="V5" s="106">
        <v>524</v>
      </c>
      <c r="W5" s="106">
        <v>1105</v>
      </c>
      <c r="X5" s="101" t="s">
        <v>75</v>
      </c>
    </row>
    <row r="6" spans="1:24" ht="14.25" x14ac:dyDescent="0.2">
      <c r="A6" s="101" t="s">
        <v>76</v>
      </c>
      <c r="B6" s="101" t="s">
        <v>77</v>
      </c>
      <c r="C6" s="102">
        <v>286</v>
      </c>
      <c r="D6" s="103">
        <v>-0.19209039548022602</v>
      </c>
      <c r="E6" s="102">
        <v>0</v>
      </c>
      <c r="F6" s="103" t="s">
        <v>78</v>
      </c>
      <c r="G6" s="102">
        <v>0</v>
      </c>
      <c r="H6" s="103" t="s">
        <v>78</v>
      </c>
      <c r="I6" s="102">
        <v>286</v>
      </c>
      <c r="J6" s="103">
        <v>-0.19209039548022602</v>
      </c>
      <c r="K6" s="102">
        <v>17</v>
      </c>
      <c r="L6" s="103">
        <v>-0.65306122448979598</v>
      </c>
      <c r="M6" s="102">
        <v>303</v>
      </c>
      <c r="N6" s="103">
        <v>-0.24813895781637699</v>
      </c>
      <c r="O6" s="104">
        <v>5</v>
      </c>
      <c r="P6" s="107"/>
      <c r="Q6" s="101" t="s">
        <v>74</v>
      </c>
      <c r="R6" s="106">
        <v>354</v>
      </c>
      <c r="S6" s="106">
        <v>0</v>
      </c>
      <c r="T6" s="106">
        <v>0</v>
      </c>
      <c r="U6" s="106">
        <v>354</v>
      </c>
      <c r="V6" s="106">
        <v>49</v>
      </c>
      <c r="W6" s="106">
        <v>403</v>
      </c>
      <c r="X6" s="101" t="s">
        <v>79</v>
      </c>
    </row>
    <row r="7" spans="1:24" ht="14.25" x14ac:dyDescent="0.2">
      <c r="A7" s="101" t="s">
        <v>80</v>
      </c>
      <c r="B7" s="101" t="s">
        <v>81</v>
      </c>
      <c r="C7" s="102">
        <v>160</v>
      </c>
      <c r="D7" s="103">
        <v>-3.03030303030303E-2</v>
      </c>
      <c r="E7" s="102">
        <v>2</v>
      </c>
      <c r="F7" s="103">
        <v>-0.71428571428571397</v>
      </c>
      <c r="G7" s="102">
        <v>0</v>
      </c>
      <c r="H7" s="103" t="s">
        <v>78</v>
      </c>
      <c r="I7" s="102">
        <v>162</v>
      </c>
      <c r="J7" s="103">
        <v>-5.8139534883720902E-2</v>
      </c>
      <c r="K7" s="102">
        <v>500</v>
      </c>
      <c r="L7" s="103">
        <v>-0.17627677100494199</v>
      </c>
      <c r="M7" s="102">
        <v>662</v>
      </c>
      <c r="N7" s="103">
        <v>-0.15019255455712502</v>
      </c>
      <c r="O7" s="104">
        <v>4</v>
      </c>
      <c r="P7" s="107"/>
      <c r="Q7" s="101" t="s">
        <v>74</v>
      </c>
      <c r="R7" s="106">
        <v>165</v>
      </c>
      <c r="S7" s="106">
        <v>7</v>
      </c>
      <c r="T7" s="106">
        <v>0</v>
      </c>
      <c r="U7" s="106">
        <v>172</v>
      </c>
      <c r="V7" s="106">
        <v>607</v>
      </c>
      <c r="W7" s="106">
        <v>779</v>
      </c>
      <c r="X7" s="101" t="s">
        <v>82</v>
      </c>
    </row>
    <row r="8" spans="1:24" ht="14.25" x14ac:dyDescent="0.2">
      <c r="A8" s="101" t="s">
        <v>83</v>
      </c>
      <c r="B8" s="101" t="s">
        <v>84</v>
      </c>
      <c r="C8" s="102">
        <v>3247</v>
      </c>
      <c r="D8" s="103">
        <v>5.9380097879282202E-2</v>
      </c>
      <c r="E8" s="102">
        <v>2591</v>
      </c>
      <c r="F8" s="103">
        <v>1.5680125441003497E-2</v>
      </c>
      <c r="G8" s="102">
        <v>1217</v>
      </c>
      <c r="H8" s="103">
        <v>0.22929292929292902</v>
      </c>
      <c r="I8" s="102">
        <v>7055</v>
      </c>
      <c r="J8" s="103">
        <v>6.7968513472600689E-2</v>
      </c>
      <c r="K8" s="102">
        <v>920</v>
      </c>
      <c r="L8" s="103">
        <v>-3.8662486938348999E-2</v>
      </c>
      <c r="M8" s="102">
        <v>7975</v>
      </c>
      <c r="N8" s="103">
        <v>5.4475737141346001E-2</v>
      </c>
      <c r="O8" s="104">
        <v>2</v>
      </c>
      <c r="P8" s="107"/>
      <c r="Q8" s="101" t="s">
        <v>74</v>
      </c>
      <c r="R8" s="106">
        <v>3065</v>
      </c>
      <c r="S8" s="106">
        <v>2551</v>
      </c>
      <c r="T8" s="106">
        <v>990</v>
      </c>
      <c r="U8" s="106">
        <v>6606</v>
      </c>
      <c r="V8" s="106">
        <v>957</v>
      </c>
      <c r="W8" s="106">
        <v>7563</v>
      </c>
      <c r="X8" s="101" t="s">
        <v>85</v>
      </c>
    </row>
    <row r="9" spans="1:24" ht="14.25" x14ac:dyDescent="0.2">
      <c r="A9" s="101" t="s">
        <v>86</v>
      </c>
      <c r="B9" s="101" t="s">
        <v>87</v>
      </c>
      <c r="C9" s="102">
        <v>138</v>
      </c>
      <c r="D9" s="103">
        <v>0.2</v>
      </c>
      <c r="E9" s="102">
        <v>0</v>
      </c>
      <c r="F9" s="103" t="s">
        <v>78</v>
      </c>
      <c r="G9" s="102">
        <v>0</v>
      </c>
      <c r="H9" s="103" t="s">
        <v>78</v>
      </c>
      <c r="I9" s="102">
        <v>138</v>
      </c>
      <c r="J9" s="103">
        <v>0.2</v>
      </c>
      <c r="K9" s="102">
        <v>6</v>
      </c>
      <c r="L9" s="103">
        <v>-0.4</v>
      </c>
      <c r="M9" s="102">
        <v>144</v>
      </c>
      <c r="N9" s="103">
        <v>0.152</v>
      </c>
      <c r="O9" s="104">
        <v>5</v>
      </c>
      <c r="P9" s="107"/>
      <c r="Q9" s="101" t="s">
        <v>74</v>
      </c>
      <c r="R9" s="106">
        <v>115</v>
      </c>
      <c r="S9" s="106">
        <v>0</v>
      </c>
      <c r="T9" s="106">
        <v>0</v>
      </c>
      <c r="U9" s="106">
        <v>115</v>
      </c>
      <c r="V9" s="106">
        <v>10</v>
      </c>
      <c r="W9" s="106">
        <v>125</v>
      </c>
      <c r="X9" s="101" t="s">
        <v>88</v>
      </c>
    </row>
    <row r="10" spans="1:24" ht="14.25" x14ac:dyDescent="0.2">
      <c r="A10" s="101" t="s">
        <v>89</v>
      </c>
      <c r="B10" s="101" t="s">
        <v>90</v>
      </c>
      <c r="C10" s="102">
        <v>2634</v>
      </c>
      <c r="D10" s="103">
        <v>3.04645849200305E-3</v>
      </c>
      <c r="E10" s="102">
        <v>140</v>
      </c>
      <c r="F10" s="103">
        <v>0.217391304347826</v>
      </c>
      <c r="G10" s="102">
        <v>0</v>
      </c>
      <c r="H10" s="103" t="s">
        <v>78</v>
      </c>
      <c r="I10" s="102">
        <v>2774</v>
      </c>
      <c r="J10" s="103">
        <v>1.20394016782196E-2</v>
      </c>
      <c r="K10" s="102">
        <v>548</v>
      </c>
      <c r="L10" s="103">
        <v>-0.29833546734955202</v>
      </c>
      <c r="M10" s="102">
        <v>3322</v>
      </c>
      <c r="N10" s="103">
        <v>-5.6785917092560999E-2</v>
      </c>
      <c r="O10" s="104">
        <v>3</v>
      </c>
      <c r="P10" s="107"/>
      <c r="Q10" s="101" t="s">
        <v>74</v>
      </c>
      <c r="R10" s="106">
        <v>2626</v>
      </c>
      <c r="S10" s="106">
        <v>115</v>
      </c>
      <c r="T10" s="106">
        <v>0</v>
      </c>
      <c r="U10" s="106">
        <v>2741</v>
      </c>
      <c r="V10" s="106">
        <v>781</v>
      </c>
      <c r="W10" s="106">
        <v>3522</v>
      </c>
      <c r="X10" s="101" t="s">
        <v>91</v>
      </c>
    </row>
    <row r="11" spans="1:24" ht="14.25" x14ac:dyDescent="0.2">
      <c r="A11" s="101" t="s">
        <v>92</v>
      </c>
      <c r="B11" s="101" t="s">
        <v>93</v>
      </c>
      <c r="C11" s="102">
        <v>400</v>
      </c>
      <c r="D11" s="103">
        <v>0.15273775216138302</v>
      </c>
      <c r="E11" s="102">
        <v>0</v>
      </c>
      <c r="F11" s="103" t="s">
        <v>78</v>
      </c>
      <c r="G11" s="102">
        <v>201</v>
      </c>
      <c r="H11" s="103">
        <v>5.7894736842105297E-2</v>
      </c>
      <c r="I11" s="102">
        <v>601</v>
      </c>
      <c r="J11" s="103">
        <v>0.119180633147114</v>
      </c>
      <c r="K11" s="102">
        <v>269</v>
      </c>
      <c r="L11" s="103">
        <v>-0.18731117824773399</v>
      </c>
      <c r="M11" s="102">
        <v>870</v>
      </c>
      <c r="N11" s="103">
        <v>2.3041474654377902E-3</v>
      </c>
      <c r="O11" s="104">
        <v>5</v>
      </c>
      <c r="P11" s="107"/>
      <c r="Q11" s="101" t="s">
        <v>74</v>
      </c>
      <c r="R11" s="106">
        <v>347</v>
      </c>
      <c r="S11" s="106">
        <v>0</v>
      </c>
      <c r="T11" s="106">
        <v>190</v>
      </c>
      <c r="U11" s="106">
        <v>537</v>
      </c>
      <c r="V11" s="106">
        <v>331</v>
      </c>
      <c r="W11" s="106">
        <v>868</v>
      </c>
      <c r="X11" s="101" t="s">
        <v>94</v>
      </c>
    </row>
    <row r="12" spans="1:24" ht="14.25" x14ac:dyDescent="0.2">
      <c r="A12" s="101" t="s">
        <v>95</v>
      </c>
      <c r="B12" s="101" t="s">
        <v>96</v>
      </c>
      <c r="C12" s="102">
        <v>184</v>
      </c>
      <c r="D12" s="103">
        <v>8.2352941176470601E-2</v>
      </c>
      <c r="E12" s="102">
        <v>0</v>
      </c>
      <c r="F12" s="103" t="s">
        <v>78</v>
      </c>
      <c r="G12" s="102">
        <v>0</v>
      </c>
      <c r="H12" s="103" t="s">
        <v>78</v>
      </c>
      <c r="I12" s="102">
        <v>184</v>
      </c>
      <c r="J12" s="103">
        <v>8.2352941176470601E-2</v>
      </c>
      <c r="K12" s="102">
        <v>12</v>
      </c>
      <c r="L12" s="103">
        <v>-0.2</v>
      </c>
      <c r="M12" s="102">
        <v>196</v>
      </c>
      <c r="N12" s="103">
        <v>5.9459459459459504E-2</v>
      </c>
      <c r="O12" s="104">
        <v>5</v>
      </c>
      <c r="P12" s="107"/>
      <c r="Q12" s="101" t="s">
        <v>74</v>
      </c>
      <c r="R12" s="106">
        <v>170</v>
      </c>
      <c r="S12" s="106">
        <v>0</v>
      </c>
      <c r="T12" s="106">
        <v>0</v>
      </c>
      <c r="U12" s="106">
        <v>170</v>
      </c>
      <c r="V12" s="106">
        <v>15</v>
      </c>
      <c r="W12" s="106">
        <v>185</v>
      </c>
      <c r="X12" s="101" t="s">
        <v>97</v>
      </c>
    </row>
    <row r="13" spans="1:24" ht="14.25" x14ac:dyDescent="0.2">
      <c r="A13" s="101" t="s">
        <v>98</v>
      </c>
      <c r="B13" s="101" t="s">
        <v>99</v>
      </c>
      <c r="C13" s="102">
        <v>505</v>
      </c>
      <c r="D13" s="103">
        <v>6.3157894736842107E-2</v>
      </c>
      <c r="E13" s="102">
        <v>1</v>
      </c>
      <c r="F13" s="103">
        <v>0</v>
      </c>
      <c r="G13" s="102">
        <v>217</v>
      </c>
      <c r="H13" s="103">
        <v>0.16042780748663102</v>
      </c>
      <c r="I13" s="102">
        <v>723</v>
      </c>
      <c r="J13" s="103">
        <v>9.0497737556561098E-2</v>
      </c>
      <c r="K13" s="102">
        <v>124</v>
      </c>
      <c r="L13" s="103">
        <v>-0.41784037558685405</v>
      </c>
      <c r="M13" s="102">
        <v>847</v>
      </c>
      <c r="N13" s="103">
        <v>-3.3105022831050199E-2</v>
      </c>
      <c r="O13" s="104">
        <v>5</v>
      </c>
      <c r="P13" s="107"/>
      <c r="Q13" s="101" t="s">
        <v>74</v>
      </c>
      <c r="R13" s="106">
        <v>475</v>
      </c>
      <c r="S13" s="106">
        <v>1</v>
      </c>
      <c r="T13" s="106">
        <v>187</v>
      </c>
      <c r="U13" s="106">
        <v>663</v>
      </c>
      <c r="V13" s="106">
        <v>213</v>
      </c>
      <c r="W13" s="106">
        <v>876</v>
      </c>
      <c r="X13" s="101" t="s">
        <v>100</v>
      </c>
    </row>
    <row r="14" spans="1:24" ht="14.25" x14ac:dyDescent="0.2">
      <c r="A14" s="101" t="s">
        <v>101</v>
      </c>
      <c r="B14" s="101" t="s">
        <v>102</v>
      </c>
      <c r="C14" s="102">
        <v>342</v>
      </c>
      <c r="D14" s="103">
        <v>0.15932203389830502</v>
      </c>
      <c r="E14" s="102">
        <v>0</v>
      </c>
      <c r="F14" s="103" t="s">
        <v>78</v>
      </c>
      <c r="G14" s="102">
        <v>0</v>
      </c>
      <c r="H14" s="103" t="s">
        <v>78</v>
      </c>
      <c r="I14" s="102">
        <v>342</v>
      </c>
      <c r="J14" s="103">
        <v>0.15932203389830502</v>
      </c>
      <c r="K14" s="102">
        <v>169</v>
      </c>
      <c r="L14" s="103">
        <v>-0.28691983122362896</v>
      </c>
      <c r="M14" s="102">
        <v>511</v>
      </c>
      <c r="N14" s="103">
        <v>-3.9473684210526307E-2</v>
      </c>
      <c r="O14" s="104">
        <v>5</v>
      </c>
      <c r="P14" s="107"/>
      <c r="Q14" s="101" t="s">
        <v>74</v>
      </c>
      <c r="R14" s="106">
        <v>295</v>
      </c>
      <c r="S14" s="106">
        <v>0</v>
      </c>
      <c r="T14" s="106">
        <v>0</v>
      </c>
      <c r="U14" s="106">
        <v>295</v>
      </c>
      <c r="V14" s="106">
        <v>237</v>
      </c>
      <c r="W14" s="106">
        <v>532</v>
      </c>
      <c r="X14" s="101" t="s">
        <v>103</v>
      </c>
    </row>
    <row r="15" spans="1:24" ht="14.25" x14ac:dyDescent="0.2">
      <c r="A15" s="101" t="s">
        <v>104</v>
      </c>
      <c r="B15" s="101" t="s">
        <v>105</v>
      </c>
      <c r="C15" s="102">
        <v>573</v>
      </c>
      <c r="D15" s="103">
        <v>-0.129179331306991</v>
      </c>
      <c r="E15" s="102">
        <v>0</v>
      </c>
      <c r="F15" s="103">
        <v>-1</v>
      </c>
      <c r="G15" s="102">
        <v>133</v>
      </c>
      <c r="H15" s="103">
        <v>-0.28108108108108099</v>
      </c>
      <c r="I15" s="102">
        <v>706</v>
      </c>
      <c r="J15" s="103">
        <v>-0.163507109004739</v>
      </c>
      <c r="K15" s="102">
        <v>197</v>
      </c>
      <c r="L15" s="103">
        <v>-0.28623188405797101</v>
      </c>
      <c r="M15" s="102">
        <v>903</v>
      </c>
      <c r="N15" s="103">
        <v>-0.19374999999999998</v>
      </c>
      <c r="O15" s="104">
        <v>5</v>
      </c>
      <c r="P15" s="107"/>
      <c r="Q15" s="101" t="s">
        <v>74</v>
      </c>
      <c r="R15" s="106">
        <v>658</v>
      </c>
      <c r="S15" s="106">
        <v>1</v>
      </c>
      <c r="T15" s="106">
        <v>185</v>
      </c>
      <c r="U15" s="106">
        <v>844</v>
      </c>
      <c r="V15" s="106">
        <v>276</v>
      </c>
      <c r="W15" s="106">
        <v>1120</v>
      </c>
      <c r="X15" s="101" t="s">
        <v>106</v>
      </c>
    </row>
    <row r="16" spans="1:24" ht="14.25" x14ac:dyDescent="0.2">
      <c r="A16" s="101" t="s">
        <v>107</v>
      </c>
      <c r="B16" s="101" t="s">
        <v>108</v>
      </c>
      <c r="C16" s="102">
        <v>834</v>
      </c>
      <c r="D16" s="103">
        <v>0.23372781065088802</v>
      </c>
      <c r="E16" s="102">
        <v>66</v>
      </c>
      <c r="F16" s="103">
        <v>8.1967213114754092E-2</v>
      </c>
      <c r="G16" s="102">
        <v>0</v>
      </c>
      <c r="H16" s="103" t="s">
        <v>78</v>
      </c>
      <c r="I16" s="102">
        <v>900</v>
      </c>
      <c r="J16" s="103">
        <v>0.22116689280868401</v>
      </c>
      <c r="K16" s="102">
        <v>276</v>
      </c>
      <c r="L16" s="103">
        <v>-0.11538461538461499</v>
      </c>
      <c r="M16" s="102">
        <v>1176</v>
      </c>
      <c r="N16" s="103">
        <v>0.121067683508103</v>
      </c>
      <c r="O16" s="104">
        <v>4</v>
      </c>
      <c r="P16" s="107"/>
      <c r="Q16" s="101" t="s">
        <v>74</v>
      </c>
      <c r="R16" s="106">
        <v>676</v>
      </c>
      <c r="S16" s="106">
        <v>61</v>
      </c>
      <c r="T16" s="106">
        <v>0</v>
      </c>
      <c r="U16" s="106">
        <v>737</v>
      </c>
      <c r="V16" s="106">
        <v>312</v>
      </c>
      <c r="W16" s="106">
        <v>1049</v>
      </c>
      <c r="X16" s="101" t="s">
        <v>109</v>
      </c>
    </row>
    <row r="17" spans="1:24" ht="14.25" x14ac:dyDescent="0.2">
      <c r="A17" s="101" t="s">
        <v>110</v>
      </c>
      <c r="B17" s="101" t="s">
        <v>111</v>
      </c>
      <c r="C17" s="102">
        <v>157</v>
      </c>
      <c r="D17" s="103">
        <v>3.9735099337748297E-2</v>
      </c>
      <c r="E17" s="102">
        <v>0</v>
      </c>
      <c r="F17" s="103">
        <v>-1</v>
      </c>
      <c r="G17" s="102">
        <v>0</v>
      </c>
      <c r="H17" s="103" t="s">
        <v>78</v>
      </c>
      <c r="I17" s="102">
        <v>157</v>
      </c>
      <c r="J17" s="103">
        <v>3.2894736842105303E-2</v>
      </c>
      <c r="K17" s="102">
        <v>16</v>
      </c>
      <c r="L17" s="103">
        <v>0.14285714285714299</v>
      </c>
      <c r="M17" s="102">
        <v>173</v>
      </c>
      <c r="N17" s="103">
        <v>4.2168674698795199E-2</v>
      </c>
      <c r="O17" s="104">
        <v>5</v>
      </c>
      <c r="P17" s="107"/>
      <c r="Q17" s="101" t="s">
        <v>74</v>
      </c>
      <c r="R17" s="106">
        <v>151</v>
      </c>
      <c r="S17" s="106">
        <v>1</v>
      </c>
      <c r="T17" s="106">
        <v>0</v>
      </c>
      <c r="U17" s="106">
        <v>152</v>
      </c>
      <c r="V17" s="106">
        <v>14</v>
      </c>
      <c r="W17" s="106">
        <v>166</v>
      </c>
      <c r="X17" s="101" t="s">
        <v>112</v>
      </c>
    </row>
    <row r="18" spans="1:24" ht="14.25" x14ac:dyDescent="0.2">
      <c r="A18" s="101" t="s">
        <v>113</v>
      </c>
      <c r="B18" s="101" t="s">
        <v>114</v>
      </c>
      <c r="C18" s="102">
        <v>191</v>
      </c>
      <c r="D18" s="103">
        <v>0.13017751479289902</v>
      </c>
      <c r="E18" s="102">
        <v>0</v>
      </c>
      <c r="F18" s="103" t="s">
        <v>78</v>
      </c>
      <c r="G18" s="102">
        <v>0</v>
      </c>
      <c r="H18" s="103" t="s">
        <v>78</v>
      </c>
      <c r="I18" s="102">
        <v>191</v>
      </c>
      <c r="J18" s="103">
        <v>0.13017751479289902</v>
      </c>
      <c r="K18" s="102">
        <v>107</v>
      </c>
      <c r="L18" s="103">
        <v>-0.351515151515152</v>
      </c>
      <c r="M18" s="102">
        <v>298</v>
      </c>
      <c r="N18" s="103">
        <v>-0.107784431137725</v>
      </c>
      <c r="O18" s="104">
        <v>5</v>
      </c>
      <c r="P18" s="107"/>
      <c r="Q18" s="101" t="s">
        <v>74</v>
      </c>
      <c r="R18" s="106">
        <v>169</v>
      </c>
      <c r="S18" s="106">
        <v>0</v>
      </c>
      <c r="T18" s="106">
        <v>0</v>
      </c>
      <c r="U18" s="106">
        <v>169</v>
      </c>
      <c r="V18" s="106">
        <v>165</v>
      </c>
      <c r="W18" s="106">
        <v>334</v>
      </c>
      <c r="X18" s="101" t="s">
        <v>115</v>
      </c>
    </row>
    <row r="19" spans="1:24" ht="14.25" x14ac:dyDescent="0.2">
      <c r="A19" s="101" t="s">
        <v>116</v>
      </c>
      <c r="B19" s="101" t="s">
        <v>117</v>
      </c>
      <c r="C19" s="102">
        <v>592</v>
      </c>
      <c r="D19" s="103">
        <v>0.13409961685823801</v>
      </c>
      <c r="E19" s="102">
        <v>9</v>
      </c>
      <c r="F19" s="103">
        <v>3.5</v>
      </c>
      <c r="G19" s="102">
        <v>0</v>
      </c>
      <c r="H19" s="103" t="s">
        <v>78</v>
      </c>
      <c r="I19" s="102">
        <v>601</v>
      </c>
      <c r="J19" s="103">
        <v>0.14694656488549598</v>
      </c>
      <c r="K19" s="102">
        <v>110</v>
      </c>
      <c r="L19" s="103">
        <v>-0.29487179487179505</v>
      </c>
      <c r="M19" s="102">
        <v>711</v>
      </c>
      <c r="N19" s="103">
        <v>4.5588235294117603E-2</v>
      </c>
      <c r="O19" s="104">
        <v>4</v>
      </c>
      <c r="P19" s="107"/>
      <c r="Q19" s="101" t="s">
        <v>74</v>
      </c>
      <c r="R19" s="106">
        <v>522</v>
      </c>
      <c r="S19" s="106">
        <v>2</v>
      </c>
      <c r="T19" s="106">
        <v>0</v>
      </c>
      <c r="U19" s="106">
        <v>524</v>
      </c>
      <c r="V19" s="106">
        <v>156</v>
      </c>
      <c r="W19" s="106">
        <v>680</v>
      </c>
      <c r="X19" s="101" t="s">
        <v>118</v>
      </c>
    </row>
    <row r="20" spans="1:24" ht="14.25" x14ac:dyDescent="0.2">
      <c r="A20" s="101" t="s">
        <v>119</v>
      </c>
      <c r="B20" s="101" t="s">
        <v>120</v>
      </c>
      <c r="C20" s="102">
        <v>622</v>
      </c>
      <c r="D20" s="103">
        <v>3.8397328881469101E-2</v>
      </c>
      <c r="E20" s="102">
        <v>557</v>
      </c>
      <c r="F20" s="103">
        <v>0.141393442622951</v>
      </c>
      <c r="G20" s="102">
        <v>0</v>
      </c>
      <c r="H20" s="103" t="s">
        <v>78</v>
      </c>
      <c r="I20" s="102">
        <v>1179</v>
      </c>
      <c r="J20" s="103">
        <v>8.4636614535418597E-2</v>
      </c>
      <c r="K20" s="102">
        <v>787</v>
      </c>
      <c r="L20" s="103">
        <v>-1.6250000000000001E-2</v>
      </c>
      <c r="M20" s="102">
        <v>1966</v>
      </c>
      <c r="N20" s="103">
        <v>4.1865394806571296E-2</v>
      </c>
      <c r="O20" s="104">
        <v>3</v>
      </c>
      <c r="P20" s="107"/>
      <c r="Q20" s="101" t="s">
        <v>74</v>
      </c>
      <c r="R20" s="106">
        <v>599</v>
      </c>
      <c r="S20" s="106">
        <v>488</v>
      </c>
      <c r="T20" s="106">
        <v>0</v>
      </c>
      <c r="U20" s="106">
        <v>1087</v>
      </c>
      <c r="V20" s="106">
        <v>800</v>
      </c>
      <c r="W20" s="106">
        <v>1887</v>
      </c>
      <c r="X20" s="101" t="s">
        <v>121</v>
      </c>
    </row>
    <row r="21" spans="1:24" ht="14.25" x14ac:dyDescent="0.2">
      <c r="A21" s="101" t="s">
        <v>122</v>
      </c>
      <c r="B21" s="101" t="s">
        <v>123</v>
      </c>
      <c r="C21" s="102">
        <v>320</v>
      </c>
      <c r="D21" s="103">
        <v>-7.7809798270893404E-2</v>
      </c>
      <c r="E21" s="102">
        <v>20</v>
      </c>
      <c r="F21" s="103">
        <v>0.81818181818181801</v>
      </c>
      <c r="G21" s="102">
        <v>379</v>
      </c>
      <c r="H21" s="103">
        <v>0.218649517684887</v>
      </c>
      <c r="I21" s="102">
        <v>719</v>
      </c>
      <c r="J21" s="103">
        <v>7.4738415545590409E-2</v>
      </c>
      <c r="K21" s="102">
        <v>83</v>
      </c>
      <c r="L21" s="103">
        <v>-0.20192307692307701</v>
      </c>
      <c r="M21" s="102">
        <v>802</v>
      </c>
      <c r="N21" s="103">
        <v>3.7516170763259998E-2</v>
      </c>
      <c r="O21" s="104">
        <v>4</v>
      </c>
      <c r="P21" s="107"/>
      <c r="Q21" s="101" t="s">
        <v>74</v>
      </c>
      <c r="R21" s="106">
        <v>347</v>
      </c>
      <c r="S21" s="106">
        <v>11</v>
      </c>
      <c r="T21" s="106">
        <v>311</v>
      </c>
      <c r="U21" s="106">
        <v>669</v>
      </c>
      <c r="V21" s="106">
        <v>104</v>
      </c>
      <c r="W21" s="106">
        <v>773</v>
      </c>
      <c r="X21" s="101" t="s">
        <v>124</v>
      </c>
    </row>
    <row r="22" spans="1:24" ht="14.25" x14ac:dyDescent="0.2">
      <c r="A22" s="101" t="s">
        <v>125</v>
      </c>
      <c r="B22" s="101" t="s">
        <v>126</v>
      </c>
      <c r="C22" s="102">
        <v>196</v>
      </c>
      <c r="D22" s="103">
        <v>3.7037037037037E-2</v>
      </c>
      <c r="E22" s="102">
        <v>3</v>
      </c>
      <c r="F22" s="103">
        <v>-0.25</v>
      </c>
      <c r="G22" s="102">
        <v>0</v>
      </c>
      <c r="H22" s="103" t="s">
        <v>78</v>
      </c>
      <c r="I22" s="102">
        <v>199</v>
      </c>
      <c r="J22" s="103">
        <v>3.10880829015544E-2</v>
      </c>
      <c r="K22" s="102">
        <v>54</v>
      </c>
      <c r="L22" s="103">
        <v>-0.36470588235294099</v>
      </c>
      <c r="M22" s="102">
        <v>253</v>
      </c>
      <c r="N22" s="103">
        <v>-8.9928057553956789E-2</v>
      </c>
      <c r="O22" s="104">
        <v>4</v>
      </c>
      <c r="P22" s="107"/>
      <c r="Q22" s="101" t="s">
        <v>74</v>
      </c>
      <c r="R22" s="106">
        <v>189</v>
      </c>
      <c r="S22" s="106">
        <v>4</v>
      </c>
      <c r="T22" s="106">
        <v>0</v>
      </c>
      <c r="U22" s="106">
        <v>193</v>
      </c>
      <c r="V22" s="106">
        <v>85</v>
      </c>
      <c r="W22" s="106">
        <v>278</v>
      </c>
      <c r="X22" s="101" t="s">
        <v>127</v>
      </c>
    </row>
    <row r="23" spans="1:24" ht="14.25" x14ac:dyDescent="0.2">
      <c r="A23" s="101" t="s">
        <v>128</v>
      </c>
      <c r="B23" s="101" t="s">
        <v>129</v>
      </c>
      <c r="C23" s="102">
        <v>451</v>
      </c>
      <c r="D23" s="103">
        <v>-0.110453648915187</v>
      </c>
      <c r="E23" s="102">
        <v>0</v>
      </c>
      <c r="F23" s="103" t="s">
        <v>78</v>
      </c>
      <c r="G23" s="102">
        <v>0</v>
      </c>
      <c r="H23" s="103" t="s">
        <v>78</v>
      </c>
      <c r="I23" s="102">
        <v>451</v>
      </c>
      <c r="J23" s="103">
        <v>-0.110453648915187</v>
      </c>
      <c r="K23" s="102">
        <v>180</v>
      </c>
      <c r="L23" s="103">
        <v>0.19205298013245001</v>
      </c>
      <c r="M23" s="102">
        <v>631</v>
      </c>
      <c r="N23" s="103">
        <v>-4.1033434650455905E-2</v>
      </c>
      <c r="O23" s="104">
        <v>5</v>
      </c>
      <c r="P23" s="107"/>
      <c r="Q23" s="101" t="s">
        <v>74</v>
      </c>
      <c r="R23" s="106">
        <v>507</v>
      </c>
      <c r="S23" s="106">
        <v>0</v>
      </c>
      <c r="T23" s="106">
        <v>0</v>
      </c>
      <c r="U23" s="106">
        <v>507</v>
      </c>
      <c r="V23" s="106">
        <v>151</v>
      </c>
      <c r="W23" s="106">
        <v>658</v>
      </c>
      <c r="X23" s="101" t="s">
        <v>130</v>
      </c>
    </row>
    <row r="24" spans="1:24" ht="14.25" x14ac:dyDescent="0.2">
      <c r="A24" s="101" t="s">
        <v>131</v>
      </c>
      <c r="B24" s="101" t="s">
        <v>132</v>
      </c>
      <c r="C24" s="102">
        <v>190</v>
      </c>
      <c r="D24" s="103">
        <v>7.9545454545454503E-2</v>
      </c>
      <c r="E24" s="102">
        <v>0</v>
      </c>
      <c r="F24" s="103" t="s">
        <v>78</v>
      </c>
      <c r="G24" s="102">
        <v>0</v>
      </c>
      <c r="H24" s="103" t="s">
        <v>78</v>
      </c>
      <c r="I24" s="102">
        <v>190</v>
      </c>
      <c r="J24" s="103">
        <v>7.9545454545454503E-2</v>
      </c>
      <c r="K24" s="102">
        <v>27</v>
      </c>
      <c r="L24" s="103">
        <v>-6.8965517241379309E-2</v>
      </c>
      <c r="M24" s="102">
        <v>217</v>
      </c>
      <c r="N24" s="103">
        <v>5.8536585365853697E-2</v>
      </c>
      <c r="O24" s="104">
        <v>5</v>
      </c>
      <c r="P24" s="107"/>
      <c r="Q24" s="101" t="s">
        <v>74</v>
      </c>
      <c r="R24" s="106">
        <v>176</v>
      </c>
      <c r="S24" s="106">
        <v>0</v>
      </c>
      <c r="T24" s="106">
        <v>0</v>
      </c>
      <c r="U24" s="106">
        <v>176</v>
      </c>
      <c r="V24" s="106">
        <v>29</v>
      </c>
      <c r="W24" s="106">
        <v>205</v>
      </c>
      <c r="X24" s="101" t="s">
        <v>133</v>
      </c>
    </row>
    <row r="25" spans="1:24" ht="14.25" x14ac:dyDescent="0.2">
      <c r="A25" s="101" t="s">
        <v>134</v>
      </c>
      <c r="B25" s="101" t="s">
        <v>135</v>
      </c>
      <c r="C25" s="102">
        <v>286</v>
      </c>
      <c r="D25" s="103">
        <v>-0.22493224932249301</v>
      </c>
      <c r="E25" s="102">
        <v>0</v>
      </c>
      <c r="F25" s="103" t="s">
        <v>78</v>
      </c>
      <c r="G25" s="102">
        <v>0</v>
      </c>
      <c r="H25" s="103" t="s">
        <v>78</v>
      </c>
      <c r="I25" s="102">
        <v>286</v>
      </c>
      <c r="J25" s="103">
        <v>-0.22493224932249301</v>
      </c>
      <c r="K25" s="102">
        <v>169</v>
      </c>
      <c r="L25" s="103">
        <v>-0.25877192982456099</v>
      </c>
      <c r="M25" s="102">
        <v>455</v>
      </c>
      <c r="N25" s="103">
        <v>-0.23785594639866003</v>
      </c>
      <c r="O25" s="104">
        <v>5</v>
      </c>
      <c r="P25" s="107"/>
      <c r="Q25" s="101" t="s">
        <v>74</v>
      </c>
      <c r="R25" s="106">
        <v>369</v>
      </c>
      <c r="S25" s="106">
        <v>0</v>
      </c>
      <c r="T25" s="106">
        <v>0</v>
      </c>
      <c r="U25" s="106">
        <v>369</v>
      </c>
      <c r="V25" s="106">
        <v>228</v>
      </c>
      <c r="W25" s="106">
        <v>597</v>
      </c>
      <c r="X25" s="101" t="s">
        <v>136</v>
      </c>
    </row>
    <row r="26" spans="1:24" ht="14.25" x14ac:dyDescent="0.2">
      <c r="A26" s="101" t="s">
        <v>137</v>
      </c>
      <c r="B26" s="101" t="s">
        <v>138</v>
      </c>
      <c r="C26" s="102">
        <v>412</v>
      </c>
      <c r="D26" s="103">
        <v>0.11653116531165301</v>
      </c>
      <c r="E26" s="102">
        <v>41</v>
      </c>
      <c r="F26" s="103">
        <v>-8.8888888888888906E-2</v>
      </c>
      <c r="G26" s="102">
        <v>2</v>
      </c>
      <c r="H26" s="103">
        <v>0</v>
      </c>
      <c r="I26" s="102">
        <v>455</v>
      </c>
      <c r="J26" s="103">
        <v>9.375E-2</v>
      </c>
      <c r="K26" s="102">
        <v>213</v>
      </c>
      <c r="L26" s="103">
        <v>-0.23928571428571402</v>
      </c>
      <c r="M26" s="102">
        <v>668</v>
      </c>
      <c r="N26" s="103">
        <v>-4.0229885057471299E-2</v>
      </c>
      <c r="O26" s="104">
        <v>4</v>
      </c>
      <c r="P26" s="107"/>
      <c r="Q26" s="101" t="s">
        <v>74</v>
      </c>
      <c r="R26" s="106">
        <v>369</v>
      </c>
      <c r="S26" s="106">
        <v>45</v>
      </c>
      <c r="T26" s="106">
        <v>2</v>
      </c>
      <c r="U26" s="106">
        <v>416</v>
      </c>
      <c r="V26" s="106">
        <v>280</v>
      </c>
      <c r="W26" s="106">
        <v>696</v>
      </c>
      <c r="X26" s="101" t="s">
        <v>139</v>
      </c>
    </row>
    <row r="27" spans="1:24" ht="14.25" x14ac:dyDescent="0.2">
      <c r="A27" s="101" t="s">
        <v>140</v>
      </c>
      <c r="B27" s="101" t="s">
        <v>141</v>
      </c>
      <c r="C27" s="102">
        <v>331</v>
      </c>
      <c r="D27" s="103">
        <v>9.9667774086378697E-2</v>
      </c>
      <c r="E27" s="102">
        <v>0</v>
      </c>
      <c r="F27" s="103">
        <v>-1</v>
      </c>
      <c r="G27" s="102">
        <v>0</v>
      </c>
      <c r="H27" s="103" t="s">
        <v>78</v>
      </c>
      <c r="I27" s="102">
        <v>331</v>
      </c>
      <c r="J27" s="103">
        <v>9.2409240924092403E-2</v>
      </c>
      <c r="K27" s="102">
        <v>41</v>
      </c>
      <c r="L27" s="103">
        <v>-0.32786885245901604</v>
      </c>
      <c r="M27" s="102">
        <v>372</v>
      </c>
      <c r="N27" s="103">
        <v>2.1978021978022001E-2</v>
      </c>
      <c r="O27" s="104">
        <v>5</v>
      </c>
      <c r="P27" s="107"/>
      <c r="Q27" s="101" t="s">
        <v>74</v>
      </c>
      <c r="R27" s="106">
        <v>301</v>
      </c>
      <c r="S27" s="106">
        <v>2</v>
      </c>
      <c r="T27" s="106">
        <v>0</v>
      </c>
      <c r="U27" s="106">
        <v>303</v>
      </c>
      <c r="V27" s="106">
        <v>61</v>
      </c>
      <c r="W27" s="106">
        <v>364</v>
      </c>
      <c r="X27" s="101" t="s">
        <v>142</v>
      </c>
    </row>
    <row r="28" spans="1:24" ht="14.25" x14ac:dyDescent="0.2">
      <c r="A28" s="101" t="s">
        <v>143</v>
      </c>
      <c r="B28" s="101" t="s">
        <v>144</v>
      </c>
      <c r="C28" s="102">
        <v>227</v>
      </c>
      <c r="D28" s="103">
        <v>-2.1551724137931001E-2</v>
      </c>
      <c r="E28" s="102">
        <v>1</v>
      </c>
      <c r="F28" s="103" t="s">
        <v>78</v>
      </c>
      <c r="G28" s="102">
        <v>0</v>
      </c>
      <c r="H28" s="103" t="s">
        <v>78</v>
      </c>
      <c r="I28" s="102">
        <v>228</v>
      </c>
      <c r="J28" s="103">
        <v>-1.72413793103448E-2</v>
      </c>
      <c r="K28" s="102">
        <v>59</v>
      </c>
      <c r="L28" s="103">
        <v>-0.43809523809523798</v>
      </c>
      <c r="M28" s="102">
        <v>287</v>
      </c>
      <c r="N28" s="103">
        <v>-0.14836795252225499</v>
      </c>
      <c r="O28" s="104">
        <v>5</v>
      </c>
      <c r="P28" s="107"/>
      <c r="Q28" s="101" t="s">
        <v>74</v>
      </c>
      <c r="R28" s="106">
        <v>232</v>
      </c>
      <c r="S28" s="106">
        <v>0</v>
      </c>
      <c r="T28" s="106">
        <v>0</v>
      </c>
      <c r="U28" s="106">
        <v>232</v>
      </c>
      <c r="V28" s="106">
        <v>105</v>
      </c>
      <c r="W28" s="106">
        <v>337</v>
      </c>
      <c r="X28" s="101" t="s">
        <v>145</v>
      </c>
    </row>
    <row r="29" spans="1:24" ht="14.25" x14ac:dyDescent="0.2">
      <c r="A29" s="101" t="s">
        <v>146</v>
      </c>
      <c r="B29" s="101" t="s">
        <v>147</v>
      </c>
      <c r="C29" s="102">
        <v>8021</v>
      </c>
      <c r="D29" s="103">
        <v>2.68851619510946E-2</v>
      </c>
      <c r="E29" s="102">
        <v>12941</v>
      </c>
      <c r="F29" s="103">
        <v>-4.6915859098600205E-3</v>
      </c>
      <c r="G29" s="102">
        <v>0</v>
      </c>
      <c r="H29" s="103" t="s">
        <v>78</v>
      </c>
      <c r="I29" s="102">
        <v>20962</v>
      </c>
      <c r="J29" s="103">
        <v>7.1589871714793606E-3</v>
      </c>
      <c r="K29" s="102">
        <v>868</v>
      </c>
      <c r="L29" s="103">
        <v>-5.1366120218579205E-2</v>
      </c>
      <c r="M29" s="102">
        <v>21830</v>
      </c>
      <c r="N29" s="103">
        <v>4.69440353460972E-3</v>
      </c>
      <c r="O29" s="104">
        <v>1</v>
      </c>
      <c r="P29" s="107"/>
      <c r="Q29" s="101" t="s">
        <v>148</v>
      </c>
      <c r="R29" s="106">
        <v>7811</v>
      </c>
      <c r="S29" s="106">
        <v>13002</v>
      </c>
      <c r="T29" s="106">
        <v>0</v>
      </c>
      <c r="U29" s="106">
        <v>20813</v>
      </c>
      <c r="V29" s="106">
        <v>915</v>
      </c>
      <c r="W29" s="106">
        <v>21728</v>
      </c>
      <c r="X29" s="101" t="s">
        <v>149</v>
      </c>
    </row>
    <row r="30" spans="1:24" ht="14.25" x14ac:dyDescent="0.2">
      <c r="A30" s="101" t="s">
        <v>150</v>
      </c>
      <c r="B30" s="101" t="s">
        <v>151</v>
      </c>
      <c r="C30" s="102">
        <v>107</v>
      </c>
      <c r="D30" s="103">
        <v>0.62121212121212099</v>
      </c>
      <c r="E30" s="102">
        <v>10</v>
      </c>
      <c r="F30" s="103">
        <v>0.25</v>
      </c>
      <c r="G30" s="102">
        <v>0</v>
      </c>
      <c r="H30" s="103" t="s">
        <v>78</v>
      </c>
      <c r="I30" s="102">
        <v>117</v>
      </c>
      <c r="J30" s="103">
        <v>0.58108108108108103</v>
      </c>
      <c r="K30" s="102">
        <v>121</v>
      </c>
      <c r="L30" s="103">
        <v>0.35955056179775302</v>
      </c>
      <c r="M30" s="102">
        <v>238</v>
      </c>
      <c r="N30" s="103">
        <v>0.46012269938650302</v>
      </c>
      <c r="O30" s="104">
        <v>5</v>
      </c>
      <c r="P30" s="107"/>
      <c r="Q30" s="101" t="s">
        <v>74</v>
      </c>
      <c r="R30" s="106">
        <v>66</v>
      </c>
      <c r="S30" s="106">
        <v>8</v>
      </c>
      <c r="T30" s="106">
        <v>0</v>
      </c>
      <c r="U30" s="106">
        <v>74</v>
      </c>
      <c r="V30" s="106">
        <v>89</v>
      </c>
      <c r="W30" s="106">
        <v>163</v>
      </c>
      <c r="X30" s="101" t="s">
        <v>152</v>
      </c>
    </row>
    <row r="31" spans="1:24" ht="14.25" x14ac:dyDescent="0.2">
      <c r="A31" s="101" t="s">
        <v>153</v>
      </c>
      <c r="B31" s="101" t="s">
        <v>154</v>
      </c>
      <c r="C31" s="102">
        <v>197</v>
      </c>
      <c r="D31" s="103">
        <v>-4.8309178743961394E-2</v>
      </c>
      <c r="E31" s="102">
        <v>0</v>
      </c>
      <c r="F31" s="103" t="s">
        <v>78</v>
      </c>
      <c r="G31" s="102">
        <v>0</v>
      </c>
      <c r="H31" s="103" t="s">
        <v>78</v>
      </c>
      <c r="I31" s="102">
        <v>197</v>
      </c>
      <c r="J31" s="103">
        <v>-4.8309178743961394E-2</v>
      </c>
      <c r="K31" s="102">
        <v>26</v>
      </c>
      <c r="L31" s="103">
        <v>-0.48</v>
      </c>
      <c r="M31" s="102">
        <v>223</v>
      </c>
      <c r="N31" s="103">
        <v>-0.13229571984435803</v>
      </c>
      <c r="O31" s="104">
        <v>5</v>
      </c>
      <c r="P31" s="107"/>
      <c r="Q31" s="101" t="s">
        <v>74</v>
      </c>
      <c r="R31" s="106">
        <v>207</v>
      </c>
      <c r="S31" s="106">
        <v>0</v>
      </c>
      <c r="T31" s="106">
        <v>0</v>
      </c>
      <c r="U31" s="106">
        <v>207</v>
      </c>
      <c r="V31" s="106">
        <v>50</v>
      </c>
      <c r="W31" s="106">
        <v>257</v>
      </c>
      <c r="X31" s="101" t="s">
        <v>155</v>
      </c>
    </row>
    <row r="32" spans="1:24" ht="14.25" x14ac:dyDescent="0.2">
      <c r="A32" s="101" t="s">
        <v>156</v>
      </c>
      <c r="B32" s="101" t="s">
        <v>157</v>
      </c>
      <c r="C32" s="102">
        <v>94</v>
      </c>
      <c r="D32" s="103">
        <v>-4.08163265306122E-2</v>
      </c>
      <c r="E32" s="102">
        <v>0</v>
      </c>
      <c r="F32" s="103" t="s">
        <v>78</v>
      </c>
      <c r="G32" s="102">
        <v>0</v>
      </c>
      <c r="H32" s="103" t="s">
        <v>78</v>
      </c>
      <c r="I32" s="102">
        <v>94</v>
      </c>
      <c r="J32" s="103">
        <v>-4.08163265306122E-2</v>
      </c>
      <c r="K32" s="102">
        <v>14</v>
      </c>
      <c r="L32" s="103">
        <v>0</v>
      </c>
      <c r="M32" s="102">
        <v>108</v>
      </c>
      <c r="N32" s="103">
        <v>-3.5714285714285698E-2</v>
      </c>
      <c r="O32" s="104">
        <v>5</v>
      </c>
      <c r="P32" s="107"/>
      <c r="Q32" s="101" t="s">
        <v>74</v>
      </c>
      <c r="R32" s="106">
        <v>98</v>
      </c>
      <c r="S32" s="106">
        <v>0</v>
      </c>
      <c r="T32" s="106">
        <v>0</v>
      </c>
      <c r="U32" s="106">
        <v>98</v>
      </c>
      <c r="V32" s="106">
        <v>14</v>
      </c>
      <c r="W32" s="106">
        <v>112</v>
      </c>
      <c r="X32" s="101" t="s">
        <v>158</v>
      </c>
    </row>
    <row r="33" spans="1:24" ht="14.25" x14ac:dyDescent="0.2">
      <c r="A33" s="101" t="s">
        <v>159</v>
      </c>
      <c r="B33" s="101" t="s">
        <v>160</v>
      </c>
      <c r="C33" s="102">
        <v>207</v>
      </c>
      <c r="D33" s="103">
        <v>0.21052631578947398</v>
      </c>
      <c r="E33" s="102">
        <v>0</v>
      </c>
      <c r="F33" s="103" t="s">
        <v>78</v>
      </c>
      <c r="G33" s="102">
        <v>0</v>
      </c>
      <c r="H33" s="103" t="s">
        <v>78</v>
      </c>
      <c r="I33" s="102">
        <v>207</v>
      </c>
      <c r="J33" s="103">
        <v>0.21052631578947398</v>
      </c>
      <c r="K33" s="102">
        <v>96</v>
      </c>
      <c r="L33" s="103">
        <v>-0.219512195121951</v>
      </c>
      <c r="M33" s="102">
        <v>303</v>
      </c>
      <c r="N33" s="103">
        <v>3.0612244897959204E-2</v>
      </c>
      <c r="O33" s="104">
        <v>5</v>
      </c>
      <c r="P33" s="107"/>
      <c r="Q33" s="101" t="s">
        <v>74</v>
      </c>
      <c r="R33" s="106">
        <v>171</v>
      </c>
      <c r="S33" s="106">
        <v>0</v>
      </c>
      <c r="T33" s="106">
        <v>0</v>
      </c>
      <c r="U33" s="106">
        <v>171</v>
      </c>
      <c r="V33" s="106">
        <v>123</v>
      </c>
      <c r="W33" s="106">
        <v>294</v>
      </c>
      <c r="X33" s="101" t="s">
        <v>161</v>
      </c>
    </row>
    <row r="34" spans="1:24" ht="14.25" x14ac:dyDescent="0.2">
      <c r="A34" s="101" t="s">
        <v>162</v>
      </c>
      <c r="B34" s="101" t="s">
        <v>163</v>
      </c>
      <c r="C34" s="102">
        <v>292</v>
      </c>
      <c r="D34" s="103">
        <v>2.0979020979021001E-2</v>
      </c>
      <c r="E34" s="102">
        <v>0</v>
      </c>
      <c r="F34" s="103" t="s">
        <v>78</v>
      </c>
      <c r="G34" s="102">
        <v>0</v>
      </c>
      <c r="H34" s="103" t="s">
        <v>78</v>
      </c>
      <c r="I34" s="102">
        <v>292</v>
      </c>
      <c r="J34" s="103">
        <v>2.0979020979021001E-2</v>
      </c>
      <c r="K34" s="102">
        <v>155</v>
      </c>
      <c r="L34" s="103">
        <v>0.63157894736842102</v>
      </c>
      <c r="M34" s="102">
        <v>447</v>
      </c>
      <c r="N34" s="103">
        <v>0.17322834645669302</v>
      </c>
      <c r="O34" s="104">
        <v>5</v>
      </c>
      <c r="P34" s="107"/>
      <c r="Q34" s="101" t="s">
        <v>74</v>
      </c>
      <c r="R34" s="106">
        <v>286</v>
      </c>
      <c r="S34" s="106">
        <v>0</v>
      </c>
      <c r="T34" s="106">
        <v>0</v>
      </c>
      <c r="U34" s="106">
        <v>286</v>
      </c>
      <c r="V34" s="106">
        <v>95</v>
      </c>
      <c r="W34" s="106">
        <v>381</v>
      </c>
      <c r="X34" s="101" t="s">
        <v>164</v>
      </c>
    </row>
    <row r="35" spans="1:24" ht="14.25" x14ac:dyDescent="0.2">
      <c r="A35" s="101" t="s">
        <v>165</v>
      </c>
      <c r="B35" s="101" t="s">
        <v>166</v>
      </c>
      <c r="C35" s="102">
        <v>404</v>
      </c>
      <c r="D35" s="103">
        <v>-0.117903930131004</v>
      </c>
      <c r="E35" s="102">
        <v>0</v>
      </c>
      <c r="F35" s="103" t="s">
        <v>78</v>
      </c>
      <c r="G35" s="102">
        <v>0</v>
      </c>
      <c r="H35" s="103" t="s">
        <v>78</v>
      </c>
      <c r="I35" s="102">
        <v>404</v>
      </c>
      <c r="J35" s="103">
        <v>-0.117903930131004</v>
      </c>
      <c r="K35" s="102">
        <v>50</v>
      </c>
      <c r="L35" s="103">
        <v>-0.43181818181818205</v>
      </c>
      <c r="M35" s="102">
        <v>454</v>
      </c>
      <c r="N35" s="103">
        <v>-0.16849816849816801</v>
      </c>
      <c r="O35" s="104">
        <v>5</v>
      </c>
      <c r="P35" s="107"/>
      <c r="Q35" s="101" t="s">
        <v>74</v>
      </c>
      <c r="R35" s="106">
        <v>458</v>
      </c>
      <c r="S35" s="106">
        <v>0</v>
      </c>
      <c r="T35" s="106">
        <v>0</v>
      </c>
      <c r="U35" s="106">
        <v>458</v>
      </c>
      <c r="V35" s="106">
        <v>88</v>
      </c>
      <c r="W35" s="106">
        <v>546</v>
      </c>
      <c r="X35" s="101" t="s">
        <v>167</v>
      </c>
    </row>
    <row r="36" spans="1:24" ht="14.25" x14ac:dyDescent="0.2">
      <c r="A36" s="101" t="s">
        <v>168</v>
      </c>
      <c r="B36" s="101" t="s">
        <v>169</v>
      </c>
      <c r="C36" s="102">
        <v>1731</v>
      </c>
      <c r="D36" s="103">
        <v>0.265350877192982</v>
      </c>
      <c r="E36" s="102">
        <v>1914</v>
      </c>
      <c r="F36" s="103">
        <v>9.4936708860759514E-3</v>
      </c>
      <c r="G36" s="102">
        <v>1561</v>
      </c>
      <c r="H36" s="103">
        <v>7.0644718792866906E-2</v>
      </c>
      <c r="I36" s="102">
        <v>5206</v>
      </c>
      <c r="J36" s="103">
        <v>0.102498941126641</v>
      </c>
      <c r="K36" s="102">
        <v>1280</v>
      </c>
      <c r="L36" s="103">
        <v>-6.7055393586005804E-2</v>
      </c>
      <c r="M36" s="102">
        <v>6486</v>
      </c>
      <c r="N36" s="103">
        <v>6.4325566130620307E-2</v>
      </c>
      <c r="O36" s="104">
        <v>2</v>
      </c>
      <c r="P36" s="107"/>
      <c r="Q36" s="101" t="s">
        <v>74</v>
      </c>
      <c r="R36" s="106">
        <v>1368</v>
      </c>
      <c r="S36" s="106">
        <v>1896</v>
      </c>
      <c r="T36" s="106">
        <v>1458</v>
      </c>
      <c r="U36" s="106">
        <v>4722</v>
      </c>
      <c r="V36" s="106">
        <v>1372</v>
      </c>
      <c r="W36" s="106">
        <v>6094</v>
      </c>
      <c r="X36" s="101" t="s">
        <v>170</v>
      </c>
    </row>
    <row r="37" spans="1:24" ht="14.25" x14ac:dyDescent="0.2">
      <c r="A37" s="101" t="s">
        <v>171</v>
      </c>
      <c r="B37" s="101" t="s">
        <v>172</v>
      </c>
      <c r="C37" s="102">
        <v>297</v>
      </c>
      <c r="D37" s="103">
        <v>-0.20375335120643401</v>
      </c>
      <c r="E37" s="102">
        <v>0</v>
      </c>
      <c r="F37" s="103" t="s">
        <v>78</v>
      </c>
      <c r="G37" s="102">
        <v>0</v>
      </c>
      <c r="H37" s="103" t="s">
        <v>78</v>
      </c>
      <c r="I37" s="102">
        <v>297</v>
      </c>
      <c r="J37" s="103">
        <v>-0.20375335120643401</v>
      </c>
      <c r="K37" s="102">
        <v>92</v>
      </c>
      <c r="L37" s="103">
        <v>-0.148148148148148</v>
      </c>
      <c r="M37" s="102">
        <v>389</v>
      </c>
      <c r="N37" s="103">
        <v>-0.191268191268191</v>
      </c>
      <c r="O37" s="104">
        <v>5</v>
      </c>
      <c r="P37" s="107"/>
      <c r="Q37" s="101" t="s">
        <v>74</v>
      </c>
      <c r="R37" s="106">
        <v>373</v>
      </c>
      <c r="S37" s="106">
        <v>0</v>
      </c>
      <c r="T37" s="106">
        <v>0</v>
      </c>
      <c r="U37" s="106">
        <v>373</v>
      </c>
      <c r="V37" s="106">
        <v>108</v>
      </c>
      <c r="W37" s="106">
        <v>481</v>
      </c>
      <c r="X37" s="101" t="s">
        <v>173</v>
      </c>
    </row>
    <row r="38" spans="1:24" ht="14.25" x14ac:dyDescent="0.2">
      <c r="A38" s="101" t="s">
        <v>174</v>
      </c>
      <c r="B38" s="101" t="s">
        <v>175</v>
      </c>
      <c r="C38" s="102">
        <v>298</v>
      </c>
      <c r="D38" s="103">
        <v>-5.6962025316455701E-2</v>
      </c>
      <c r="E38" s="102">
        <v>33</v>
      </c>
      <c r="F38" s="103">
        <v>-5.7142857142857099E-2</v>
      </c>
      <c r="G38" s="102">
        <v>0</v>
      </c>
      <c r="H38" s="103" t="s">
        <v>78</v>
      </c>
      <c r="I38" s="102">
        <v>331</v>
      </c>
      <c r="J38" s="103">
        <v>-5.6980056980057002E-2</v>
      </c>
      <c r="K38" s="102">
        <v>207</v>
      </c>
      <c r="L38" s="103">
        <v>-0.155102040816327</v>
      </c>
      <c r="M38" s="102">
        <v>538</v>
      </c>
      <c r="N38" s="103">
        <v>-9.7315436241610709E-2</v>
      </c>
      <c r="O38" s="104">
        <v>4</v>
      </c>
      <c r="P38" s="107"/>
      <c r="Q38" s="101" t="s">
        <v>74</v>
      </c>
      <c r="R38" s="106">
        <v>316</v>
      </c>
      <c r="S38" s="106">
        <v>35</v>
      </c>
      <c r="T38" s="106">
        <v>0</v>
      </c>
      <c r="U38" s="106">
        <v>351</v>
      </c>
      <c r="V38" s="106">
        <v>245</v>
      </c>
      <c r="W38" s="106">
        <v>596</v>
      </c>
      <c r="X38" s="101" t="s">
        <v>176</v>
      </c>
    </row>
    <row r="39" spans="1:24" ht="14.25" x14ac:dyDescent="0.2">
      <c r="A39" s="101" t="s">
        <v>177</v>
      </c>
      <c r="B39" s="101" t="s">
        <v>178</v>
      </c>
      <c r="C39" s="102">
        <v>346</v>
      </c>
      <c r="D39" s="103">
        <v>-0.22939866369710499</v>
      </c>
      <c r="E39" s="102">
        <v>0</v>
      </c>
      <c r="F39" s="103" t="s">
        <v>78</v>
      </c>
      <c r="G39" s="102">
        <v>0</v>
      </c>
      <c r="H39" s="103" t="s">
        <v>78</v>
      </c>
      <c r="I39" s="102">
        <v>346</v>
      </c>
      <c r="J39" s="103">
        <v>-0.22939866369710499</v>
      </c>
      <c r="K39" s="102">
        <v>81</v>
      </c>
      <c r="L39" s="103">
        <v>-0.44897959183673497</v>
      </c>
      <c r="M39" s="102">
        <v>427</v>
      </c>
      <c r="N39" s="103">
        <v>-0.28355704697986595</v>
      </c>
      <c r="O39" s="104">
        <v>5</v>
      </c>
      <c r="P39" s="107"/>
      <c r="Q39" s="101" t="s">
        <v>74</v>
      </c>
      <c r="R39" s="106">
        <v>449</v>
      </c>
      <c r="S39" s="106">
        <v>0</v>
      </c>
      <c r="T39" s="106">
        <v>0</v>
      </c>
      <c r="U39" s="106">
        <v>449</v>
      </c>
      <c r="V39" s="106">
        <v>147</v>
      </c>
      <c r="W39" s="106">
        <v>596</v>
      </c>
      <c r="X39" s="101" t="s">
        <v>179</v>
      </c>
    </row>
    <row r="40" spans="1:24" ht="14.25" x14ac:dyDescent="0.2">
      <c r="A40" s="101" t="s">
        <v>180</v>
      </c>
      <c r="B40" s="101" t="s">
        <v>181</v>
      </c>
      <c r="C40" s="102">
        <v>132</v>
      </c>
      <c r="D40" s="103">
        <v>6.451612903225809E-2</v>
      </c>
      <c r="E40" s="102">
        <v>0</v>
      </c>
      <c r="F40" s="103" t="s">
        <v>78</v>
      </c>
      <c r="G40" s="102">
        <v>0</v>
      </c>
      <c r="H40" s="103" t="s">
        <v>78</v>
      </c>
      <c r="I40" s="102">
        <v>132</v>
      </c>
      <c r="J40" s="103">
        <v>6.451612903225809E-2</v>
      </c>
      <c r="K40" s="102">
        <v>12</v>
      </c>
      <c r="L40" s="103">
        <v>-0.65714285714285703</v>
      </c>
      <c r="M40" s="102">
        <v>144</v>
      </c>
      <c r="N40" s="103">
        <v>-9.4339622641509399E-2</v>
      </c>
      <c r="O40" s="104">
        <v>5</v>
      </c>
      <c r="P40" s="107"/>
      <c r="Q40" s="101" t="s">
        <v>74</v>
      </c>
      <c r="R40" s="106">
        <v>124</v>
      </c>
      <c r="S40" s="106">
        <v>0</v>
      </c>
      <c r="T40" s="106">
        <v>0</v>
      </c>
      <c r="U40" s="106">
        <v>124</v>
      </c>
      <c r="V40" s="106">
        <v>35</v>
      </c>
      <c r="W40" s="106">
        <v>159</v>
      </c>
      <c r="X40" s="101" t="s">
        <v>182</v>
      </c>
    </row>
    <row r="41" spans="1:24" ht="14.25" x14ac:dyDescent="0.2">
      <c r="A41" s="101" t="s">
        <v>183</v>
      </c>
      <c r="B41" s="101" t="s">
        <v>184</v>
      </c>
      <c r="C41" s="102">
        <v>2667</v>
      </c>
      <c r="D41" s="103">
        <v>-5.05517977928088E-2</v>
      </c>
      <c r="E41" s="102">
        <v>201</v>
      </c>
      <c r="F41" s="103">
        <v>0.13559322033898302</v>
      </c>
      <c r="G41" s="102">
        <v>0</v>
      </c>
      <c r="H41" s="103">
        <v>-1</v>
      </c>
      <c r="I41" s="102">
        <v>2868</v>
      </c>
      <c r="J41" s="103">
        <v>-3.9839303649146299E-2</v>
      </c>
      <c r="K41" s="102">
        <v>779</v>
      </c>
      <c r="L41" s="103">
        <v>-0.20020533880903502</v>
      </c>
      <c r="M41" s="102">
        <v>3647</v>
      </c>
      <c r="N41" s="103">
        <v>-7.9272910881090605E-2</v>
      </c>
      <c r="O41" s="104">
        <v>3</v>
      </c>
      <c r="P41" s="107"/>
      <c r="Q41" s="101" t="s">
        <v>74</v>
      </c>
      <c r="R41" s="106">
        <v>2809</v>
      </c>
      <c r="S41" s="106">
        <v>177</v>
      </c>
      <c r="T41" s="106">
        <v>1</v>
      </c>
      <c r="U41" s="106">
        <v>2987</v>
      </c>
      <c r="V41" s="106">
        <v>974</v>
      </c>
      <c r="W41" s="106">
        <v>3961</v>
      </c>
      <c r="X41" s="101" t="s">
        <v>185</v>
      </c>
    </row>
    <row r="42" spans="1:24" ht="14.25" x14ac:dyDescent="0.2">
      <c r="A42" s="101" t="s">
        <v>186</v>
      </c>
      <c r="B42" s="101" t="s">
        <v>187</v>
      </c>
      <c r="C42" s="102">
        <v>2725</v>
      </c>
      <c r="D42" s="103">
        <v>-8.0323995950050603E-2</v>
      </c>
      <c r="E42" s="102">
        <v>1073</v>
      </c>
      <c r="F42" s="103">
        <v>0</v>
      </c>
      <c r="G42" s="102">
        <v>2</v>
      </c>
      <c r="H42" s="103" t="s">
        <v>78</v>
      </c>
      <c r="I42" s="102">
        <v>3800</v>
      </c>
      <c r="J42" s="103">
        <v>-5.8473736372646197E-2</v>
      </c>
      <c r="K42" s="102">
        <v>668</v>
      </c>
      <c r="L42" s="103">
        <v>-7.9889807162534396E-2</v>
      </c>
      <c r="M42" s="102">
        <v>4468</v>
      </c>
      <c r="N42" s="103">
        <v>-6.1738765224695506E-2</v>
      </c>
      <c r="O42" s="104">
        <v>2</v>
      </c>
      <c r="P42" s="107"/>
      <c r="Q42" s="101" t="s">
        <v>74</v>
      </c>
      <c r="R42" s="106">
        <v>2963</v>
      </c>
      <c r="S42" s="106">
        <v>1073</v>
      </c>
      <c r="T42" s="106">
        <v>0</v>
      </c>
      <c r="U42" s="106">
        <v>4036</v>
      </c>
      <c r="V42" s="106">
        <v>726</v>
      </c>
      <c r="W42" s="106">
        <v>4762</v>
      </c>
      <c r="X42" s="101" t="s">
        <v>188</v>
      </c>
    </row>
    <row r="43" spans="1:24" ht="14.25" x14ac:dyDescent="0.2">
      <c r="A43" s="101" t="s">
        <v>189</v>
      </c>
      <c r="B43" s="101" t="s">
        <v>190</v>
      </c>
      <c r="C43" s="102">
        <v>512</v>
      </c>
      <c r="D43" s="103">
        <v>7.8740157480314994E-3</v>
      </c>
      <c r="E43" s="102">
        <v>0</v>
      </c>
      <c r="F43" s="103" t="s">
        <v>78</v>
      </c>
      <c r="G43" s="102">
        <v>0</v>
      </c>
      <c r="H43" s="103" t="s">
        <v>78</v>
      </c>
      <c r="I43" s="102">
        <v>512</v>
      </c>
      <c r="J43" s="103">
        <v>7.8740157480314994E-3</v>
      </c>
      <c r="K43" s="102">
        <v>28</v>
      </c>
      <c r="L43" s="103">
        <v>-0.24324324324324301</v>
      </c>
      <c r="M43" s="102">
        <v>540</v>
      </c>
      <c r="N43" s="103">
        <v>-9.1743119266055016E-3</v>
      </c>
      <c r="O43" s="104">
        <v>5</v>
      </c>
      <c r="P43" s="107"/>
      <c r="Q43" s="101" t="s">
        <v>74</v>
      </c>
      <c r="R43" s="106">
        <v>508</v>
      </c>
      <c r="S43" s="106">
        <v>0</v>
      </c>
      <c r="T43" s="106">
        <v>0</v>
      </c>
      <c r="U43" s="106">
        <v>508</v>
      </c>
      <c r="V43" s="106">
        <v>37</v>
      </c>
      <c r="W43" s="106">
        <v>545</v>
      </c>
      <c r="X43" s="101" t="s">
        <v>191</v>
      </c>
    </row>
    <row r="44" spans="1:24" ht="14.25" x14ac:dyDescent="0.2">
      <c r="A44" s="101" t="s">
        <v>192</v>
      </c>
      <c r="B44" s="101" t="s">
        <v>193</v>
      </c>
      <c r="C44" s="102">
        <v>183</v>
      </c>
      <c r="D44" s="103">
        <v>9.5808383233532898E-2</v>
      </c>
      <c r="E44" s="102">
        <v>0</v>
      </c>
      <c r="F44" s="103" t="s">
        <v>78</v>
      </c>
      <c r="G44" s="102">
        <v>0</v>
      </c>
      <c r="H44" s="103" t="s">
        <v>78</v>
      </c>
      <c r="I44" s="102">
        <v>183</v>
      </c>
      <c r="J44" s="103">
        <v>9.5808383233532898E-2</v>
      </c>
      <c r="K44" s="102">
        <v>13</v>
      </c>
      <c r="L44" s="103">
        <v>-0.51851851851851904</v>
      </c>
      <c r="M44" s="102">
        <v>196</v>
      </c>
      <c r="N44" s="103">
        <v>1.0309278350515502E-2</v>
      </c>
      <c r="O44" s="104">
        <v>5</v>
      </c>
      <c r="P44" s="107"/>
      <c r="Q44" s="101" t="s">
        <v>74</v>
      </c>
      <c r="R44" s="106">
        <v>167</v>
      </c>
      <c r="S44" s="106">
        <v>0</v>
      </c>
      <c r="T44" s="106">
        <v>0</v>
      </c>
      <c r="U44" s="106">
        <v>167</v>
      </c>
      <c r="V44" s="106">
        <v>27</v>
      </c>
      <c r="W44" s="106">
        <v>194</v>
      </c>
      <c r="X44" s="101" t="s">
        <v>194</v>
      </c>
    </row>
    <row r="45" spans="1:24" ht="14.25" x14ac:dyDescent="0.2">
      <c r="A45" s="101" t="s">
        <v>195</v>
      </c>
      <c r="B45" s="101" t="s">
        <v>196</v>
      </c>
      <c r="C45" s="102">
        <v>114</v>
      </c>
      <c r="D45" s="103">
        <v>6.54205607476636E-2</v>
      </c>
      <c r="E45" s="102">
        <v>0</v>
      </c>
      <c r="F45" s="103" t="s">
        <v>78</v>
      </c>
      <c r="G45" s="102">
        <v>0</v>
      </c>
      <c r="H45" s="103" t="s">
        <v>78</v>
      </c>
      <c r="I45" s="102">
        <v>114</v>
      </c>
      <c r="J45" s="103">
        <v>6.54205607476636E-2</v>
      </c>
      <c r="K45" s="102">
        <v>0</v>
      </c>
      <c r="L45" s="103" t="s">
        <v>78</v>
      </c>
      <c r="M45" s="102">
        <v>114</v>
      </c>
      <c r="N45" s="103">
        <v>6.54205607476636E-2</v>
      </c>
      <c r="O45" s="104">
        <v>5</v>
      </c>
      <c r="P45" s="107"/>
      <c r="Q45" s="101" t="s">
        <v>74</v>
      </c>
      <c r="R45" s="106">
        <v>107</v>
      </c>
      <c r="S45" s="106">
        <v>0</v>
      </c>
      <c r="T45" s="106">
        <v>0</v>
      </c>
      <c r="U45" s="106">
        <v>107</v>
      </c>
      <c r="V45" s="106">
        <v>0</v>
      </c>
      <c r="W45" s="106">
        <v>107</v>
      </c>
      <c r="X45" s="101" t="s">
        <v>197</v>
      </c>
    </row>
    <row r="46" spans="1:24" ht="14.25" x14ac:dyDescent="0.2">
      <c r="A46" s="101" t="s">
        <v>198</v>
      </c>
      <c r="B46" s="101" t="s">
        <v>199</v>
      </c>
      <c r="C46" s="102">
        <v>298</v>
      </c>
      <c r="D46" s="103">
        <v>-4.48717948717949E-2</v>
      </c>
      <c r="E46" s="102">
        <v>0</v>
      </c>
      <c r="F46" s="103" t="s">
        <v>78</v>
      </c>
      <c r="G46" s="102">
        <v>0</v>
      </c>
      <c r="H46" s="103" t="s">
        <v>78</v>
      </c>
      <c r="I46" s="102">
        <v>298</v>
      </c>
      <c r="J46" s="103">
        <v>-4.48717948717949E-2</v>
      </c>
      <c r="K46" s="102">
        <v>153</v>
      </c>
      <c r="L46" s="103">
        <v>5.5172413793103399E-2</v>
      </c>
      <c r="M46" s="102">
        <v>451</v>
      </c>
      <c r="N46" s="103">
        <v>-1.3129102844638899E-2</v>
      </c>
      <c r="O46" s="104">
        <v>5</v>
      </c>
      <c r="P46" s="107"/>
      <c r="Q46" s="101" t="s">
        <v>74</v>
      </c>
      <c r="R46" s="106">
        <v>312</v>
      </c>
      <c r="S46" s="106">
        <v>0</v>
      </c>
      <c r="T46" s="106">
        <v>0</v>
      </c>
      <c r="U46" s="106">
        <v>312</v>
      </c>
      <c r="V46" s="106">
        <v>145</v>
      </c>
      <c r="W46" s="106">
        <v>457</v>
      </c>
      <c r="X46" s="101" t="s">
        <v>200</v>
      </c>
    </row>
    <row r="47" spans="1:24" ht="14.25" x14ac:dyDescent="0.2">
      <c r="A47" s="101" t="s">
        <v>201</v>
      </c>
      <c r="B47" s="101" t="s">
        <v>202</v>
      </c>
      <c r="C47" s="102">
        <v>611</v>
      </c>
      <c r="D47" s="103">
        <v>-1.92616372391653E-2</v>
      </c>
      <c r="E47" s="102">
        <v>383</v>
      </c>
      <c r="F47" s="103">
        <v>5.8011049723756897E-2</v>
      </c>
      <c r="G47" s="102">
        <v>0</v>
      </c>
      <c r="H47" s="103" t="s">
        <v>78</v>
      </c>
      <c r="I47" s="102">
        <v>994</v>
      </c>
      <c r="J47" s="103">
        <v>9.137055837563449E-3</v>
      </c>
      <c r="K47" s="102">
        <v>437</v>
      </c>
      <c r="L47" s="103">
        <v>-9.1476091476091495E-2</v>
      </c>
      <c r="M47" s="102">
        <v>1431</v>
      </c>
      <c r="N47" s="103">
        <v>-2.38744884038199E-2</v>
      </c>
      <c r="O47" s="104">
        <v>3</v>
      </c>
      <c r="P47" s="108"/>
      <c r="Q47" s="101" t="s">
        <v>74</v>
      </c>
      <c r="R47" s="106">
        <v>623</v>
      </c>
      <c r="S47" s="106">
        <v>362</v>
      </c>
      <c r="T47" s="106">
        <v>0</v>
      </c>
      <c r="U47" s="106">
        <v>985</v>
      </c>
      <c r="V47" s="106">
        <v>481</v>
      </c>
      <c r="W47" s="106">
        <v>1466</v>
      </c>
      <c r="X47" s="101" t="s">
        <v>203</v>
      </c>
    </row>
    <row r="48" spans="1:24" ht="14.25" x14ac:dyDescent="0.2">
      <c r="A48" s="109" t="s">
        <v>204</v>
      </c>
      <c r="B48" s="110"/>
      <c r="C48" s="111">
        <v>33024</v>
      </c>
      <c r="D48" s="112">
        <v>1.16097411548476E-2</v>
      </c>
      <c r="E48" s="111">
        <v>19999</v>
      </c>
      <c r="F48" s="112">
        <v>6.5428557048668795E-3</v>
      </c>
      <c r="G48" s="111">
        <v>3713</v>
      </c>
      <c r="H48" s="112">
        <v>0.116355983162959</v>
      </c>
      <c r="I48" s="111">
        <v>56736</v>
      </c>
      <c r="J48" s="112">
        <v>1.6045845272206299E-2</v>
      </c>
      <c r="K48" s="111">
        <v>10373</v>
      </c>
      <c r="L48" s="112">
        <v>-0.14702738261656101</v>
      </c>
      <c r="M48" s="111">
        <v>67109</v>
      </c>
      <c r="N48" s="112">
        <v>-1.3117454155086002E-2</v>
      </c>
      <c r="O48" s="113"/>
      <c r="P48" s="114" t="s">
        <v>205</v>
      </c>
      <c r="Q48" s="114"/>
      <c r="R48" s="115">
        <v>32645</v>
      </c>
      <c r="S48" s="115">
        <v>19869</v>
      </c>
      <c r="T48" s="115">
        <v>3326</v>
      </c>
      <c r="U48" s="115">
        <v>55840</v>
      </c>
      <c r="V48" s="115">
        <v>12161</v>
      </c>
      <c r="W48" s="115">
        <v>68001</v>
      </c>
      <c r="X48" s="114"/>
    </row>
    <row r="49" spans="1:24" ht="14.25" x14ac:dyDescent="0.2">
      <c r="A49" s="101" t="s">
        <v>206</v>
      </c>
      <c r="B49" s="101" t="s">
        <v>207</v>
      </c>
      <c r="C49" s="102">
        <v>325</v>
      </c>
      <c r="D49" s="103">
        <v>0.27450980392156904</v>
      </c>
      <c r="E49" s="102">
        <v>132</v>
      </c>
      <c r="F49" s="103">
        <v>-0.29032258064516098</v>
      </c>
      <c r="G49" s="102">
        <v>0</v>
      </c>
      <c r="H49" s="103" t="s">
        <v>78</v>
      </c>
      <c r="I49" s="102">
        <v>457</v>
      </c>
      <c r="J49" s="103">
        <v>3.6281179138321996E-2</v>
      </c>
      <c r="K49" s="102">
        <v>205</v>
      </c>
      <c r="L49" s="103">
        <v>-0.32786885245901604</v>
      </c>
      <c r="M49" s="102">
        <v>662</v>
      </c>
      <c r="N49" s="103">
        <v>-0.112600536193029</v>
      </c>
      <c r="O49" s="104">
        <v>4</v>
      </c>
      <c r="P49" s="105" t="s">
        <v>148</v>
      </c>
      <c r="Q49" s="101" t="s">
        <v>148</v>
      </c>
      <c r="R49" s="106">
        <v>255</v>
      </c>
      <c r="S49" s="106">
        <v>186</v>
      </c>
      <c r="T49" s="106">
        <v>0</v>
      </c>
      <c r="U49" s="106">
        <v>441</v>
      </c>
      <c r="V49" s="106">
        <v>305</v>
      </c>
      <c r="W49" s="106">
        <v>746</v>
      </c>
      <c r="X49" s="101" t="s">
        <v>208</v>
      </c>
    </row>
    <row r="50" spans="1:24" ht="14.25" x14ac:dyDescent="0.2">
      <c r="A50" s="101" t="s">
        <v>209</v>
      </c>
      <c r="B50" s="101" t="s">
        <v>210</v>
      </c>
      <c r="C50" s="102">
        <v>0</v>
      </c>
      <c r="D50" s="103">
        <v>-1</v>
      </c>
      <c r="E50" s="102">
        <v>0</v>
      </c>
      <c r="F50" s="103" t="s">
        <v>78</v>
      </c>
      <c r="G50" s="102">
        <v>0</v>
      </c>
      <c r="H50" s="103" t="s">
        <v>78</v>
      </c>
      <c r="I50" s="102">
        <v>0</v>
      </c>
      <c r="J50" s="103">
        <v>-1</v>
      </c>
      <c r="K50" s="102">
        <v>409</v>
      </c>
      <c r="L50" s="103">
        <v>8.4880636604774504E-2</v>
      </c>
      <c r="M50" s="102">
        <v>409</v>
      </c>
      <c r="N50" s="103">
        <v>6.5104166666666699E-2</v>
      </c>
      <c r="O50" s="104">
        <v>6</v>
      </c>
      <c r="P50" s="107"/>
      <c r="Q50" s="101" t="s">
        <v>148</v>
      </c>
      <c r="R50" s="106">
        <v>7</v>
      </c>
      <c r="S50" s="106">
        <v>0</v>
      </c>
      <c r="T50" s="106">
        <v>0</v>
      </c>
      <c r="U50" s="106">
        <v>7</v>
      </c>
      <c r="V50" s="106">
        <v>377</v>
      </c>
      <c r="W50" s="106">
        <v>384</v>
      </c>
      <c r="X50" s="101" t="s">
        <v>211</v>
      </c>
    </row>
    <row r="51" spans="1:24" ht="14.25" x14ac:dyDescent="0.2">
      <c r="A51" s="101" t="s">
        <v>212</v>
      </c>
      <c r="B51" s="101" t="s">
        <v>213</v>
      </c>
      <c r="C51" s="102">
        <v>523</v>
      </c>
      <c r="D51" s="103">
        <v>3.8387715930902101E-3</v>
      </c>
      <c r="E51" s="102">
        <v>1198</v>
      </c>
      <c r="F51" s="103">
        <v>-4.6178343949044597E-2</v>
      </c>
      <c r="G51" s="102">
        <v>0</v>
      </c>
      <c r="H51" s="103" t="s">
        <v>78</v>
      </c>
      <c r="I51" s="102">
        <v>1721</v>
      </c>
      <c r="J51" s="103">
        <v>-3.1513787281935796E-2</v>
      </c>
      <c r="K51" s="102">
        <v>3044</v>
      </c>
      <c r="L51" s="103">
        <v>0.117884686008079</v>
      </c>
      <c r="M51" s="102">
        <v>4765</v>
      </c>
      <c r="N51" s="103">
        <v>5.88888888888889E-2</v>
      </c>
      <c r="O51" s="104">
        <v>6</v>
      </c>
      <c r="P51" s="107"/>
      <c r="Q51" s="101" t="s">
        <v>148</v>
      </c>
      <c r="R51" s="106">
        <v>521</v>
      </c>
      <c r="S51" s="106">
        <v>1256</v>
      </c>
      <c r="T51" s="106">
        <v>0</v>
      </c>
      <c r="U51" s="106">
        <v>1777</v>
      </c>
      <c r="V51" s="106">
        <v>2723</v>
      </c>
      <c r="W51" s="106">
        <v>4500</v>
      </c>
      <c r="X51" s="101" t="s">
        <v>214</v>
      </c>
    </row>
    <row r="52" spans="1:24" ht="14.25" x14ac:dyDescent="0.2">
      <c r="A52" s="101" t="s">
        <v>215</v>
      </c>
      <c r="B52" s="101" t="s">
        <v>216</v>
      </c>
      <c r="C52" s="102">
        <v>0</v>
      </c>
      <c r="D52" s="103">
        <v>-1</v>
      </c>
      <c r="E52" s="102">
        <v>0</v>
      </c>
      <c r="F52" s="103" t="s">
        <v>78</v>
      </c>
      <c r="G52" s="102">
        <v>0</v>
      </c>
      <c r="H52" s="103" t="s">
        <v>78</v>
      </c>
      <c r="I52" s="102">
        <v>0</v>
      </c>
      <c r="J52" s="103">
        <v>-1</v>
      </c>
      <c r="K52" s="102">
        <v>45</v>
      </c>
      <c r="L52" s="103">
        <v>0.21621621621621601</v>
      </c>
      <c r="M52" s="102">
        <v>45</v>
      </c>
      <c r="N52" s="103">
        <v>0.18421052631578902</v>
      </c>
      <c r="O52" s="104">
        <v>6</v>
      </c>
      <c r="P52" s="107"/>
      <c r="Q52" s="101" t="s">
        <v>148</v>
      </c>
      <c r="R52" s="106">
        <v>1</v>
      </c>
      <c r="S52" s="106">
        <v>0</v>
      </c>
      <c r="T52" s="106">
        <v>0</v>
      </c>
      <c r="U52" s="106">
        <v>1</v>
      </c>
      <c r="V52" s="106">
        <v>37</v>
      </c>
      <c r="W52" s="106">
        <v>38</v>
      </c>
      <c r="X52" s="101" t="s">
        <v>217</v>
      </c>
    </row>
    <row r="53" spans="1:24" ht="14.25" x14ac:dyDescent="0.2">
      <c r="A53" s="101" t="s">
        <v>218</v>
      </c>
      <c r="B53" s="101" t="s">
        <v>219</v>
      </c>
      <c r="C53" s="102">
        <v>64</v>
      </c>
      <c r="D53" s="103">
        <v>-0.219512195121951</v>
      </c>
      <c r="E53" s="102">
        <v>8</v>
      </c>
      <c r="F53" s="103">
        <v>7</v>
      </c>
      <c r="G53" s="102">
        <v>0</v>
      </c>
      <c r="H53" s="103" t="s">
        <v>78</v>
      </c>
      <c r="I53" s="102">
        <v>72</v>
      </c>
      <c r="J53" s="103">
        <v>-0.132530120481928</v>
      </c>
      <c r="K53" s="102">
        <v>189</v>
      </c>
      <c r="L53" s="103">
        <v>0.15243902439024401</v>
      </c>
      <c r="M53" s="102">
        <v>261</v>
      </c>
      <c r="N53" s="103">
        <v>5.6680161943319797E-2</v>
      </c>
      <c r="O53" s="104">
        <v>6</v>
      </c>
      <c r="P53" s="107"/>
      <c r="Q53" s="101" t="s">
        <v>148</v>
      </c>
      <c r="R53" s="106">
        <v>82</v>
      </c>
      <c r="S53" s="106">
        <v>1</v>
      </c>
      <c r="T53" s="106">
        <v>0</v>
      </c>
      <c r="U53" s="106">
        <v>83</v>
      </c>
      <c r="V53" s="106">
        <v>164</v>
      </c>
      <c r="W53" s="106">
        <v>247</v>
      </c>
      <c r="X53" s="101" t="s">
        <v>220</v>
      </c>
    </row>
    <row r="54" spans="1:24" ht="14.25" x14ac:dyDescent="0.2">
      <c r="A54" s="101" t="s">
        <v>221</v>
      </c>
      <c r="B54" s="101" t="s">
        <v>222</v>
      </c>
      <c r="C54" s="102">
        <v>62</v>
      </c>
      <c r="D54" s="103">
        <v>-0.28735632183908</v>
      </c>
      <c r="E54" s="102">
        <v>2</v>
      </c>
      <c r="F54" s="103" t="s">
        <v>78</v>
      </c>
      <c r="G54" s="102">
        <v>0</v>
      </c>
      <c r="H54" s="103" t="s">
        <v>78</v>
      </c>
      <c r="I54" s="102">
        <v>64</v>
      </c>
      <c r="J54" s="103">
        <v>-0.26436781609195398</v>
      </c>
      <c r="K54" s="102">
        <v>55</v>
      </c>
      <c r="L54" s="103">
        <v>-0.38888888888888901</v>
      </c>
      <c r="M54" s="102">
        <v>119</v>
      </c>
      <c r="N54" s="103">
        <v>-0.32768361581920902</v>
      </c>
      <c r="O54" s="104">
        <v>6</v>
      </c>
      <c r="P54" s="108"/>
      <c r="Q54" s="101" t="s">
        <v>148</v>
      </c>
      <c r="R54" s="106">
        <v>87</v>
      </c>
      <c r="S54" s="106">
        <v>0</v>
      </c>
      <c r="T54" s="106">
        <v>0</v>
      </c>
      <c r="U54" s="106">
        <v>87</v>
      </c>
      <c r="V54" s="106">
        <v>90</v>
      </c>
      <c r="W54" s="106">
        <v>177</v>
      </c>
      <c r="X54" s="101" t="s">
        <v>223</v>
      </c>
    </row>
    <row r="55" spans="1:24" ht="14.25" x14ac:dyDescent="0.2">
      <c r="A55" s="109" t="s">
        <v>224</v>
      </c>
      <c r="B55" s="110"/>
      <c r="C55" s="111">
        <v>974</v>
      </c>
      <c r="D55" s="112">
        <v>2.2035676810073502E-2</v>
      </c>
      <c r="E55" s="111">
        <v>1340</v>
      </c>
      <c r="F55" s="112">
        <v>-7.1379071379071402E-2</v>
      </c>
      <c r="G55" s="111">
        <v>0</v>
      </c>
      <c r="H55" s="112"/>
      <c r="I55" s="111">
        <v>2314</v>
      </c>
      <c r="J55" s="112">
        <v>-3.4223706176961605E-2</v>
      </c>
      <c r="K55" s="111">
        <v>3947</v>
      </c>
      <c r="L55" s="112">
        <v>6.7911255411255408E-2</v>
      </c>
      <c r="M55" s="111">
        <v>6261</v>
      </c>
      <c r="N55" s="112">
        <v>2.7741300065659901E-2</v>
      </c>
      <c r="O55" s="113"/>
      <c r="P55" s="114" t="s">
        <v>205</v>
      </c>
      <c r="Q55" s="114"/>
      <c r="R55" s="115">
        <v>953</v>
      </c>
      <c r="S55" s="115">
        <v>1443</v>
      </c>
      <c r="T55" s="115">
        <v>0</v>
      </c>
      <c r="U55" s="115">
        <v>2396</v>
      </c>
      <c r="V55" s="115">
        <v>3696</v>
      </c>
      <c r="W55" s="115">
        <v>6092</v>
      </c>
      <c r="X55" s="114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D5963-8670-4F01-887E-97A0DEE80DDB}">
  <sheetPr>
    <pageSetUpPr fitToPage="1"/>
  </sheetPr>
  <dimension ref="A1:X55"/>
  <sheetViews>
    <sheetView zoomScaleNormal="16670" zoomScaleSheetLayoutView="574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256" width="9.140625" style="98"/>
    <col min="257" max="257" width="33.85546875" style="98" bestFit="1" customWidth="1"/>
    <col min="258" max="258" width="5.85546875" style="98" bestFit="1" customWidth="1"/>
    <col min="259" max="270" width="15.7109375" style="98" customWidth="1"/>
    <col min="271" max="280" width="0" style="98" hidden="1" customWidth="1"/>
    <col min="281" max="512" width="9.140625" style="98"/>
    <col min="513" max="513" width="33.85546875" style="98" bestFit="1" customWidth="1"/>
    <col min="514" max="514" width="5.85546875" style="98" bestFit="1" customWidth="1"/>
    <col min="515" max="526" width="15.7109375" style="98" customWidth="1"/>
    <col min="527" max="536" width="0" style="98" hidden="1" customWidth="1"/>
    <col min="537" max="768" width="9.140625" style="98"/>
    <col min="769" max="769" width="33.85546875" style="98" bestFit="1" customWidth="1"/>
    <col min="770" max="770" width="5.85546875" style="98" bestFit="1" customWidth="1"/>
    <col min="771" max="782" width="15.7109375" style="98" customWidth="1"/>
    <col min="783" max="792" width="0" style="98" hidden="1" customWidth="1"/>
    <col min="793" max="1024" width="9.140625" style="98"/>
    <col min="1025" max="1025" width="33.85546875" style="98" bestFit="1" customWidth="1"/>
    <col min="1026" max="1026" width="5.85546875" style="98" bestFit="1" customWidth="1"/>
    <col min="1027" max="1038" width="15.7109375" style="98" customWidth="1"/>
    <col min="1039" max="1048" width="0" style="98" hidden="1" customWidth="1"/>
    <col min="1049" max="1280" width="9.140625" style="98"/>
    <col min="1281" max="1281" width="33.85546875" style="98" bestFit="1" customWidth="1"/>
    <col min="1282" max="1282" width="5.85546875" style="98" bestFit="1" customWidth="1"/>
    <col min="1283" max="1294" width="15.7109375" style="98" customWidth="1"/>
    <col min="1295" max="1304" width="0" style="98" hidden="1" customWidth="1"/>
    <col min="1305" max="1536" width="9.140625" style="98"/>
    <col min="1537" max="1537" width="33.85546875" style="98" bestFit="1" customWidth="1"/>
    <col min="1538" max="1538" width="5.85546875" style="98" bestFit="1" customWidth="1"/>
    <col min="1539" max="1550" width="15.7109375" style="98" customWidth="1"/>
    <col min="1551" max="1560" width="0" style="98" hidden="1" customWidth="1"/>
    <col min="1561" max="1792" width="9.140625" style="98"/>
    <col min="1793" max="1793" width="33.85546875" style="98" bestFit="1" customWidth="1"/>
    <col min="1794" max="1794" width="5.85546875" style="98" bestFit="1" customWidth="1"/>
    <col min="1795" max="1806" width="15.7109375" style="98" customWidth="1"/>
    <col min="1807" max="1816" width="0" style="98" hidden="1" customWidth="1"/>
    <col min="1817" max="2048" width="9.140625" style="98"/>
    <col min="2049" max="2049" width="33.85546875" style="98" bestFit="1" customWidth="1"/>
    <col min="2050" max="2050" width="5.85546875" style="98" bestFit="1" customWidth="1"/>
    <col min="2051" max="2062" width="15.7109375" style="98" customWidth="1"/>
    <col min="2063" max="2072" width="0" style="98" hidden="1" customWidth="1"/>
    <col min="2073" max="2304" width="9.140625" style="98"/>
    <col min="2305" max="2305" width="33.85546875" style="98" bestFit="1" customWidth="1"/>
    <col min="2306" max="2306" width="5.85546875" style="98" bestFit="1" customWidth="1"/>
    <col min="2307" max="2318" width="15.7109375" style="98" customWidth="1"/>
    <col min="2319" max="2328" width="0" style="98" hidden="1" customWidth="1"/>
    <col min="2329" max="2560" width="9.140625" style="98"/>
    <col min="2561" max="2561" width="33.85546875" style="98" bestFit="1" customWidth="1"/>
    <col min="2562" max="2562" width="5.85546875" style="98" bestFit="1" customWidth="1"/>
    <col min="2563" max="2574" width="15.7109375" style="98" customWidth="1"/>
    <col min="2575" max="2584" width="0" style="98" hidden="1" customWidth="1"/>
    <col min="2585" max="2816" width="9.140625" style="98"/>
    <col min="2817" max="2817" width="33.85546875" style="98" bestFit="1" customWidth="1"/>
    <col min="2818" max="2818" width="5.85546875" style="98" bestFit="1" customWidth="1"/>
    <col min="2819" max="2830" width="15.7109375" style="98" customWidth="1"/>
    <col min="2831" max="2840" width="0" style="98" hidden="1" customWidth="1"/>
    <col min="2841" max="3072" width="9.140625" style="98"/>
    <col min="3073" max="3073" width="33.85546875" style="98" bestFit="1" customWidth="1"/>
    <col min="3074" max="3074" width="5.85546875" style="98" bestFit="1" customWidth="1"/>
    <col min="3075" max="3086" width="15.7109375" style="98" customWidth="1"/>
    <col min="3087" max="3096" width="0" style="98" hidden="1" customWidth="1"/>
    <col min="3097" max="3328" width="9.140625" style="98"/>
    <col min="3329" max="3329" width="33.85546875" style="98" bestFit="1" customWidth="1"/>
    <col min="3330" max="3330" width="5.85546875" style="98" bestFit="1" customWidth="1"/>
    <col min="3331" max="3342" width="15.7109375" style="98" customWidth="1"/>
    <col min="3343" max="3352" width="0" style="98" hidden="1" customWidth="1"/>
    <col min="3353" max="3584" width="9.140625" style="98"/>
    <col min="3585" max="3585" width="33.85546875" style="98" bestFit="1" customWidth="1"/>
    <col min="3586" max="3586" width="5.85546875" style="98" bestFit="1" customWidth="1"/>
    <col min="3587" max="3598" width="15.7109375" style="98" customWidth="1"/>
    <col min="3599" max="3608" width="0" style="98" hidden="1" customWidth="1"/>
    <col min="3609" max="3840" width="9.140625" style="98"/>
    <col min="3841" max="3841" width="33.85546875" style="98" bestFit="1" customWidth="1"/>
    <col min="3842" max="3842" width="5.85546875" style="98" bestFit="1" customWidth="1"/>
    <col min="3843" max="3854" width="15.7109375" style="98" customWidth="1"/>
    <col min="3855" max="3864" width="0" style="98" hidden="1" customWidth="1"/>
    <col min="3865" max="4096" width="9.140625" style="98"/>
    <col min="4097" max="4097" width="33.85546875" style="98" bestFit="1" customWidth="1"/>
    <col min="4098" max="4098" width="5.85546875" style="98" bestFit="1" customWidth="1"/>
    <col min="4099" max="4110" width="15.7109375" style="98" customWidth="1"/>
    <col min="4111" max="4120" width="0" style="98" hidden="1" customWidth="1"/>
    <col min="4121" max="4352" width="9.140625" style="98"/>
    <col min="4353" max="4353" width="33.85546875" style="98" bestFit="1" customWidth="1"/>
    <col min="4354" max="4354" width="5.85546875" style="98" bestFit="1" customWidth="1"/>
    <col min="4355" max="4366" width="15.7109375" style="98" customWidth="1"/>
    <col min="4367" max="4376" width="0" style="98" hidden="1" customWidth="1"/>
    <col min="4377" max="4608" width="9.140625" style="98"/>
    <col min="4609" max="4609" width="33.85546875" style="98" bestFit="1" customWidth="1"/>
    <col min="4610" max="4610" width="5.85546875" style="98" bestFit="1" customWidth="1"/>
    <col min="4611" max="4622" width="15.7109375" style="98" customWidth="1"/>
    <col min="4623" max="4632" width="0" style="98" hidden="1" customWidth="1"/>
    <col min="4633" max="4864" width="9.140625" style="98"/>
    <col min="4865" max="4865" width="33.85546875" style="98" bestFit="1" customWidth="1"/>
    <col min="4866" max="4866" width="5.85546875" style="98" bestFit="1" customWidth="1"/>
    <col min="4867" max="4878" width="15.7109375" style="98" customWidth="1"/>
    <col min="4879" max="4888" width="0" style="98" hidden="1" customWidth="1"/>
    <col min="4889" max="5120" width="9.140625" style="98"/>
    <col min="5121" max="5121" width="33.85546875" style="98" bestFit="1" customWidth="1"/>
    <col min="5122" max="5122" width="5.85546875" style="98" bestFit="1" customWidth="1"/>
    <col min="5123" max="5134" width="15.7109375" style="98" customWidth="1"/>
    <col min="5135" max="5144" width="0" style="98" hidden="1" customWidth="1"/>
    <col min="5145" max="5376" width="9.140625" style="98"/>
    <col min="5377" max="5377" width="33.85546875" style="98" bestFit="1" customWidth="1"/>
    <col min="5378" max="5378" width="5.85546875" style="98" bestFit="1" customWidth="1"/>
    <col min="5379" max="5390" width="15.7109375" style="98" customWidth="1"/>
    <col min="5391" max="5400" width="0" style="98" hidden="1" customWidth="1"/>
    <col min="5401" max="5632" width="9.140625" style="98"/>
    <col min="5633" max="5633" width="33.85546875" style="98" bestFit="1" customWidth="1"/>
    <col min="5634" max="5634" width="5.85546875" style="98" bestFit="1" customWidth="1"/>
    <col min="5635" max="5646" width="15.7109375" style="98" customWidth="1"/>
    <col min="5647" max="5656" width="0" style="98" hidden="1" customWidth="1"/>
    <col min="5657" max="5888" width="9.140625" style="98"/>
    <col min="5889" max="5889" width="33.85546875" style="98" bestFit="1" customWidth="1"/>
    <col min="5890" max="5890" width="5.85546875" style="98" bestFit="1" customWidth="1"/>
    <col min="5891" max="5902" width="15.7109375" style="98" customWidth="1"/>
    <col min="5903" max="5912" width="0" style="98" hidden="1" customWidth="1"/>
    <col min="5913" max="6144" width="9.140625" style="98"/>
    <col min="6145" max="6145" width="33.85546875" style="98" bestFit="1" customWidth="1"/>
    <col min="6146" max="6146" width="5.85546875" style="98" bestFit="1" customWidth="1"/>
    <col min="6147" max="6158" width="15.7109375" style="98" customWidth="1"/>
    <col min="6159" max="6168" width="0" style="98" hidden="1" customWidth="1"/>
    <col min="6169" max="6400" width="9.140625" style="98"/>
    <col min="6401" max="6401" width="33.85546875" style="98" bestFit="1" customWidth="1"/>
    <col min="6402" max="6402" width="5.85546875" style="98" bestFit="1" customWidth="1"/>
    <col min="6403" max="6414" width="15.7109375" style="98" customWidth="1"/>
    <col min="6415" max="6424" width="0" style="98" hidden="1" customWidth="1"/>
    <col min="6425" max="6656" width="9.140625" style="98"/>
    <col min="6657" max="6657" width="33.85546875" style="98" bestFit="1" customWidth="1"/>
    <col min="6658" max="6658" width="5.85546875" style="98" bestFit="1" customWidth="1"/>
    <col min="6659" max="6670" width="15.7109375" style="98" customWidth="1"/>
    <col min="6671" max="6680" width="0" style="98" hidden="1" customWidth="1"/>
    <col min="6681" max="6912" width="9.140625" style="98"/>
    <col min="6913" max="6913" width="33.85546875" style="98" bestFit="1" customWidth="1"/>
    <col min="6914" max="6914" width="5.85546875" style="98" bestFit="1" customWidth="1"/>
    <col min="6915" max="6926" width="15.7109375" style="98" customWidth="1"/>
    <col min="6927" max="6936" width="0" style="98" hidden="1" customWidth="1"/>
    <col min="6937" max="7168" width="9.140625" style="98"/>
    <col min="7169" max="7169" width="33.85546875" style="98" bestFit="1" customWidth="1"/>
    <col min="7170" max="7170" width="5.85546875" style="98" bestFit="1" customWidth="1"/>
    <col min="7171" max="7182" width="15.7109375" style="98" customWidth="1"/>
    <col min="7183" max="7192" width="0" style="98" hidden="1" customWidth="1"/>
    <col min="7193" max="7424" width="9.140625" style="98"/>
    <col min="7425" max="7425" width="33.85546875" style="98" bestFit="1" customWidth="1"/>
    <col min="7426" max="7426" width="5.85546875" style="98" bestFit="1" customWidth="1"/>
    <col min="7427" max="7438" width="15.7109375" style="98" customWidth="1"/>
    <col min="7439" max="7448" width="0" style="98" hidden="1" customWidth="1"/>
    <col min="7449" max="7680" width="9.140625" style="98"/>
    <col min="7681" max="7681" width="33.85546875" style="98" bestFit="1" customWidth="1"/>
    <col min="7682" max="7682" width="5.85546875" style="98" bestFit="1" customWidth="1"/>
    <col min="7683" max="7694" width="15.7109375" style="98" customWidth="1"/>
    <col min="7695" max="7704" width="0" style="98" hidden="1" customWidth="1"/>
    <col min="7705" max="7936" width="9.140625" style="98"/>
    <col min="7937" max="7937" width="33.85546875" style="98" bestFit="1" customWidth="1"/>
    <col min="7938" max="7938" width="5.85546875" style="98" bestFit="1" customWidth="1"/>
    <col min="7939" max="7950" width="15.7109375" style="98" customWidth="1"/>
    <col min="7951" max="7960" width="0" style="98" hidden="1" customWidth="1"/>
    <col min="7961" max="8192" width="9.140625" style="98"/>
    <col min="8193" max="8193" width="33.85546875" style="98" bestFit="1" customWidth="1"/>
    <col min="8194" max="8194" width="5.85546875" style="98" bestFit="1" customWidth="1"/>
    <col min="8195" max="8206" width="15.7109375" style="98" customWidth="1"/>
    <col min="8207" max="8216" width="0" style="98" hidden="1" customWidth="1"/>
    <col min="8217" max="8448" width="9.140625" style="98"/>
    <col min="8449" max="8449" width="33.85546875" style="98" bestFit="1" customWidth="1"/>
    <col min="8450" max="8450" width="5.85546875" style="98" bestFit="1" customWidth="1"/>
    <col min="8451" max="8462" width="15.7109375" style="98" customWidth="1"/>
    <col min="8463" max="8472" width="0" style="98" hidden="1" customWidth="1"/>
    <col min="8473" max="8704" width="9.140625" style="98"/>
    <col min="8705" max="8705" width="33.85546875" style="98" bestFit="1" customWidth="1"/>
    <col min="8706" max="8706" width="5.85546875" style="98" bestFit="1" customWidth="1"/>
    <col min="8707" max="8718" width="15.7109375" style="98" customWidth="1"/>
    <col min="8719" max="8728" width="0" style="98" hidden="1" customWidth="1"/>
    <col min="8729" max="8960" width="9.140625" style="98"/>
    <col min="8961" max="8961" width="33.85546875" style="98" bestFit="1" customWidth="1"/>
    <col min="8962" max="8962" width="5.85546875" style="98" bestFit="1" customWidth="1"/>
    <col min="8963" max="8974" width="15.7109375" style="98" customWidth="1"/>
    <col min="8975" max="8984" width="0" style="98" hidden="1" customWidth="1"/>
    <col min="8985" max="9216" width="9.140625" style="98"/>
    <col min="9217" max="9217" width="33.85546875" style="98" bestFit="1" customWidth="1"/>
    <col min="9218" max="9218" width="5.85546875" style="98" bestFit="1" customWidth="1"/>
    <col min="9219" max="9230" width="15.7109375" style="98" customWidth="1"/>
    <col min="9231" max="9240" width="0" style="98" hidden="1" customWidth="1"/>
    <col min="9241" max="9472" width="9.140625" style="98"/>
    <col min="9473" max="9473" width="33.85546875" style="98" bestFit="1" customWidth="1"/>
    <col min="9474" max="9474" width="5.85546875" style="98" bestFit="1" customWidth="1"/>
    <col min="9475" max="9486" width="15.7109375" style="98" customWidth="1"/>
    <col min="9487" max="9496" width="0" style="98" hidden="1" customWidth="1"/>
    <col min="9497" max="9728" width="9.140625" style="98"/>
    <col min="9729" max="9729" width="33.85546875" style="98" bestFit="1" customWidth="1"/>
    <col min="9730" max="9730" width="5.85546875" style="98" bestFit="1" customWidth="1"/>
    <col min="9731" max="9742" width="15.7109375" style="98" customWidth="1"/>
    <col min="9743" max="9752" width="0" style="98" hidden="1" customWidth="1"/>
    <col min="9753" max="9984" width="9.140625" style="98"/>
    <col min="9985" max="9985" width="33.85546875" style="98" bestFit="1" customWidth="1"/>
    <col min="9986" max="9986" width="5.85546875" style="98" bestFit="1" customWidth="1"/>
    <col min="9987" max="9998" width="15.7109375" style="98" customWidth="1"/>
    <col min="9999" max="10008" width="0" style="98" hidden="1" customWidth="1"/>
    <col min="10009" max="10240" width="9.140625" style="98"/>
    <col min="10241" max="10241" width="33.85546875" style="98" bestFit="1" customWidth="1"/>
    <col min="10242" max="10242" width="5.85546875" style="98" bestFit="1" customWidth="1"/>
    <col min="10243" max="10254" width="15.7109375" style="98" customWidth="1"/>
    <col min="10255" max="10264" width="0" style="98" hidden="1" customWidth="1"/>
    <col min="10265" max="10496" width="9.140625" style="98"/>
    <col min="10497" max="10497" width="33.85546875" style="98" bestFit="1" customWidth="1"/>
    <col min="10498" max="10498" width="5.85546875" style="98" bestFit="1" customWidth="1"/>
    <col min="10499" max="10510" width="15.7109375" style="98" customWidth="1"/>
    <col min="10511" max="10520" width="0" style="98" hidden="1" customWidth="1"/>
    <col min="10521" max="10752" width="9.140625" style="98"/>
    <col min="10753" max="10753" width="33.85546875" style="98" bestFit="1" customWidth="1"/>
    <col min="10754" max="10754" width="5.85546875" style="98" bestFit="1" customWidth="1"/>
    <col min="10755" max="10766" width="15.7109375" style="98" customWidth="1"/>
    <col min="10767" max="10776" width="0" style="98" hidden="1" customWidth="1"/>
    <col min="10777" max="11008" width="9.140625" style="98"/>
    <col min="11009" max="11009" width="33.85546875" style="98" bestFit="1" customWidth="1"/>
    <col min="11010" max="11010" width="5.85546875" style="98" bestFit="1" customWidth="1"/>
    <col min="11011" max="11022" width="15.7109375" style="98" customWidth="1"/>
    <col min="11023" max="11032" width="0" style="98" hidden="1" customWidth="1"/>
    <col min="11033" max="11264" width="9.140625" style="98"/>
    <col min="11265" max="11265" width="33.85546875" style="98" bestFit="1" customWidth="1"/>
    <col min="11266" max="11266" width="5.85546875" style="98" bestFit="1" customWidth="1"/>
    <col min="11267" max="11278" width="15.7109375" style="98" customWidth="1"/>
    <col min="11279" max="11288" width="0" style="98" hidden="1" customWidth="1"/>
    <col min="11289" max="11520" width="9.140625" style="98"/>
    <col min="11521" max="11521" width="33.85546875" style="98" bestFit="1" customWidth="1"/>
    <col min="11522" max="11522" width="5.85546875" style="98" bestFit="1" customWidth="1"/>
    <col min="11523" max="11534" width="15.7109375" style="98" customWidth="1"/>
    <col min="11535" max="11544" width="0" style="98" hidden="1" customWidth="1"/>
    <col min="11545" max="11776" width="9.140625" style="98"/>
    <col min="11777" max="11777" width="33.85546875" style="98" bestFit="1" customWidth="1"/>
    <col min="11778" max="11778" width="5.85546875" style="98" bestFit="1" customWidth="1"/>
    <col min="11779" max="11790" width="15.7109375" style="98" customWidth="1"/>
    <col min="11791" max="11800" width="0" style="98" hidden="1" customWidth="1"/>
    <col min="11801" max="12032" width="9.140625" style="98"/>
    <col min="12033" max="12033" width="33.85546875" style="98" bestFit="1" customWidth="1"/>
    <col min="12034" max="12034" width="5.85546875" style="98" bestFit="1" customWidth="1"/>
    <col min="12035" max="12046" width="15.7109375" style="98" customWidth="1"/>
    <col min="12047" max="12056" width="0" style="98" hidden="1" customWidth="1"/>
    <col min="12057" max="12288" width="9.140625" style="98"/>
    <col min="12289" max="12289" width="33.85546875" style="98" bestFit="1" customWidth="1"/>
    <col min="12290" max="12290" width="5.85546875" style="98" bestFit="1" customWidth="1"/>
    <col min="12291" max="12302" width="15.7109375" style="98" customWidth="1"/>
    <col min="12303" max="12312" width="0" style="98" hidden="1" customWidth="1"/>
    <col min="12313" max="12544" width="9.140625" style="98"/>
    <col min="12545" max="12545" width="33.85546875" style="98" bestFit="1" customWidth="1"/>
    <col min="12546" max="12546" width="5.85546875" style="98" bestFit="1" customWidth="1"/>
    <col min="12547" max="12558" width="15.7109375" style="98" customWidth="1"/>
    <col min="12559" max="12568" width="0" style="98" hidden="1" customWidth="1"/>
    <col min="12569" max="12800" width="9.140625" style="98"/>
    <col min="12801" max="12801" width="33.85546875" style="98" bestFit="1" customWidth="1"/>
    <col min="12802" max="12802" width="5.85546875" style="98" bestFit="1" customWidth="1"/>
    <col min="12803" max="12814" width="15.7109375" style="98" customWidth="1"/>
    <col min="12815" max="12824" width="0" style="98" hidden="1" customWidth="1"/>
    <col min="12825" max="13056" width="9.140625" style="98"/>
    <col min="13057" max="13057" width="33.85546875" style="98" bestFit="1" customWidth="1"/>
    <col min="13058" max="13058" width="5.85546875" style="98" bestFit="1" customWidth="1"/>
    <col min="13059" max="13070" width="15.7109375" style="98" customWidth="1"/>
    <col min="13071" max="13080" width="0" style="98" hidden="1" customWidth="1"/>
    <col min="13081" max="13312" width="9.140625" style="98"/>
    <col min="13313" max="13313" width="33.85546875" style="98" bestFit="1" customWidth="1"/>
    <col min="13314" max="13314" width="5.85546875" style="98" bestFit="1" customWidth="1"/>
    <col min="13315" max="13326" width="15.7109375" style="98" customWidth="1"/>
    <col min="13327" max="13336" width="0" style="98" hidden="1" customWidth="1"/>
    <col min="13337" max="13568" width="9.140625" style="98"/>
    <col min="13569" max="13569" width="33.85546875" style="98" bestFit="1" customWidth="1"/>
    <col min="13570" max="13570" width="5.85546875" style="98" bestFit="1" customWidth="1"/>
    <col min="13571" max="13582" width="15.7109375" style="98" customWidth="1"/>
    <col min="13583" max="13592" width="0" style="98" hidden="1" customWidth="1"/>
    <col min="13593" max="13824" width="9.140625" style="98"/>
    <col min="13825" max="13825" width="33.85546875" style="98" bestFit="1" customWidth="1"/>
    <col min="13826" max="13826" width="5.85546875" style="98" bestFit="1" customWidth="1"/>
    <col min="13827" max="13838" width="15.7109375" style="98" customWidth="1"/>
    <col min="13839" max="13848" width="0" style="98" hidden="1" customWidth="1"/>
    <col min="13849" max="14080" width="9.140625" style="98"/>
    <col min="14081" max="14081" width="33.85546875" style="98" bestFit="1" customWidth="1"/>
    <col min="14082" max="14082" width="5.85546875" style="98" bestFit="1" customWidth="1"/>
    <col min="14083" max="14094" width="15.7109375" style="98" customWidth="1"/>
    <col min="14095" max="14104" width="0" style="98" hidden="1" customWidth="1"/>
    <col min="14105" max="14336" width="9.140625" style="98"/>
    <col min="14337" max="14337" width="33.85546875" style="98" bestFit="1" customWidth="1"/>
    <col min="14338" max="14338" width="5.85546875" style="98" bestFit="1" customWidth="1"/>
    <col min="14339" max="14350" width="15.7109375" style="98" customWidth="1"/>
    <col min="14351" max="14360" width="0" style="98" hidden="1" customWidth="1"/>
    <col min="14361" max="14592" width="9.140625" style="98"/>
    <col min="14593" max="14593" width="33.85546875" style="98" bestFit="1" customWidth="1"/>
    <col min="14594" max="14594" width="5.85546875" style="98" bestFit="1" customWidth="1"/>
    <col min="14595" max="14606" width="15.7109375" style="98" customWidth="1"/>
    <col min="14607" max="14616" width="0" style="98" hidden="1" customWidth="1"/>
    <col min="14617" max="14848" width="9.140625" style="98"/>
    <col min="14849" max="14849" width="33.85546875" style="98" bestFit="1" customWidth="1"/>
    <col min="14850" max="14850" width="5.85546875" style="98" bestFit="1" customWidth="1"/>
    <col min="14851" max="14862" width="15.7109375" style="98" customWidth="1"/>
    <col min="14863" max="14872" width="0" style="98" hidden="1" customWidth="1"/>
    <col min="14873" max="15104" width="9.140625" style="98"/>
    <col min="15105" max="15105" width="33.85546875" style="98" bestFit="1" customWidth="1"/>
    <col min="15106" max="15106" width="5.85546875" style="98" bestFit="1" customWidth="1"/>
    <col min="15107" max="15118" width="15.7109375" style="98" customWidth="1"/>
    <col min="15119" max="15128" width="0" style="98" hidden="1" customWidth="1"/>
    <col min="15129" max="15360" width="9.140625" style="98"/>
    <col min="15361" max="15361" width="33.85546875" style="98" bestFit="1" customWidth="1"/>
    <col min="15362" max="15362" width="5.85546875" style="98" bestFit="1" customWidth="1"/>
    <col min="15363" max="15374" width="15.7109375" style="98" customWidth="1"/>
    <col min="15375" max="15384" width="0" style="98" hidden="1" customWidth="1"/>
    <col min="15385" max="15616" width="9.140625" style="98"/>
    <col min="15617" max="15617" width="33.85546875" style="98" bestFit="1" customWidth="1"/>
    <col min="15618" max="15618" width="5.85546875" style="98" bestFit="1" customWidth="1"/>
    <col min="15619" max="15630" width="15.7109375" style="98" customWidth="1"/>
    <col min="15631" max="15640" width="0" style="98" hidden="1" customWidth="1"/>
    <col min="15641" max="15872" width="9.140625" style="98"/>
    <col min="15873" max="15873" width="33.85546875" style="98" bestFit="1" customWidth="1"/>
    <col min="15874" max="15874" width="5.85546875" style="98" bestFit="1" customWidth="1"/>
    <col min="15875" max="15886" width="15.7109375" style="98" customWidth="1"/>
    <col min="15887" max="15896" width="0" style="98" hidden="1" customWidth="1"/>
    <col min="15897" max="16128" width="9.140625" style="98"/>
    <col min="16129" max="16129" width="33.85546875" style="98" bestFit="1" customWidth="1"/>
    <col min="16130" max="16130" width="5.85546875" style="98" bestFit="1" customWidth="1"/>
    <col min="16131" max="16142" width="15.7109375" style="98" customWidth="1"/>
    <col min="16143" max="16152" width="0" style="98" hidden="1" customWidth="1"/>
    <col min="16153" max="16384" width="9.140625" style="98"/>
  </cols>
  <sheetData>
    <row r="1" spans="1:24" ht="15.75" x14ac:dyDescent="0.25">
      <c r="A1" s="97" t="s">
        <v>225</v>
      </c>
    </row>
    <row r="4" spans="1:24" ht="42.75" x14ac:dyDescent="0.2">
      <c r="A4" s="99" t="s">
        <v>49</v>
      </c>
      <c r="B4" s="99" t="s">
        <v>50</v>
      </c>
      <c r="C4" s="99" t="s">
        <v>51</v>
      </c>
      <c r="D4" s="99" t="s">
        <v>52</v>
      </c>
      <c r="E4" s="99" t="s">
        <v>53</v>
      </c>
      <c r="F4" s="99" t="s">
        <v>54</v>
      </c>
      <c r="G4" s="99" t="s">
        <v>55</v>
      </c>
      <c r="H4" s="99" t="s">
        <v>56</v>
      </c>
      <c r="I4" s="99" t="s">
        <v>57</v>
      </c>
      <c r="J4" s="99" t="s">
        <v>58</v>
      </c>
      <c r="K4" s="99" t="s">
        <v>24</v>
      </c>
      <c r="L4" s="99" t="s">
        <v>59</v>
      </c>
      <c r="M4" s="99" t="s">
        <v>60</v>
      </c>
      <c r="N4" s="99" t="s">
        <v>61</v>
      </c>
      <c r="O4" s="100" t="s">
        <v>62</v>
      </c>
      <c r="P4" s="100" t="s">
        <v>63</v>
      </c>
      <c r="Q4" s="100" t="s">
        <v>64</v>
      </c>
      <c r="R4" s="100" t="s">
        <v>65</v>
      </c>
      <c r="S4" s="100" t="s">
        <v>66</v>
      </c>
      <c r="T4" s="100" t="s">
        <v>67</v>
      </c>
      <c r="U4" s="100" t="s">
        <v>68</v>
      </c>
      <c r="V4" s="100" t="s">
        <v>69</v>
      </c>
      <c r="W4" s="100" t="s">
        <v>70</v>
      </c>
      <c r="X4" s="100" t="s">
        <v>71</v>
      </c>
    </row>
    <row r="5" spans="1:24" ht="14.25" x14ac:dyDescent="0.2">
      <c r="A5" s="101" t="s">
        <v>72</v>
      </c>
      <c r="B5" s="101" t="s">
        <v>73</v>
      </c>
      <c r="C5" s="102">
        <v>3492</v>
      </c>
      <c r="D5" s="103">
        <v>-6.3304721030042893E-2</v>
      </c>
      <c r="E5" s="102">
        <v>71</v>
      </c>
      <c r="F5" s="103">
        <v>4.4117647058823498E-2</v>
      </c>
      <c r="G5" s="102">
        <v>7</v>
      </c>
      <c r="H5" s="103">
        <v>0.75</v>
      </c>
      <c r="I5" s="102">
        <v>3570</v>
      </c>
      <c r="J5" s="103">
        <v>-6.0526315789473699E-2</v>
      </c>
      <c r="K5" s="102">
        <v>2386</v>
      </c>
      <c r="L5" s="103">
        <v>-8.9312977099236607E-2</v>
      </c>
      <c r="M5" s="102">
        <v>5956</v>
      </c>
      <c r="N5" s="103">
        <v>-7.2274143302180696E-2</v>
      </c>
      <c r="O5" s="104">
        <v>4</v>
      </c>
      <c r="P5" s="105" t="s">
        <v>74</v>
      </c>
      <c r="Q5" s="101" t="s">
        <v>74</v>
      </c>
      <c r="R5" s="106">
        <v>3728</v>
      </c>
      <c r="S5" s="106">
        <v>68</v>
      </c>
      <c r="T5" s="106">
        <v>4</v>
      </c>
      <c r="U5" s="106">
        <v>3800</v>
      </c>
      <c r="V5" s="106">
        <v>2620</v>
      </c>
      <c r="W5" s="106">
        <v>6420</v>
      </c>
      <c r="X5" s="101" t="s">
        <v>75</v>
      </c>
    </row>
    <row r="6" spans="1:24" ht="14.25" x14ac:dyDescent="0.2">
      <c r="A6" s="101" t="s">
        <v>76</v>
      </c>
      <c r="B6" s="101" t="s">
        <v>77</v>
      </c>
      <c r="C6" s="102">
        <v>1774</v>
      </c>
      <c r="D6" s="103">
        <v>-0.17565055762081802</v>
      </c>
      <c r="E6" s="102">
        <v>2</v>
      </c>
      <c r="F6" s="103">
        <v>-0.5</v>
      </c>
      <c r="G6" s="102">
        <v>0</v>
      </c>
      <c r="H6" s="103" t="s">
        <v>78</v>
      </c>
      <c r="I6" s="102">
        <v>1776</v>
      </c>
      <c r="J6" s="103">
        <v>-0.17625231910946201</v>
      </c>
      <c r="K6" s="102">
        <v>73</v>
      </c>
      <c r="L6" s="103">
        <v>-0.21505376344086002</v>
      </c>
      <c r="M6" s="102">
        <v>1849</v>
      </c>
      <c r="N6" s="103">
        <v>-0.17785682525566898</v>
      </c>
      <c r="O6" s="104">
        <v>5</v>
      </c>
      <c r="P6" s="107"/>
      <c r="Q6" s="101" t="s">
        <v>74</v>
      </c>
      <c r="R6" s="106">
        <v>2152</v>
      </c>
      <c r="S6" s="106">
        <v>4</v>
      </c>
      <c r="T6" s="106">
        <v>0</v>
      </c>
      <c r="U6" s="106">
        <v>2156</v>
      </c>
      <c r="V6" s="106">
        <v>93</v>
      </c>
      <c r="W6" s="106">
        <v>2249</v>
      </c>
      <c r="X6" s="101" t="s">
        <v>79</v>
      </c>
    </row>
    <row r="7" spans="1:24" ht="14.25" x14ac:dyDescent="0.2">
      <c r="A7" s="101" t="s">
        <v>80</v>
      </c>
      <c r="B7" s="101" t="s">
        <v>81</v>
      </c>
      <c r="C7" s="102">
        <v>1094</v>
      </c>
      <c r="D7" s="103">
        <v>-0.14061272584446199</v>
      </c>
      <c r="E7" s="102">
        <v>15</v>
      </c>
      <c r="F7" s="103">
        <v>-0.4</v>
      </c>
      <c r="G7" s="102">
        <v>0</v>
      </c>
      <c r="H7" s="103" t="s">
        <v>78</v>
      </c>
      <c r="I7" s="102">
        <v>1109</v>
      </c>
      <c r="J7" s="103">
        <v>-0.14560862865947599</v>
      </c>
      <c r="K7" s="102">
        <v>2703</v>
      </c>
      <c r="L7" s="103">
        <v>-0.17766960754487401</v>
      </c>
      <c r="M7" s="102">
        <v>3812</v>
      </c>
      <c r="N7" s="103">
        <v>-0.16859323882224603</v>
      </c>
      <c r="O7" s="104">
        <v>4</v>
      </c>
      <c r="P7" s="107"/>
      <c r="Q7" s="101" t="s">
        <v>74</v>
      </c>
      <c r="R7" s="106">
        <v>1273</v>
      </c>
      <c r="S7" s="106">
        <v>25</v>
      </c>
      <c r="T7" s="106">
        <v>0</v>
      </c>
      <c r="U7" s="106">
        <v>1298</v>
      </c>
      <c r="V7" s="106">
        <v>3287</v>
      </c>
      <c r="W7" s="106">
        <v>4585</v>
      </c>
      <c r="X7" s="101" t="s">
        <v>82</v>
      </c>
    </row>
    <row r="8" spans="1:24" ht="14.25" x14ac:dyDescent="0.2">
      <c r="A8" s="101" t="s">
        <v>83</v>
      </c>
      <c r="B8" s="101" t="s">
        <v>84</v>
      </c>
      <c r="C8" s="102">
        <v>27616</v>
      </c>
      <c r="D8" s="103">
        <v>1.01320457953839E-2</v>
      </c>
      <c r="E8" s="102">
        <v>12307</v>
      </c>
      <c r="F8" s="103">
        <v>6.0856822687699298E-2</v>
      </c>
      <c r="G8" s="102">
        <v>8226</v>
      </c>
      <c r="H8" s="103">
        <v>0.15598650927487401</v>
      </c>
      <c r="I8" s="102">
        <v>48149</v>
      </c>
      <c r="J8" s="103">
        <v>4.5444676046552002E-2</v>
      </c>
      <c r="K8" s="102">
        <v>5514</v>
      </c>
      <c r="L8" s="103">
        <v>-5.1925722145804702E-2</v>
      </c>
      <c r="M8" s="102">
        <v>53663</v>
      </c>
      <c r="N8" s="103">
        <v>3.4527297964219605E-2</v>
      </c>
      <c r="O8" s="104">
        <v>2</v>
      </c>
      <c r="P8" s="107"/>
      <c r="Q8" s="101" t="s">
        <v>74</v>
      </c>
      <c r="R8" s="106">
        <v>27339</v>
      </c>
      <c r="S8" s="106">
        <v>11601</v>
      </c>
      <c r="T8" s="106">
        <v>7116</v>
      </c>
      <c r="U8" s="106">
        <v>46056</v>
      </c>
      <c r="V8" s="106">
        <v>5816</v>
      </c>
      <c r="W8" s="106">
        <v>51872</v>
      </c>
      <c r="X8" s="101" t="s">
        <v>85</v>
      </c>
    </row>
    <row r="9" spans="1:24" ht="14.25" x14ac:dyDescent="0.2">
      <c r="A9" s="101" t="s">
        <v>86</v>
      </c>
      <c r="B9" s="101" t="s">
        <v>87</v>
      </c>
      <c r="C9" s="102">
        <v>916</v>
      </c>
      <c r="D9" s="103">
        <v>7.00934579439252E-2</v>
      </c>
      <c r="E9" s="102">
        <v>0</v>
      </c>
      <c r="F9" s="103" t="s">
        <v>78</v>
      </c>
      <c r="G9" s="102">
        <v>1</v>
      </c>
      <c r="H9" s="103" t="s">
        <v>78</v>
      </c>
      <c r="I9" s="102">
        <v>917</v>
      </c>
      <c r="J9" s="103">
        <v>7.1261682242990704E-2</v>
      </c>
      <c r="K9" s="102">
        <v>83</v>
      </c>
      <c r="L9" s="103">
        <v>0.22058823529411797</v>
      </c>
      <c r="M9" s="102">
        <v>1000</v>
      </c>
      <c r="N9" s="103">
        <v>8.2251082251082297E-2</v>
      </c>
      <c r="O9" s="104">
        <v>5</v>
      </c>
      <c r="P9" s="107"/>
      <c r="Q9" s="101" t="s">
        <v>74</v>
      </c>
      <c r="R9" s="106">
        <v>856</v>
      </c>
      <c r="S9" s="106">
        <v>0</v>
      </c>
      <c r="T9" s="106">
        <v>0</v>
      </c>
      <c r="U9" s="106">
        <v>856</v>
      </c>
      <c r="V9" s="106">
        <v>68</v>
      </c>
      <c r="W9" s="106">
        <v>924</v>
      </c>
      <c r="X9" s="101" t="s">
        <v>88</v>
      </c>
    </row>
    <row r="10" spans="1:24" ht="14.25" x14ac:dyDescent="0.2">
      <c r="A10" s="101" t="s">
        <v>89</v>
      </c>
      <c r="B10" s="101" t="s">
        <v>90</v>
      </c>
      <c r="C10" s="102">
        <v>19573</v>
      </c>
      <c r="D10" s="103">
        <v>-1.95361418624455E-2</v>
      </c>
      <c r="E10" s="102">
        <v>357</v>
      </c>
      <c r="F10" s="103">
        <v>0.12618296529968501</v>
      </c>
      <c r="G10" s="102">
        <v>0</v>
      </c>
      <c r="H10" s="103">
        <v>-1</v>
      </c>
      <c r="I10" s="102">
        <v>19930</v>
      </c>
      <c r="J10" s="103">
        <v>-1.74037371197555E-2</v>
      </c>
      <c r="K10" s="102">
        <v>3813</v>
      </c>
      <c r="L10" s="103">
        <v>-1.9794344473007701E-2</v>
      </c>
      <c r="M10" s="102">
        <v>23743</v>
      </c>
      <c r="N10" s="103">
        <v>-1.77884416497745E-2</v>
      </c>
      <c r="O10" s="104">
        <v>3</v>
      </c>
      <c r="P10" s="107"/>
      <c r="Q10" s="101" t="s">
        <v>74</v>
      </c>
      <c r="R10" s="106">
        <v>19963</v>
      </c>
      <c r="S10" s="106">
        <v>317</v>
      </c>
      <c r="T10" s="106">
        <v>3</v>
      </c>
      <c r="U10" s="106">
        <v>20283</v>
      </c>
      <c r="V10" s="106">
        <v>3890</v>
      </c>
      <c r="W10" s="106">
        <v>24173</v>
      </c>
      <c r="X10" s="101" t="s">
        <v>91</v>
      </c>
    </row>
    <row r="11" spans="1:24" ht="14.25" x14ac:dyDescent="0.2">
      <c r="A11" s="101" t="s">
        <v>92</v>
      </c>
      <c r="B11" s="101" t="s">
        <v>93</v>
      </c>
      <c r="C11" s="102">
        <v>2374</v>
      </c>
      <c r="D11" s="103">
        <v>2.7260926006058003E-2</v>
      </c>
      <c r="E11" s="102">
        <v>2</v>
      </c>
      <c r="F11" s="103">
        <v>-0.33333333333333298</v>
      </c>
      <c r="G11" s="102">
        <v>1030</v>
      </c>
      <c r="H11" s="103">
        <v>-0.15504511894995904</v>
      </c>
      <c r="I11" s="102">
        <v>3406</v>
      </c>
      <c r="J11" s="103">
        <v>-3.5946787432776697E-2</v>
      </c>
      <c r="K11" s="102">
        <v>1628</v>
      </c>
      <c r="L11" s="103">
        <v>-9.1296409007912398E-3</v>
      </c>
      <c r="M11" s="102">
        <v>5034</v>
      </c>
      <c r="N11" s="103">
        <v>-2.7434312210200901E-2</v>
      </c>
      <c r="O11" s="104">
        <v>5</v>
      </c>
      <c r="P11" s="107"/>
      <c r="Q11" s="101" t="s">
        <v>74</v>
      </c>
      <c r="R11" s="106">
        <v>2311</v>
      </c>
      <c r="S11" s="106">
        <v>3</v>
      </c>
      <c r="T11" s="106">
        <v>1219</v>
      </c>
      <c r="U11" s="106">
        <v>3533</v>
      </c>
      <c r="V11" s="106">
        <v>1643</v>
      </c>
      <c r="W11" s="106">
        <v>5176</v>
      </c>
      <c r="X11" s="101" t="s">
        <v>94</v>
      </c>
    </row>
    <row r="12" spans="1:24" ht="14.25" x14ac:dyDescent="0.2">
      <c r="A12" s="101" t="s">
        <v>95</v>
      </c>
      <c r="B12" s="101" t="s">
        <v>96</v>
      </c>
      <c r="C12" s="102">
        <v>1236</v>
      </c>
      <c r="D12" s="103">
        <v>3.8655462184873902E-2</v>
      </c>
      <c r="E12" s="102">
        <v>0</v>
      </c>
      <c r="F12" s="103" t="s">
        <v>78</v>
      </c>
      <c r="G12" s="102">
        <v>0</v>
      </c>
      <c r="H12" s="103" t="s">
        <v>78</v>
      </c>
      <c r="I12" s="102">
        <v>1236</v>
      </c>
      <c r="J12" s="103">
        <v>3.8655462184873902E-2</v>
      </c>
      <c r="K12" s="102">
        <v>91</v>
      </c>
      <c r="L12" s="103">
        <v>0.18181818181818199</v>
      </c>
      <c r="M12" s="102">
        <v>1327</v>
      </c>
      <c r="N12" s="103">
        <v>4.7355958958168902E-2</v>
      </c>
      <c r="O12" s="104">
        <v>5</v>
      </c>
      <c r="P12" s="107"/>
      <c r="Q12" s="101" t="s">
        <v>74</v>
      </c>
      <c r="R12" s="106">
        <v>1190</v>
      </c>
      <c r="S12" s="106">
        <v>0</v>
      </c>
      <c r="T12" s="106">
        <v>0</v>
      </c>
      <c r="U12" s="106">
        <v>1190</v>
      </c>
      <c r="V12" s="106">
        <v>77</v>
      </c>
      <c r="W12" s="106">
        <v>1267</v>
      </c>
      <c r="X12" s="101" t="s">
        <v>97</v>
      </c>
    </row>
    <row r="13" spans="1:24" ht="14.25" x14ac:dyDescent="0.2">
      <c r="A13" s="101" t="s">
        <v>98</v>
      </c>
      <c r="B13" s="101" t="s">
        <v>99</v>
      </c>
      <c r="C13" s="102">
        <v>3312</v>
      </c>
      <c r="D13" s="103">
        <v>6.9767441860465101E-2</v>
      </c>
      <c r="E13" s="102">
        <v>7</v>
      </c>
      <c r="F13" s="103">
        <v>-0.125</v>
      </c>
      <c r="G13" s="102">
        <v>1371</v>
      </c>
      <c r="H13" s="103">
        <v>2.0089285714285702E-2</v>
      </c>
      <c r="I13" s="102">
        <v>4690</v>
      </c>
      <c r="J13" s="103">
        <v>5.4406474820143894E-2</v>
      </c>
      <c r="K13" s="102">
        <v>858</v>
      </c>
      <c r="L13" s="103">
        <v>-0.16046966731898202</v>
      </c>
      <c r="M13" s="102">
        <v>5548</v>
      </c>
      <c r="N13" s="103">
        <v>1.4259597806215701E-2</v>
      </c>
      <c r="O13" s="104">
        <v>5</v>
      </c>
      <c r="P13" s="107"/>
      <c r="Q13" s="101" t="s">
        <v>74</v>
      </c>
      <c r="R13" s="106">
        <v>3096</v>
      </c>
      <c r="S13" s="106">
        <v>8</v>
      </c>
      <c r="T13" s="106">
        <v>1344</v>
      </c>
      <c r="U13" s="106">
        <v>4448</v>
      </c>
      <c r="V13" s="106">
        <v>1022</v>
      </c>
      <c r="W13" s="106">
        <v>5470</v>
      </c>
      <c r="X13" s="101" t="s">
        <v>100</v>
      </c>
    </row>
    <row r="14" spans="1:24" ht="14.25" x14ac:dyDescent="0.2">
      <c r="A14" s="101" t="s">
        <v>101</v>
      </c>
      <c r="B14" s="101" t="s">
        <v>102</v>
      </c>
      <c r="C14" s="102">
        <v>2244</v>
      </c>
      <c r="D14" s="103">
        <v>1.26353790613718E-2</v>
      </c>
      <c r="E14" s="102">
        <v>1</v>
      </c>
      <c r="F14" s="103">
        <v>-0.66666666666666696</v>
      </c>
      <c r="G14" s="102">
        <v>0</v>
      </c>
      <c r="H14" s="103" t="s">
        <v>78</v>
      </c>
      <c r="I14" s="102">
        <v>2245</v>
      </c>
      <c r="J14" s="103">
        <v>1.17169896349707E-2</v>
      </c>
      <c r="K14" s="102">
        <v>1327</v>
      </c>
      <c r="L14" s="103">
        <v>-3.3503277494537499E-2</v>
      </c>
      <c r="M14" s="102">
        <v>3572</v>
      </c>
      <c r="N14" s="103">
        <v>-5.5679287305122503E-3</v>
      </c>
      <c r="O14" s="104">
        <v>5</v>
      </c>
      <c r="P14" s="107"/>
      <c r="Q14" s="101" t="s">
        <v>74</v>
      </c>
      <c r="R14" s="106">
        <v>2216</v>
      </c>
      <c r="S14" s="106">
        <v>3</v>
      </c>
      <c r="T14" s="106">
        <v>0</v>
      </c>
      <c r="U14" s="106">
        <v>2219</v>
      </c>
      <c r="V14" s="106">
        <v>1373</v>
      </c>
      <c r="W14" s="106">
        <v>3592</v>
      </c>
      <c r="X14" s="101" t="s">
        <v>103</v>
      </c>
    </row>
    <row r="15" spans="1:24" ht="14.25" x14ac:dyDescent="0.2">
      <c r="A15" s="101" t="s">
        <v>104</v>
      </c>
      <c r="B15" s="101" t="s">
        <v>105</v>
      </c>
      <c r="C15" s="102">
        <v>4166</v>
      </c>
      <c r="D15" s="103">
        <v>-8.1569664902998204E-2</v>
      </c>
      <c r="E15" s="102">
        <v>1</v>
      </c>
      <c r="F15" s="103">
        <v>-0.66666666666666696</v>
      </c>
      <c r="G15" s="102">
        <v>669</v>
      </c>
      <c r="H15" s="103">
        <v>-0.17202970297029702</v>
      </c>
      <c r="I15" s="102">
        <v>4836</v>
      </c>
      <c r="J15" s="103">
        <v>-9.5567608004488505E-2</v>
      </c>
      <c r="K15" s="102">
        <v>1432</v>
      </c>
      <c r="L15" s="103">
        <v>-6.2456627342123506E-3</v>
      </c>
      <c r="M15" s="102">
        <v>6268</v>
      </c>
      <c r="N15" s="103">
        <v>-7.660577489687681E-2</v>
      </c>
      <c r="O15" s="104">
        <v>5</v>
      </c>
      <c r="P15" s="107"/>
      <c r="Q15" s="101" t="s">
        <v>74</v>
      </c>
      <c r="R15" s="106">
        <v>4536</v>
      </c>
      <c r="S15" s="106">
        <v>3</v>
      </c>
      <c r="T15" s="106">
        <v>808</v>
      </c>
      <c r="U15" s="106">
        <v>5347</v>
      </c>
      <c r="V15" s="106">
        <v>1441</v>
      </c>
      <c r="W15" s="106">
        <v>6788</v>
      </c>
      <c r="X15" s="101" t="s">
        <v>106</v>
      </c>
    </row>
    <row r="16" spans="1:24" ht="14.25" x14ac:dyDescent="0.2">
      <c r="A16" s="101" t="s">
        <v>107</v>
      </c>
      <c r="B16" s="101" t="s">
        <v>108</v>
      </c>
      <c r="C16" s="102">
        <v>4977</v>
      </c>
      <c r="D16" s="103">
        <v>3.2144338448776399E-2</v>
      </c>
      <c r="E16" s="102">
        <v>200</v>
      </c>
      <c r="F16" s="103">
        <v>1.5228426395939101E-2</v>
      </c>
      <c r="G16" s="102">
        <v>0</v>
      </c>
      <c r="H16" s="103" t="s">
        <v>78</v>
      </c>
      <c r="I16" s="102">
        <v>5177</v>
      </c>
      <c r="J16" s="103">
        <v>3.1480374576608898E-2</v>
      </c>
      <c r="K16" s="102">
        <v>1721</v>
      </c>
      <c r="L16" s="103">
        <v>-0.10504420176807101</v>
      </c>
      <c r="M16" s="102">
        <v>6898</v>
      </c>
      <c r="N16" s="103">
        <v>-6.3382310573321804E-3</v>
      </c>
      <c r="O16" s="104">
        <v>4</v>
      </c>
      <c r="P16" s="107"/>
      <c r="Q16" s="101" t="s">
        <v>74</v>
      </c>
      <c r="R16" s="106">
        <v>4822</v>
      </c>
      <c r="S16" s="106">
        <v>197</v>
      </c>
      <c r="T16" s="106">
        <v>0</v>
      </c>
      <c r="U16" s="106">
        <v>5019</v>
      </c>
      <c r="V16" s="106">
        <v>1923</v>
      </c>
      <c r="W16" s="106">
        <v>6942</v>
      </c>
      <c r="X16" s="101" t="s">
        <v>109</v>
      </c>
    </row>
    <row r="17" spans="1:24" ht="14.25" x14ac:dyDescent="0.2">
      <c r="A17" s="101" t="s">
        <v>110</v>
      </c>
      <c r="B17" s="101" t="s">
        <v>111</v>
      </c>
      <c r="C17" s="102">
        <v>958</v>
      </c>
      <c r="D17" s="103">
        <v>-4.15800415800416E-3</v>
      </c>
      <c r="E17" s="102">
        <v>0</v>
      </c>
      <c r="F17" s="103">
        <v>-1</v>
      </c>
      <c r="G17" s="102">
        <v>0</v>
      </c>
      <c r="H17" s="103" t="s">
        <v>78</v>
      </c>
      <c r="I17" s="102">
        <v>958</v>
      </c>
      <c r="J17" s="103">
        <v>-6.2240663900414907E-3</v>
      </c>
      <c r="K17" s="102">
        <v>74</v>
      </c>
      <c r="L17" s="103">
        <v>-0.36752136752136799</v>
      </c>
      <c r="M17" s="102">
        <v>1032</v>
      </c>
      <c r="N17" s="103">
        <v>-4.5328399629972205E-2</v>
      </c>
      <c r="O17" s="104">
        <v>5</v>
      </c>
      <c r="P17" s="107"/>
      <c r="Q17" s="101" t="s">
        <v>74</v>
      </c>
      <c r="R17" s="106">
        <v>962</v>
      </c>
      <c r="S17" s="106">
        <v>2</v>
      </c>
      <c r="T17" s="106">
        <v>0</v>
      </c>
      <c r="U17" s="106">
        <v>964</v>
      </c>
      <c r="V17" s="106">
        <v>117</v>
      </c>
      <c r="W17" s="106">
        <v>1081</v>
      </c>
      <c r="X17" s="101" t="s">
        <v>112</v>
      </c>
    </row>
    <row r="18" spans="1:24" ht="14.25" x14ac:dyDescent="0.2">
      <c r="A18" s="101" t="s">
        <v>113</v>
      </c>
      <c r="B18" s="101" t="s">
        <v>114</v>
      </c>
      <c r="C18" s="102">
        <v>1196</v>
      </c>
      <c r="D18" s="103">
        <v>0.11359404096834301</v>
      </c>
      <c r="E18" s="102">
        <v>0</v>
      </c>
      <c r="F18" s="103">
        <v>-1</v>
      </c>
      <c r="G18" s="102">
        <v>0</v>
      </c>
      <c r="H18" s="103" t="s">
        <v>78</v>
      </c>
      <c r="I18" s="102">
        <v>1196</v>
      </c>
      <c r="J18" s="103">
        <v>0.11255813953488401</v>
      </c>
      <c r="K18" s="102">
        <v>298</v>
      </c>
      <c r="L18" s="103">
        <v>-0.19892473118279599</v>
      </c>
      <c r="M18" s="102">
        <v>1494</v>
      </c>
      <c r="N18" s="103">
        <v>3.2480995162404998E-2</v>
      </c>
      <c r="O18" s="104">
        <v>5</v>
      </c>
      <c r="P18" s="107"/>
      <c r="Q18" s="101" t="s">
        <v>74</v>
      </c>
      <c r="R18" s="106">
        <v>1074</v>
      </c>
      <c r="S18" s="106">
        <v>1</v>
      </c>
      <c r="T18" s="106">
        <v>0</v>
      </c>
      <c r="U18" s="106">
        <v>1075</v>
      </c>
      <c r="V18" s="106">
        <v>372</v>
      </c>
      <c r="W18" s="106">
        <v>1447</v>
      </c>
      <c r="X18" s="101" t="s">
        <v>115</v>
      </c>
    </row>
    <row r="19" spans="1:24" ht="14.25" x14ac:dyDescent="0.2">
      <c r="A19" s="101" t="s">
        <v>116</v>
      </c>
      <c r="B19" s="101" t="s">
        <v>117</v>
      </c>
      <c r="C19" s="102">
        <v>3426</v>
      </c>
      <c r="D19" s="103">
        <v>1.6315633343221603E-2</v>
      </c>
      <c r="E19" s="102">
        <v>18</v>
      </c>
      <c r="F19" s="103">
        <v>8</v>
      </c>
      <c r="G19" s="102">
        <v>172</v>
      </c>
      <c r="H19" s="103" t="s">
        <v>78</v>
      </c>
      <c r="I19" s="102">
        <v>3616</v>
      </c>
      <c r="J19" s="103">
        <v>7.204269196560921E-2</v>
      </c>
      <c r="K19" s="102">
        <v>1054</v>
      </c>
      <c r="L19" s="103">
        <v>8.6597938144329895E-2</v>
      </c>
      <c r="M19" s="102">
        <v>4670</v>
      </c>
      <c r="N19" s="103">
        <v>7.5293575869214799E-2</v>
      </c>
      <c r="O19" s="104">
        <v>4</v>
      </c>
      <c r="P19" s="107"/>
      <c r="Q19" s="101" t="s">
        <v>74</v>
      </c>
      <c r="R19" s="106">
        <v>3371</v>
      </c>
      <c r="S19" s="106">
        <v>2</v>
      </c>
      <c r="T19" s="106">
        <v>0</v>
      </c>
      <c r="U19" s="106">
        <v>3373</v>
      </c>
      <c r="V19" s="106">
        <v>970</v>
      </c>
      <c r="W19" s="106">
        <v>4343</v>
      </c>
      <c r="X19" s="101" t="s">
        <v>118</v>
      </c>
    </row>
    <row r="20" spans="1:24" ht="14.25" x14ac:dyDescent="0.2">
      <c r="A20" s="101" t="s">
        <v>119</v>
      </c>
      <c r="B20" s="101" t="s">
        <v>120</v>
      </c>
      <c r="C20" s="102">
        <v>5585</v>
      </c>
      <c r="D20" s="103">
        <v>-2.36013986013986E-2</v>
      </c>
      <c r="E20" s="102">
        <v>3232</v>
      </c>
      <c r="F20" s="103">
        <v>0.230769230769231</v>
      </c>
      <c r="G20" s="102">
        <v>7</v>
      </c>
      <c r="H20" s="103">
        <v>0.75</v>
      </c>
      <c r="I20" s="102">
        <v>8824</v>
      </c>
      <c r="J20" s="103">
        <v>5.6766467065868298E-2</v>
      </c>
      <c r="K20" s="102">
        <v>3067</v>
      </c>
      <c r="L20" s="103">
        <v>0.13550536838208099</v>
      </c>
      <c r="M20" s="102">
        <v>11891</v>
      </c>
      <c r="N20" s="103">
        <v>7.6011220704008703E-2</v>
      </c>
      <c r="O20" s="104">
        <v>3</v>
      </c>
      <c r="P20" s="107"/>
      <c r="Q20" s="101" t="s">
        <v>74</v>
      </c>
      <c r="R20" s="106">
        <v>5720</v>
      </c>
      <c r="S20" s="106">
        <v>2626</v>
      </c>
      <c r="T20" s="106">
        <v>4</v>
      </c>
      <c r="U20" s="106">
        <v>8350</v>
      </c>
      <c r="V20" s="106">
        <v>2701</v>
      </c>
      <c r="W20" s="106">
        <v>11051</v>
      </c>
      <c r="X20" s="101" t="s">
        <v>121</v>
      </c>
    </row>
    <row r="21" spans="1:24" ht="14.25" x14ac:dyDescent="0.2">
      <c r="A21" s="101" t="s">
        <v>122</v>
      </c>
      <c r="B21" s="101" t="s">
        <v>123</v>
      </c>
      <c r="C21" s="102">
        <v>2758</v>
      </c>
      <c r="D21" s="103">
        <v>-0.14134495641344999</v>
      </c>
      <c r="E21" s="102">
        <v>69</v>
      </c>
      <c r="F21" s="103">
        <v>1.65384615384615</v>
      </c>
      <c r="G21" s="102">
        <v>2190</v>
      </c>
      <c r="H21" s="103">
        <v>-5.6034482758620704E-2</v>
      </c>
      <c r="I21" s="102">
        <v>5017</v>
      </c>
      <c r="J21" s="103">
        <v>-9.7337171644476403E-2</v>
      </c>
      <c r="K21" s="102">
        <v>622</v>
      </c>
      <c r="L21" s="103">
        <v>6.3247863247863204E-2</v>
      </c>
      <c r="M21" s="102">
        <v>5639</v>
      </c>
      <c r="N21" s="103">
        <v>-8.2044603613869393E-2</v>
      </c>
      <c r="O21" s="104">
        <v>4</v>
      </c>
      <c r="P21" s="107"/>
      <c r="Q21" s="101" t="s">
        <v>74</v>
      </c>
      <c r="R21" s="106">
        <v>3212</v>
      </c>
      <c r="S21" s="106">
        <v>26</v>
      </c>
      <c r="T21" s="106">
        <v>2320</v>
      </c>
      <c r="U21" s="106">
        <v>5558</v>
      </c>
      <c r="V21" s="106">
        <v>585</v>
      </c>
      <c r="W21" s="106">
        <v>6143</v>
      </c>
      <c r="X21" s="101" t="s">
        <v>124</v>
      </c>
    </row>
    <row r="22" spans="1:24" ht="14.25" x14ac:dyDescent="0.2">
      <c r="A22" s="101" t="s">
        <v>125</v>
      </c>
      <c r="B22" s="101" t="s">
        <v>126</v>
      </c>
      <c r="C22" s="102">
        <v>1158</v>
      </c>
      <c r="D22" s="103">
        <v>-0.108545034642032</v>
      </c>
      <c r="E22" s="102">
        <v>7</v>
      </c>
      <c r="F22" s="103">
        <v>-0.46153846153846201</v>
      </c>
      <c r="G22" s="102">
        <v>0</v>
      </c>
      <c r="H22" s="103" t="s">
        <v>78</v>
      </c>
      <c r="I22" s="102">
        <v>1165</v>
      </c>
      <c r="J22" s="103">
        <v>-0.11204268292682901</v>
      </c>
      <c r="K22" s="102">
        <v>313</v>
      </c>
      <c r="L22" s="103">
        <v>0.18113207547169799</v>
      </c>
      <c r="M22" s="102">
        <v>1478</v>
      </c>
      <c r="N22" s="103">
        <v>-6.2777425491439401E-2</v>
      </c>
      <c r="O22" s="104">
        <v>4</v>
      </c>
      <c r="P22" s="107"/>
      <c r="Q22" s="101" t="s">
        <v>74</v>
      </c>
      <c r="R22" s="106">
        <v>1299</v>
      </c>
      <c r="S22" s="106">
        <v>13</v>
      </c>
      <c r="T22" s="106">
        <v>0</v>
      </c>
      <c r="U22" s="106">
        <v>1312</v>
      </c>
      <c r="V22" s="106">
        <v>265</v>
      </c>
      <c r="W22" s="106">
        <v>1577</v>
      </c>
      <c r="X22" s="101" t="s">
        <v>127</v>
      </c>
    </row>
    <row r="23" spans="1:24" ht="14.25" x14ac:dyDescent="0.2">
      <c r="A23" s="101" t="s">
        <v>128</v>
      </c>
      <c r="B23" s="101" t="s">
        <v>129</v>
      </c>
      <c r="C23" s="102">
        <v>2876</v>
      </c>
      <c r="D23" s="103">
        <v>-0.14936409346347199</v>
      </c>
      <c r="E23" s="102">
        <v>0</v>
      </c>
      <c r="F23" s="103">
        <v>-1</v>
      </c>
      <c r="G23" s="102">
        <v>0</v>
      </c>
      <c r="H23" s="103" t="s">
        <v>78</v>
      </c>
      <c r="I23" s="102">
        <v>2876</v>
      </c>
      <c r="J23" s="103">
        <v>-0.15036927621861199</v>
      </c>
      <c r="K23" s="102">
        <v>846</v>
      </c>
      <c r="L23" s="103">
        <v>5.8823529411764705E-2</v>
      </c>
      <c r="M23" s="102">
        <v>3722</v>
      </c>
      <c r="N23" s="103">
        <v>-0.11042065009560202</v>
      </c>
      <c r="O23" s="104">
        <v>5</v>
      </c>
      <c r="P23" s="107"/>
      <c r="Q23" s="101" t="s">
        <v>74</v>
      </c>
      <c r="R23" s="106">
        <v>3381</v>
      </c>
      <c r="S23" s="106">
        <v>4</v>
      </c>
      <c r="T23" s="106">
        <v>0</v>
      </c>
      <c r="U23" s="106">
        <v>3385</v>
      </c>
      <c r="V23" s="106">
        <v>799</v>
      </c>
      <c r="W23" s="106">
        <v>4184</v>
      </c>
      <c r="X23" s="101" t="s">
        <v>130</v>
      </c>
    </row>
    <row r="24" spans="1:24" ht="14.25" x14ac:dyDescent="0.2">
      <c r="A24" s="101" t="s">
        <v>131</v>
      </c>
      <c r="B24" s="101" t="s">
        <v>132</v>
      </c>
      <c r="C24" s="102">
        <v>1238</v>
      </c>
      <c r="D24" s="103">
        <v>1.9769357495881403E-2</v>
      </c>
      <c r="E24" s="102">
        <v>0</v>
      </c>
      <c r="F24" s="103" t="s">
        <v>78</v>
      </c>
      <c r="G24" s="102">
        <v>0</v>
      </c>
      <c r="H24" s="103" t="s">
        <v>78</v>
      </c>
      <c r="I24" s="102">
        <v>1238</v>
      </c>
      <c r="J24" s="103">
        <v>1.9769357495881403E-2</v>
      </c>
      <c r="K24" s="102">
        <v>203</v>
      </c>
      <c r="L24" s="103">
        <v>9.7297297297297303E-2</v>
      </c>
      <c r="M24" s="102">
        <v>1441</v>
      </c>
      <c r="N24" s="103">
        <v>3.0021443888491799E-2</v>
      </c>
      <c r="O24" s="104">
        <v>5</v>
      </c>
      <c r="P24" s="107"/>
      <c r="Q24" s="101" t="s">
        <v>74</v>
      </c>
      <c r="R24" s="106">
        <v>1214</v>
      </c>
      <c r="S24" s="106">
        <v>0</v>
      </c>
      <c r="T24" s="106">
        <v>0</v>
      </c>
      <c r="U24" s="106">
        <v>1214</v>
      </c>
      <c r="V24" s="106">
        <v>185</v>
      </c>
      <c r="W24" s="106">
        <v>1399</v>
      </c>
      <c r="X24" s="101" t="s">
        <v>133</v>
      </c>
    </row>
    <row r="25" spans="1:24" ht="14.25" x14ac:dyDescent="0.2">
      <c r="A25" s="101" t="s">
        <v>134</v>
      </c>
      <c r="B25" s="101" t="s">
        <v>135</v>
      </c>
      <c r="C25" s="102">
        <v>2406</v>
      </c>
      <c r="D25" s="103">
        <v>-0.107566765578635</v>
      </c>
      <c r="E25" s="102">
        <v>0</v>
      </c>
      <c r="F25" s="103" t="s">
        <v>78</v>
      </c>
      <c r="G25" s="102">
        <v>0</v>
      </c>
      <c r="H25" s="103" t="s">
        <v>78</v>
      </c>
      <c r="I25" s="102">
        <v>2406</v>
      </c>
      <c r="J25" s="103">
        <v>-0.107566765578635</v>
      </c>
      <c r="K25" s="102">
        <v>968</v>
      </c>
      <c r="L25" s="103">
        <v>-0.11111111111111101</v>
      </c>
      <c r="M25" s="102">
        <v>3374</v>
      </c>
      <c r="N25" s="103">
        <v>-0.10858652575957702</v>
      </c>
      <c r="O25" s="104">
        <v>5</v>
      </c>
      <c r="P25" s="107"/>
      <c r="Q25" s="101" t="s">
        <v>74</v>
      </c>
      <c r="R25" s="106">
        <v>2696</v>
      </c>
      <c r="S25" s="106">
        <v>0</v>
      </c>
      <c r="T25" s="106">
        <v>0</v>
      </c>
      <c r="U25" s="106">
        <v>2696</v>
      </c>
      <c r="V25" s="106">
        <v>1089</v>
      </c>
      <c r="W25" s="106">
        <v>3785</v>
      </c>
      <c r="X25" s="101" t="s">
        <v>136</v>
      </c>
    </row>
    <row r="26" spans="1:24" ht="14.25" x14ac:dyDescent="0.2">
      <c r="A26" s="101" t="s">
        <v>137</v>
      </c>
      <c r="B26" s="101" t="s">
        <v>138</v>
      </c>
      <c r="C26" s="102">
        <v>3095</v>
      </c>
      <c r="D26" s="103">
        <v>-5.6402439024390204E-2</v>
      </c>
      <c r="E26" s="102">
        <v>110</v>
      </c>
      <c r="F26" s="103">
        <v>-0.27631578947368401</v>
      </c>
      <c r="G26" s="102">
        <v>11</v>
      </c>
      <c r="H26" s="103">
        <v>0.83333333333333293</v>
      </c>
      <c r="I26" s="102">
        <v>3216</v>
      </c>
      <c r="J26" s="103">
        <v>-6.4572425828970312E-2</v>
      </c>
      <c r="K26" s="102">
        <v>914</v>
      </c>
      <c r="L26" s="103">
        <v>-2.9723991507431002E-2</v>
      </c>
      <c r="M26" s="102">
        <v>4130</v>
      </c>
      <c r="N26" s="103">
        <v>-5.7077625570776301E-2</v>
      </c>
      <c r="O26" s="104">
        <v>4</v>
      </c>
      <c r="P26" s="107"/>
      <c r="Q26" s="101" t="s">
        <v>74</v>
      </c>
      <c r="R26" s="106">
        <v>3280</v>
      </c>
      <c r="S26" s="106">
        <v>152</v>
      </c>
      <c r="T26" s="106">
        <v>6</v>
      </c>
      <c r="U26" s="106">
        <v>3438</v>
      </c>
      <c r="V26" s="106">
        <v>942</v>
      </c>
      <c r="W26" s="106">
        <v>4380</v>
      </c>
      <c r="X26" s="101" t="s">
        <v>139</v>
      </c>
    </row>
    <row r="27" spans="1:24" ht="14.25" x14ac:dyDescent="0.2">
      <c r="A27" s="101" t="s">
        <v>140</v>
      </c>
      <c r="B27" s="101" t="s">
        <v>141</v>
      </c>
      <c r="C27" s="102">
        <v>1824</v>
      </c>
      <c r="D27" s="103">
        <v>-8.5714285714285701E-2</v>
      </c>
      <c r="E27" s="102">
        <v>0</v>
      </c>
      <c r="F27" s="103">
        <v>-1</v>
      </c>
      <c r="G27" s="102">
        <v>0</v>
      </c>
      <c r="H27" s="103" t="s">
        <v>78</v>
      </c>
      <c r="I27" s="102">
        <v>1824</v>
      </c>
      <c r="J27" s="103">
        <v>-8.6629944917376106E-2</v>
      </c>
      <c r="K27" s="102">
        <v>365</v>
      </c>
      <c r="L27" s="103">
        <v>-3.4391534391534404E-2</v>
      </c>
      <c r="M27" s="102">
        <v>2189</v>
      </c>
      <c r="N27" s="103">
        <v>-7.83157894736842E-2</v>
      </c>
      <c r="O27" s="104">
        <v>5</v>
      </c>
      <c r="P27" s="107"/>
      <c r="Q27" s="101" t="s">
        <v>74</v>
      </c>
      <c r="R27" s="106">
        <v>1995</v>
      </c>
      <c r="S27" s="106">
        <v>2</v>
      </c>
      <c r="T27" s="106">
        <v>0</v>
      </c>
      <c r="U27" s="106">
        <v>1997</v>
      </c>
      <c r="V27" s="106">
        <v>378</v>
      </c>
      <c r="W27" s="106">
        <v>2375</v>
      </c>
      <c r="X27" s="101" t="s">
        <v>142</v>
      </c>
    </row>
    <row r="28" spans="1:24" ht="14.25" x14ac:dyDescent="0.2">
      <c r="A28" s="101" t="s">
        <v>143</v>
      </c>
      <c r="B28" s="101" t="s">
        <v>144</v>
      </c>
      <c r="C28" s="102">
        <v>1495</v>
      </c>
      <c r="D28" s="103">
        <v>-2.4787997390737098E-2</v>
      </c>
      <c r="E28" s="102">
        <v>5</v>
      </c>
      <c r="F28" s="103" t="s">
        <v>78</v>
      </c>
      <c r="G28" s="102">
        <v>0</v>
      </c>
      <c r="H28" s="103" t="s">
        <v>78</v>
      </c>
      <c r="I28" s="102">
        <v>1500</v>
      </c>
      <c r="J28" s="103">
        <v>-2.15264187866928E-2</v>
      </c>
      <c r="K28" s="102">
        <v>246</v>
      </c>
      <c r="L28" s="103">
        <v>-0.37878787878787901</v>
      </c>
      <c r="M28" s="102">
        <v>1746</v>
      </c>
      <c r="N28" s="103">
        <v>-9.4867807153965797E-2</v>
      </c>
      <c r="O28" s="104">
        <v>5</v>
      </c>
      <c r="P28" s="107"/>
      <c r="Q28" s="101" t="s">
        <v>74</v>
      </c>
      <c r="R28" s="106">
        <v>1533</v>
      </c>
      <c r="S28" s="106">
        <v>0</v>
      </c>
      <c r="T28" s="106">
        <v>0</v>
      </c>
      <c r="U28" s="106">
        <v>1533</v>
      </c>
      <c r="V28" s="106">
        <v>396</v>
      </c>
      <c r="W28" s="106">
        <v>1929</v>
      </c>
      <c r="X28" s="101" t="s">
        <v>145</v>
      </c>
    </row>
    <row r="29" spans="1:24" ht="14.25" x14ac:dyDescent="0.2">
      <c r="A29" s="101" t="s">
        <v>146</v>
      </c>
      <c r="B29" s="101" t="s">
        <v>147</v>
      </c>
      <c r="C29" s="102">
        <v>63452</v>
      </c>
      <c r="D29" s="103">
        <v>-3.0556743873372903E-2</v>
      </c>
      <c r="E29" s="102">
        <v>77078</v>
      </c>
      <c r="F29" s="103">
        <v>-3.24587153590503E-3</v>
      </c>
      <c r="G29" s="102">
        <v>0</v>
      </c>
      <c r="H29" s="103" t="s">
        <v>78</v>
      </c>
      <c r="I29" s="102">
        <v>140530</v>
      </c>
      <c r="J29" s="103">
        <v>-1.5765402959777599E-2</v>
      </c>
      <c r="K29" s="102">
        <v>6074</v>
      </c>
      <c r="L29" s="103">
        <v>-2.9247243087741702E-2</v>
      </c>
      <c r="M29" s="102">
        <v>146604</v>
      </c>
      <c r="N29" s="103">
        <v>-1.63314054133845E-2</v>
      </c>
      <c r="O29" s="104">
        <v>1</v>
      </c>
      <c r="P29" s="107"/>
      <c r="Q29" s="101" t="s">
        <v>148</v>
      </c>
      <c r="R29" s="106">
        <v>65452</v>
      </c>
      <c r="S29" s="106">
        <v>77329</v>
      </c>
      <c r="T29" s="106">
        <v>0</v>
      </c>
      <c r="U29" s="106">
        <v>142781</v>
      </c>
      <c r="V29" s="106">
        <v>6257</v>
      </c>
      <c r="W29" s="106">
        <v>149038</v>
      </c>
      <c r="X29" s="101" t="s">
        <v>149</v>
      </c>
    </row>
    <row r="30" spans="1:24" ht="14.25" x14ac:dyDescent="0.2">
      <c r="A30" s="101" t="s">
        <v>150</v>
      </c>
      <c r="B30" s="101" t="s">
        <v>151</v>
      </c>
      <c r="C30" s="102">
        <v>717</v>
      </c>
      <c r="D30" s="103">
        <v>5.1319648093841597E-2</v>
      </c>
      <c r="E30" s="102">
        <v>28</v>
      </c>
      <c r="F30" s="103">
        <v>0.47368421052631599</v>
      </c>
      <c r="G30" s="102">
        <v>0</v>
      </c>
      <c r="H30" s="103" t="s">
        <v>78</v>
      </c>
      <c r="I30" s="102">
        <v>745</v>
      </c>
      <c r="J30" s="103">
        <v>6.2767475035663309E-2</v>
      </c>
      <c r="K30" s="102">
        <v>396</v>
      </c>
      <c r="L30" s="103">
        <v>1.0204081632653102E-2</v>
      </c>
      <c r="M30" s="102">
        <v>1141</v>
      </c>
      <c r="N30" s="103">
        <v>4.3915827996340299E-2</v>
      </c>
      <c r="O30" s="104">
        <v>5</v>
      </c>
      <c r="P30" s="107"/>
      <c r="Q30" s="101" t="s">
        <v>74</v>
      </c>
      <c r="R30" s="106">
        <v>682</v>
      </c>
      <c r="S30" s="106">
        <v>19</v>
      </c>
      <c r="T30" s="106">
        <v>0</v>
      </c>
      <c r="U30" s="106">
        <v>701</v>
      </c>
      <c r="V30" s="106">
        <v>392</v>
      </c>
      <c r="W30" s="106">
        <v>1093</v>
      </c>
      <c r="X30" s="101" t="s">
        <v>152</v>
      </c>
    </row>
    <row r="31" spans="1:24" ht="14.25" x14ac:dyDescent="0.2">
      <c r="A31" s="101" t="s">
        <v>153</v>
      </c>
      <c r="B31" s="101" t="s">
        <v>154</v>
      </c>
      <c r="C31" s="102">
        <v>1258</v>
      </c>
      <c r="D31" s="103">
        <v>-4.8411497730711003E-2</v>
      </c>
      <c r="E31" s="102">
        <v>0</v>
      </c>
      <c r="F31" s="103" t="s">
        <v>78</v>
      </c>
      <c r="G31" s="102">
        <v>0</v>
      </c>
      <c r="H31" s="103" t="s">
        <v>78</v>
      </c>
      <c r="I31" s="102">
        <v>1258</v>
      </c>
      <c r="J31" s="103">
        <v>-4.8411497730711003E-2</v>
      </c>
      <c r="K31" s="102">
        <v>207</v>
      </c>
      <c r="L31" s="103">
        <v>-0.25270758122743703</v>
      </c>
      <c r="M31" s="102">
        <v>1465</v>
      </c>
      <c r="N31" s="103">
        <v>-8.3802376485303295E-2</v>
      </c>
      <c r="O31" s="104">
        <v>5</v>
      </c>
      <c r="P31" s="107"/>
      <c r="Q31" s="101" t="s">
        <v>74</v>
      </c>
      <c r="R31" s="106">
        <v>1322</v>
      </c>
      <c r="S31" s="106">
        <v>0</v>
      </c>
      <c r="T31" s="106">
        <v>0</v>
      </c>
      <c r="U31" s="106">
        <v>1322</v>
      </c>
      <c r="V31" s="106">
        <v>277</v>
      </c>
      <c r="W31" s="106">
        <v>1599</v>
      </c>
      <c r="X31" s="101" t="s">
        <v>155</v>
      </c>
    </row>
    <row r="32" spans="1:24" ht="14.25" x14ac:dyDescent="0.2">
      <c r="A32" s="101" t="s">
        <v>156</v>
      </c>
      <c r="B32" s="101" t="s">
        <v>157</v>
      </c>
      <c r="C32" s="102">
        <v>670</v>
      </c>
      <c r="D32" s="103">
        <v>-1.4903129657227998E-3</v>
      </c>
      <c r="E32" s="102">
        <v>0</v>
      </c>
      <c r="F32" s="103" t="s">
        <v>78</v>
      </c>
      <c r="G32" s="102">
        <v>0</v>
      </c>
      <c r="H32" s="103" t="s">
        <v>78</v>
      </c>
      <c r="I32" s="102">
        <v>670</v>
      </c>
      <c r="J32" s="103">
        <v>-1.4903129657227998E-3</v>
      </c>
      <c r="K32" s="102">
        <v>111</v>
      </c>
      <c r="L32" s="103">
        <v>0.20652173913043503</v>
      </c>
      <c r="M32" s="102">
        <v>781</v>
      </c>
      <c r="N32" s="103">
        <v>2.35910878112713E-2</v>
      </c>
      <c r="O32" s="104">
        <v>5</v>
      </c>
      <c r="P32" s="107"/>
      <c r="Q32" s="101" t="s">
        <v>74</v>
      </c>
      <c r="R32" s="106">
        <v>671</v>
      </c>
      <c r="S32" s="106">
        <v>0</v>
      </c>
      <c r="T32" s="106">
        <v>0</v>
      </c>
      <c r="U32" s="106">
        <v>671</v>
      </c>
      <c r="V32" s="106">
        <v>92</v>
      </c>
      <c r="W32" s="106">
        <v>763</v>
      </c>
      <c r="X32" s="101" t="s">
        <v>158</v>
      </c>
    </row>
    <row r="33" spans="1:24" ht="14.25" x14ac:dyDescent="0.2">
      <c r="A33" s="101" t="s">
        <v>159</v>
      </c>
      <c r="B33" s="101" t="s">
        <v>160</v>
      </c>
      <c r="C33" s="102">
        <v>1333</v>
      </c>
      <c r="D33" s="103">
        <v>5.2790346907994005E-3</v>
      </c>
      <c r="E33" s="102">
        <v>0</v>
      </c>
      <c r="F33" s="103" t="s">
        <v>78</v>
      </c>
      <c r="G33" s="102">
        <v>0</v>
      </c>
      <c r="H33" s="103" t="s">
        <v>78</v>
      </c>
      <c r="I33" s="102">
        <v>1333</v>
      </c>
      <c r="J33" s="103">
        <v>5.2790346907994005E-3</v>
      </c>
      <c r="K33" s="102">
        <v>443</v>
      </c>
      <c r="L33" s="103">
        <v>-5.5437100213219605E-2</v>
      </c>
      <c r="M33" s="102">
        <v>1776</v>
      </c>
      <c r="N33" s="103">
        <v>-1.0584958217270202E-2</v>
      </c>
      <c r="O33" s="104">
        <v>5</v>
      </c>
      <c r="P33" s="107"/>
      <c r="Q33" s="101" t="s">
        <v>74</v>
      </c>
      <c r="R33" s="106">
        <v>1326</v>
      </c>
      <c r="S33" s="106">
        <v>0</v>
      </c>
      <c r="T33" s="106">
        <v>0</v>
      </c>
      <c r="U33" s="106">
        <v>1326</v>
      </c>
      <c r="V33" s="106">
        <v>469</v>
      </c>
      <c r="W33" s="106">
        <v>1795</v>
      </c>
      <c r="X33" s="101" t="s">
        <v>161</v>
      </c>
    </row>
    <row r="34" spans="1:24" ht="14.25" x14ac:dyDescent="0.2">
      <c r="A34" s="101" t="s">
        <v>162</v>
      </c>
      <c r="B34" s="101" t="s">
        <v>163</v>
      </c>
      <c r="C34" s="102">
        <v>1901</v>
      </c>
      <c r="D34" s="103">
        <v>-3.5025380710659901E-2</v>
      </c>
      <c r="E34" s="102">
        <v>1</v>
      </c>
      <c r="F34" s="103" t="s">
        <v>78</v>
      </c>
      <c r="G34" s="102">
        <v>0</v>
      </c>
      <c r="H34" s="103">
        <v>-1</v>
      </c>
      <c r="I34" s="102">
        <v>1902</v>
      </c>
      <c r="J34" s="103">
        <v>-3.5496957403651101E-2</v>
      </c>
      <c r="K34" s="102">
        <v>790</v>
      </c>
      <c r="L34" s="103">
        <v>-1.00250626566416E-2</v>
      </c>
      <c r="M34" s="102">
        <v>2692</v>
      </c>
      <c r="N34" s="103">
        <v>-2.8158844765343003E-2</v>
      </c>
      <c r="O34" s="104">
        <v>5</v>
      </c>
      <c r="P34" s="107"/>
      <c r="Q34" s="101" t="s">
        <v>74</v>
      </c>
      <c r="R34" s="106">
        <v>1970</v>
      </c>
      <c r="S34" s="106">
        <v>0</v>
      </c>
      <c r="T34" s="106">
        <v>2</v>
      </c>
      <c r="U34" s="106">
        <v>1972</v>
      </c>
      <c r="V34" s="106">
        <v>798</v>
      </c>
      <c r="W34" s="106">
        <v>2770</v>
      </c>
      <c r="X34" s="101" t="s">
        <v>164</v>
      </c>
    </row>
    <row r="35" spans="1:24" ht="14.25" x14ac:dyDescent="0.2">
      <c r="A35" s="101" t="s">
        <v>165</v>
      </c>
      <c r="B35" s="101" t="s">
        <v>166</v>
      </c>
      <c r="C35" s="102">
        <v>2811</v>
      </c>
      <c r="D35" s="103">
        <v>-3.3688552767273998E-2</v>
      </c>
      <c r="E35" s="102">
        <v>1</v>
      </c>
      <c r="F35" s="103" t="s">
        <v>78</v>
      </c>
      <c r="G35" s="102">
        <v>0</v>
      </c>
      <c r="H35" s="103" t="s">
        <v>78</v>
      </c>
      <c r="I35" s="102">
        <v>2812</v>
      </c>
      <c r="J35" s="103">
        <v>-3.3344792024750797E-2</v>
      </c>
      <c r="K35" s="102">
        <v>214</v>
      </c>
      <c r="L35" s="103">
        <v>-0.32492113564668801</v>
      </c>
      <c r="M35" s="102">
        <v>3026</v>
      </c>
      <c r="N35" s="103">
        <v>-6.1996280223186602E-2</v>
      </c>
      <c r="O35" s="104">
        <v>5</v>
      </c>
      <c r="P35" s="107"/>
      <c r="Q35" s="101" t="s">
        <v>74</v>
      </c>
      <c r="R35" s="106">
        <v>2909</v>
      </c>
      <c r="S35" s="106">
        <v>0</v>
      </c>
      <c r="T35" s="106">
        <v>0</v>
      </c>
      <c r="U35" s="106">
        <v>2909</v>
      </c>
      <c r="V35" s="106">
        <v>317</v>
      </c>
      <c r="W35" s="106">
        <v>3226</v>
      </c>
      <c r="X35" s="101" t="s">
        <v>167</v>
      </c>
    </row>
    <row r="36" spans="1:24" ht="14.25" x14ac:dyDescent="0.2">
      <c r="A36" s="101" t="s">
        <v>168</v>
      </c>
      <c r="B36" s="101" t="s">
        <v>169</v>
      </c>
      <c r="C36" s="102">
        <v>15576</v>
      </c>
      <c r="D36" s="103">
        <v>4.0550470973344896E-2</v>
      </c>
      <c r="E36" s="102">
        <v>10389</v>
      </c>
      <c r="F36" s="103">
        <v>-3.1057638500279799E-2</v>
      </c>
      <c r="G36" s="102">
        <v>10464</v>
      </c>
      <c r="H36" s="103">
        <v>0.22557976106816602</v>
      </c>
      <c r="I36" s="102">
        <v>36429</v>
      </c>
      <c r="J36" s="103">
        <v>6.4272984895848512E-2</v>
      </c>
      <c r="K36" s="102">
        <v>7146</v>
      </c>
      <c r="L36" s="103">
        <v>-9.2225609756097601E-2</v>
      </c>
      <c r="M36" s="102">
        <v>43575</v>
      </c>
      <c r="N36" s="103">
        <v>3.5011044868292901E-2</v>
      </c>
      <c r="O36" s="104">
        <v>2</v>
      </c>
      <c r="P36" s="107"/>
      <c r="Q36" s="101" t="s">
        <v>74</v>
      </c>
      <c r="R36" s="106">
        <v>14969</v>
      </c>
      <c r="S36" s="106">
        <v>10722</v>
      </c>
      <c r="T36" s="106">
        <v>8538</v>
      </c>
      <c r="U36" s="106">
        <v>34229</v>
      </c>
      <c r="V36" s="106">
        <v>7872</v>
      </c>
      <c r="W36" s="106">
        <v>42101</v>
      </c>
      <c r="X36" s="101" t="s">
        <v>170</v>
      </c>
    </row>
    <row r="37" spans="1:24" ht="14.25" x14ac:dyDescent="0.2">
      <c r="A37" s="101" t="s">
        <v>171</v>
      </c>
      <c r="B37" s="101" t="s">
        <v>172</v>
      </c>
      <c r="C37" s="102">
        <v>2479</v>
      </c>
      <c r="D37" s="103">
        <v>-0.22868699439950199</v>
      </c>
      <c r="E37" s="102">
        <v>0</v>
      </c>
      <c r="F37" s="103" t="s">
        <v>78</v>
      </c>
      <c r="G37" s="102">
        <v>0</v>
      </c>
      <c r="H37" s="103" t="s">
        <v>78</v>
      </c>
      <c r="I37" s="102">
        <v>2479</v>
      </c>
      <c r="J37" s="103">
        <v>-0.22868699439950199</v>
      </c>
      <c r="K37" s="102">
        <v>670</v>
      </c>
      <c r="L37" s="103">
        <v>-1.7595307917888603E-2</v>
      </c>
      <c r="M37" s="102">
        <v>3149</v>
      </c>
      <c r="N37" s="103">
        <v>-0.19173511293634501</v>
      </c>
      <c r="O37" s="104">
        <v>5</v>
      </c>
      <c r="P37" s="107"/>
      <c r="Q37" s="101" t="s">
        <v>74</v>
      </c>
      <c r="R37" s="106">
        <v>3214</v>
      </c>
      <c r="S37" s="106">
        <v>0</v>
      </c>
      <c r="T37" s="106">
        <v>0</v>
      </c>
      <c r="U37" s="106">
        <v>3214</v>
      </c>
      <c r="V37" s="106">
        <v>682</v>
      </c>
      <c r="W37" s="106">
        <v>3896</v>
      </c>
      <c r="X37" s="101" t="s">
        <v>173</v>
      </c>
    </row>
    <row r="38" spans="1:24" ht="14.25" x14ac:dyDescent="0.2">
      <c r="A38" s="101" t="s">
        <v>174</v>
      </c>
      <c r="B38" s="101" t="s">
        <v>175</v>
      </c>
      <c r="C38" s="102">
        <v>1671</v>
      </c>
      <c r="D38" s="103">
        <v>-3.1304347826086994E-2</v>
      </c>
      <c r="E38" s="102">
        <v>87</v>
      </c>
      <c r="F38" s="103">
        <v>-0.27500000000000002</v>
      </c>
      <c r="G38" s="102">
        <v>0</v>
      </c>
      <c r="H38" s="103" t="s">
        <v>78</v>
      </c>
      <c r="I38" s="102">
        <v>1758</v>
      </c>
      <c r="J38" s="103">
        <v>-4.7154471544715401E-2</v>
      </c>
      <c r="K38" s="102">
        <v>1360</v>
      </c>
      <c r="L38" s="103">
        <v>-2.2286125089863398E-2</v>
      </c>
      <c r="M38" s="102">
        <v>3118</v>
      </c>
      <c r="N38" s="103">
        <v>-3.64647713226205E-2</v>
      </c>
      <c r="O38" s="104">
        <v>4</v>
      </c>
      <c r="P38" s="107"/>
      <c r="Q38" s="101" t="s">
        <v>74</v>
      </c>
      <c r="R38" s="106">
        <v>1725</v>
      </c>
      <c r="S38" s="106">
        <v>120</v>
      </c>
      <c r="T38" s="106">
        <v>0</v>
      </c>
      <c r="U38" s="106">
        <v>1845</v>
      </c>
      <c r="V38" s="106">
        <v>1391</v>
      </c>
      <c r="W38" s="106">
        <v>3236</v>
      </c>
      <c r="X38" s="101" t="s">
        <v>176</v>
      </c>
    </row>
    <row r="39" spans="1:24" ht="14.25" x14ac:dyDescent="0.2">
      <c r="A39" s="101" t="s">
        <v>177</v>
      </c>
      <c r="B39" s="101" t="s">
        <v>178</v>
      </c>
      <c r="C39" s="102">
        <v>2261</v>
      </c>
      <c r="D39" s="103">
        <v>-0.26614735475494999</v>
      </c>
      <c r="E39" s="102">
        <v>2</v>
      </c>
      <c r="F39" s="103" t="s">
        <v>78</v>
      </c>
      <c r="G39" s="102">
        <v>0</v>
      </c>
      <c r="H39" s="103" t="s">
        <v>78</v>
      </c>
      <c r="I39" s="102">
        <v>2263</v>
      </c>
      <c r="J39" s="103">
        <v>-0.26549821486530301</v>
      </c>
      <c r="K39" s="102">
        <v>470</v>
      </c>
      <c r="L39" s="103">
        <v>2.8446389496717701E-2</v>
      </c>
      <c r="M39" s="102">
        <v>2733</v>
      </c>
      <c r="N39" s="103">
        <v>-0.22752967778405903</v>
      </c>
      <c r="O39" s="104">
        <v>5</v>
      </c>
      <c r="P39" s="107"/>
      <c r="Q39" s="101" t="s">
        <v>74</v>
      </c>
      <c r="R39" s="106">
        <v>3081</v>
      </c>
      <c r="S39" s="106">
        <v>0</v>
      </c>
      <c r="T39" s="106">
        <v>0</v>
      </c>
      <c r="U39" s="106">
        <v>3081</v>
      </c>
      <c r="V39" s="106">
        <v>457</v>
      </c>
      <c r="W39" s="106">
        <v>3538</v>
      </c>
      <c r="X39" s="101" t="s">
        <v>179</v>
      </c>
    </row>
    <row r="40" spans="1:24" ht="14.25" x14ac:dyDescent="0.2">
      <c r="A40" s="101" t="s">
        <v>180</v>
      </c>
      <c r="B40" s="101" t="s">
        <v>181</v>
      </c>
      <c r="C40" s="102">
        <v>933</v>
      </c>
      <c r="D40" s="103">
        <v>3.2079646017699102E-2</v>
      </c>
      <c r="E40" s="102">
        <v>0</v>
      </c>
      <c r="F40" s="103" t="s">
        <v>78</v>
      </c>
      <c r="G40" s="102">
        <v>0</v>
      </c>
      <c r="H40" s="103" t="s">
        <v>78</v>
      </c>
      <c r="I40" s="102">
        <v>933</v>
      </c>
      <c r="J40" s="103">
        <v>3.2079646017699102E-2</v>
      </c>
      <c r="K40" s="102">
        <v>180</v>
      </c>
      <c r="L40" s="103">
        <v>-0.13875598086124399</v>
      </c>
      <c r="M40" s="102">
        <v>1113</v>
      </c>
      <c r="N40" s="103">
        <v>0</v>
      </c>
      <c r="O40" s="104">
        <v>5</v>
      </c>
      <c r="P40" s="107"/>
      <c r="Q40" s="101" t="s">
        <v>74</v>
      </c>
      <c r="R40" s="106">
        <v>904</v>
      </c>
      <c r="S40" s="106">
        <v>0</v>
      </c>
      <c r="T40" s="106">
        <v>0</v>
      </c>
      <c r="U40" s="106">
        <v>904</v>
      </c>
      <c r="V40" s="106">
        <v>209</v>
      </c>
      <c r="W40" s="106">
        <v>1113</v>
      </c>
      <c r="X40" s="101" t="s">
        <v>182</v>
      </c>
    </row>
    <row r="41" spans="1:24" ht="14.25" x14ac:dyDescent="0.2">
      <c r="A41" s="101" t="s">
        <v>183</v>
      </c>
      <c r="B41" s="101" t="s">
        <v>184</v>
      </c>
      <c r="C41" s="102">
        <v>18802</v>
      </c>
      <c r="D41" s="103">
        <v>-6.4344364269718804E-2</v>
      </c>
      <c r="E41" s="102">
        <v>1203</v>
      </c>
      <c r="F41" s="103">
        <v>0.11080332409972299</v>
      </c>
      <c r="G41" s="102">
        <v>0</v>
      </c>
      <c r="H41" s="103">
        <v>-1</v>
      </c>
      <c r="I41" s="102">
        <v>20005</v>
      </c>
      <c r="J41" s="103">
        <v>-5.5521457910391397E-2</v>
      </c>
      <c r="K41" s="102">
        <v>5143</v>
      </c>
      <c r="L41" s="103">
        <v>-2.3728170083523202E-2</v>
      </c>
      <c r="M41" s="102">
        <v>25148</v>
      </c>
      <c r="N41" s="103">
        <v>-4.9189005255397197E-2</v>
      </c>
      <c r="O41" s="104">
        <v>3</v>
      </c>
      <c r="P41" s="107"/>
      <c r="Q41" s="101" t="s">
        <v>74</v>
      </c>
      <c r="R41" s="106">
        <v>20095</v>
      </c>
      <c r="S41" s="106">
        <v>1083</v>
      </c>
      <c r="T41" s="106">
        <v>3</v>
      </c>
      <c r="U41" s="106">
        <v>21181</v>
      </c>
      <c r="V41" s="106">
        <v>5268</v>
      </c>
      <c r="W41" s="106">
        <v>26449</v>
      </c>
      <c r="X41" s="101" t="s">
        <v>185</v>
      </c>
    </row>
    <row r="42" spans="1:24" ht="14.25" x14ac:dyDescent="0.2">
      <c r="A42" s="101" t="s">
        <v>186</v>
      </c>
      <c r="B42" s="101" t="s">
        <v>187</v>
      </c>
      <c r="C42" s="102">
        <v>23564</v>
      </c>
      <c r="D42" s="103">
        <v>-2.1753570242444401E-2</v>
      </c>
      <c r="E42" s="102">
        <v>4980</v>
      </c>
      <c r="F42" s="103">
        <v>-1.4251781472684102E-2</v>
      </c>
      <c r="G42" s="102">
        <v>2</v>
      </c>
      <c r="H42" s="103">
        <v>0</v>
      </c>
      <c r="I42" s="102">
        <v>28546</v>
      </c>
      <c r="J42" s="103">
        <v>-2.04515819092718E-2</v>
      </c>
      <c r="K42" s="102">
        <v>3865</v>
      </c>
      <c r="L42" s="103">
        <v>-0.122388737511353</v>
      </c>
      <c r="M42" s="102">
        <v>32411</v>
      </c>
      <c r="N42" s="103">
        <v>-3.3834138198294901E-2</v>
      </c>
      <c r="O42" s="104">
        <v>2</v>
      </c>
      <c r="P42" s="107"/>
      <c r="Q42" s="101" t="s">
        <v>74</v>
      </c>
      <c r="R42" s="106">
        <v>24088</v>
      </c>
      <c r="S42" s="106">
        <v>5052</v>
      </c>
      <c r="T42" s="106">
        <v>2</v>
      </c>
      <c r="U42" s="106">
        <v>29142</v>
      </c>
      <c r="V42" s="106">
        <v>4404</v>
      </c>
      <c r="W42" s="106">
        <v>33546</v>
      </c>
      <c r="X42" s="101" t="s">
        <v>188</v>
      </c>
    </row>
    <row r="43" spans="1:24" ht="14.25" x14ac:dyDescent="0.2">
      <c r="A43" s="101" t="s">
        <v>189</v>
      </c>
      <c r="B43" s="101" t="s">
        <v>190</v>
      </c>
      <c r="C43" s="102">
        <v>3574</v>
      </c>
      <c r="D43" s="103">
        <v>1.67852062588905E-2</v>
      </c>
      <c r="E43" s="102">
        <v>0</v>
      </c>
      <c r="F43" s="103" t="s">
        <v>78</v>
      </c>
      <c r="G43" s="102">
        <v>1</v>
      </c>
      <c r="H43" s="103" t="s">
        <v>78</v>
      </c>
      <c r="I43" s="102">
        <v>3575</v>
      </c>
      <c r="J43" s="103">
        <v>1.7069701280227601E-2</v>
      </c>
      <c r="K43" s="102">
        <v>304</v>
      </c>
      <c r="L43" s="103">
        <v>0.22088353413654599</v>
      </c>
      <c r="M43" s="102">
        <v>3879</v>
      </c>
      <c r="N43" s="103">
        <v>3.0552603613177499E-2</v>
      </c>
      <c r="O43" s="104">
        <v>5</v>
      </c>
      <c r="P43" s="107"/>
      <c r="Q43" s="101" t="s">
        <v>74</v>
      </c>
      <c r="R43" s="106">
        <v>3515</v>
      </c>
      <c r="S43" s="106">
        <v>0</v>
      </c>
      <c r="T43" s="106">
        <v>0</v>
      </c>
      <c r="U43" s="106">
        <v>3515</v>
      </c>
      <c r="V43" s="106">
        <v>249</v>
      </c>
      <c r="W43" s="106">
        <v>3764</v>
      </c>
      <c r="X43" s="101" t="s">
        <v>191</v>
      </c>
    </row>
    <row r="44" spans="1:24" ht="14.25" x14ac:dyDescent="0.2">
      <c r="A44" s="101" t="s">
        <v>192</v>
      </c>
      <c r="B44" s="101" t="s">
        <v>193</v>
      </c>
      <c r="C44" s="102">
        <v>1237</v>
      </c>
      <c r="D44" s="103">
        <v>6.0891938250428802E-2</v>
      </c>
      <c r="E44" s="102">
        <v>0</v>
      </c>
      <c r="F44" s="103" t="s">
        <v>78</v>
      </c>
      <c r="G44" s="102">
        <v>84</v>
      </c>
      <c r="H44" s="103" t="s">
        <v>78</v>
      </c>
      <c r="I44" s="102">
        <v>1321</v>
      </c>
      <c r="J44" s="103">
        <v>0.13293310463121799</v>
      </c>
      <c r="K44" s="102">
        <v>204</v>
      </c>
      <c r="L44" s="103">
        <v>0.63200000000000001</v>
      </c>
      <c r="M44" s="102">
        <v>1525</v>
      </c>
      <c r="N44" s="103">
        <v>0.18125484120836599</v>
      </c>
      <c r="O44" s="104">
        <v>5</v>
      </c>
      <c r="P44" s="107"/>
      <c r="Q44" s="101" t="s">
        <v>74</v>
      </c>
      <c r="R44" s="106">
        <v>1166</v>
      </c>
      <c r="S44" s="106">
        <v>0</v>
      </c>
      <c r="T44" s="106">
        <v>0</v>
      </c>
      <c r="U44" s="106">
        <v>1166</v>
      </c>
      <c r="V44" s="106">
        <v>125</v>
      </c>
      <c r="W44" s="106">
        <v>1291</v>
      </c>
      <c r="X44" s="101" t="s">
        <v>194</v>
      </c>
    </row>
    <row r="45" spans="1:24" ht="14.25" x14ac:dyDescent="0.2">
      <c r="A45" s="101" t="s">
        <v>195</v>
      </c>
      <c r="B45" s="101" t="s">
        <v>196</v>
      </c>
      <c r="C45" s="102">
        <v>707</v>
      </c>
      <c r="D45" s="103">
        <v>1.7266187050359698E-2</v>
      </c>
      <c r="E45" s="102">
        <v>0</v>
      </c>
      <c r="F45" s="103" t="s">
        <v>78</v>
      </c>
      <c r="G45" s="102">
        <v>0</v>
      </c>
      <c r="H45" s="103" t="s">
        <v>78</v>
      </c>
      <c r="I45" s="102">
        <v>707</v>
      </c>
      <c r="J45" s="103">
        <v>1.7266187050359698E-2</v>
      </c>
      <c r="K45" s="102">
        <v>8</v>
      </c>
      <c r="L45" s="103">
        <v>7</v>
      </c>
      <c r="M45" s="102">
        <v>715</v>
      </c>
      <c r="N45" s="103">
        <v>2.72988505747126E-2</v>
      </c>
      <c r="O45" s="104">
        <v>5</v>
      </c>
      <c r="P45" s="107"/>
      <c r="Q45" s="101" t="s">
        <v>74</v>
      </c>
      <c r="R45" s="106">
        <v>695</v>
      </c>
      <c r="S45" s="106">
        <v>0</v>
      </c>
      <c r="T45" s="106">
        <v>0</v>
      </c>
      <c r="U45" s="106">
        <v>695</v>
      </c>
      <c r="V45" s="106">
        <v>1</v>
      </c>
      <c r="W45" s="106">
        <v>696</v>
      </c>
      <c r="X45" s="101" t="s">
        <v>197</v>
      </c>
    </row>
    <row r="46" spans="1:24" ht="14.25" x14ac:dyDescent="0.2">
      <c r="A46" s="101" t="s">
        <v>198</v>
      </c>
      <c r="B46" s="101" t="s">
        <v>199</v>
      </c>
      <c r="C46" s="102">
        <v>2402</v>
      </c>
      <c r="D46" s="103">
        <v>-7.8634445723053295E-2</v>
      </c>
      <c r="E46" s="102">
        <v>0</v>
      </c>
      <c r="F46" s="103" t="s">
        <v>78</v>
      </c>
      <c r="G46" s="102">
        <v>0</v>
      </c>
      <c r="H46" s="103" t="s">
        <v>78</v>
      </c>
      <c r="I46" s="102">
        <v>2402</v>
      </c>
      <c r="J46" s="103">
        <v>-7.8634445723053295E-2</v>
      </c>
      <c r="K46" s="102">
        <v>999</v>
      </c>
      <c r="L46" s="103">
        <v>-7.1561338289962806E-2</v>
      </c>
      <c r="M46" s="102">
        <v>3401</v>
      </c>
      <c r="N46" s="103">
        <v>-7.6568015204995912E-2</v>
      </c>
      <c r="O46" s="104">
        <v>5</v>
      </c>
      <c r="P46" s="107"/>
      <c r="Q46" s="101" t="s">
        <v>74</v>
      </c>
      <c r="R46" s="106">
        <v>2607</v>
      </c>
      <c r="S46" s="106">
        <v>0</v>
      </c>
      <c r="T46" s="106">
        <v>0</v>
      </c>
      <c r="U46" s="106">
        <v>2607</v>
      </c>
      <c r="V46" s="106">
        <v>1076</v>
      </c>
      <c r="W46" s="106">
        <v>3683</v>
      </c>
      <c r="X46" s="101" t="s">
        <v>200</v>
      </c>
    </row>
    <row r="47" spans="1:24" ht="14.25" x14ac:dyDescent="0.2">
      <c r="A47" s="101" t="s">
        <v>201</v>
      </c>
      <c r="B47" s="101" t="s">
        <v>202</v>
      </c>
      <c r="C47" s="102">
        <v>5418</v>
      </c>
      <c r="D47" s="103">
        <v>-8.6494688922610002E-2</v>
      </c>
      <c r="E47" s="102">
        <v>1772</v>
      </c>
      <c r="F47" s="103">
        <v>0.18133333333333301</v>
      </c>
      <c r="G47" s="102">
        <v>0</v>
      </c>
      <c r="H47" s="103">
        <v>-1</v>
      </c>
      <c r="I47" s="102">
        <v>7190</v>
      </c>
      <c r="J47" s="103">
        <v>-3.2692048970805895E-2</v>
      </c>
      <c r="K47" s="102">
        <v>2293</v>
      </c>
      <c r="L47" s="103">
        <v>-5.9089043906442304E-2</v>
      </c>
      <c r="M47" s="102">
        <v>9483</v>
      </c>
      <c r="N47" s="103">
        <v>-3.9209726443769001E-2</v>
      </c>
      <c r="O47" s="104">
        <v>3</v>
      </c>
      <c r="P47" s="108"/>
      <c r="Q47" s="101" t="s">
        <v>74</v>
      </c>
      <c r="R47" s="106">
        <v>5931</v>
      </c>
      <c r="S47" s="106">
        <v>1500</v>
      </c>
      <c r="T47" s="106">
        <v>2</v>
      </c>
      <c r="U47" s="106">
        <v>7433</v>
      </c>
      <c r="V47" s="106">
        <v>2437</v>
      </c>
      <c r="W47" s="106">
        <v>9870</v>
      </c>
      <c r="X47" s="101" t="s">
        <v>203</v>
      </c>
    </row>
    <row r="48" spans="1:24" ht="14.25" x14ac:dyDescent="0.2">
      <c r="A48" s="109" t="s">
        <v>204</v>
      </c>
      <c r="B48" s="110"/>
      <c r="C48" s="111">
        <v>251555</v>
      </c>
      <c r="D48" s="112">
        <v>-3.0769704979174802E-2</v>
      </c>
      <c r="E48" s="111">
        <v>111945</v>
      </c>
      <c r="F48" s="112">
        <v>9.5867679154416404E-3</v>
      </c>
      <c r="G48" s="111">
        <v>24235</v>
      </c>
      <c r="H48" s="112">
        <v>0.13401338262130902</v>
      </c>
      <c r="I48" s="111">
        <v>387735</v>
      </c>
      <c r="J48" s="112">
        <v>-1.0360036141441702E-2</v>
      </c>
      <c r="K48" s="111">
        <v>61476</v>
      </c>
      <c r="L48" s="112">
        <v>-5.1662167373698401E-2</v>
      </c>
      <c r="M48" s="111">
        <v>449211</v>
      </c>
      <c r="N48" s="112">
        <v>-1.6223591221565501E-2</v>
      </c>
      <c r="O48" s="113"/>
      <c r="P48" s="114" t="s">
        <v>205</v>
      </c>
      <c r="Q48" s="114"/>
      <c r="R48" s="115">
        <v>259541</v>
      </c>
      <c r="S48" s="115">
        <v>110882</v>
      </c>
      <c r="T48" s="115">
        <v>21371</v>
      </c>
      <c r="U48" s="115">
        <v>391794</v>
      </c>
      <c r="V48" s="115">
        <v>64825</v>
      </c>
      <c r="W48" s="115">
        <v>456619</v>
      </c>
      <c r="X48" s="114"/>
    </row>
    <row r="49" spans="1:24" ht="14.25" x14ac:dyDescent="0.2">
      <c r="A49" s="101" t="s">
        <v>206</v>
      </c>
      <c r="B49" s="101" t="s">
        <v>207</v>
      </c>
      <c r="C49" s="102">
        <v>2631</v>
      </c>
      <c r="D49" s="103">
        <v>4.0743670886075903E-2</v>
      </c>
      <c r="E49" s="102">
        <v>604</v>
      </c>
      <c r="F49" s="103">
        <v>-0.10914454277286099</v>
      </c>
      <c r="G49" s="102">
        <v>2</v>
      </c>
      <c r="H49" s="103">
        <v>1</v>
      </c>
      <c r="I49" s="102">
        <v>3237</v>
      </c>
      <c r="J49" s="103">
        <v>9.3545369504209504E-3</v>
      </c>
      <c r="K49" s="102">
        <v>1234</v>
      </c>
      <c r="L49" s="103">
        <v>-0.37927565392354101</v>
      </c>
      <c r="M49" s="102">
        <v>4471</v>
      </c>
      <c r="N49" s="103">
        <v>-0.139364773820982</v>
      </c>
      <c r="O49" s="104">
        <v>4</v>
      </c>
      <c r="P49" s="105" t="s">
        <v>148</v>
      </c>
      <c r="Q49" s="101" t="s">
        <v>148</v>
      </c>
      <c r="R49" s="106">
        <v>2528</v>
      </c>
      <c r="S49" s="106">
        <v>678</v>
      </c>
      <c r="T49" s="106">
        <v>1</v>
      </c>
      <c r="U49" s="106">
        <v>3207</v>
      </c>
      <c r="V49" s="106">
        <v>1988</v>
      </c>
      <c r="W49" s="106">
        <v>5195</v>
      </c>
      <c r="X49" s="101" t="s">
        <v>208</v>
      </c>
    </row>
    <row r="50" spans="1:24" ht="14.25" x14ac:dyDescent="0.2">
      <c r="A50" s="101" t="s">
        <v>209</v>
      </c>
      <c r="B50" s="101" t="s">
        <v>210</v>
      </c>
      <c r="C50" s="102">
        <v>206</v>
      </c>
      <c r="D50" s="103">
        <v>-0.28222996515679399</v>
      </c>
      <c r="E50" s="102">
        <v>1</v>
      </c>
      <c r="F50" s="103">
        <v>-0.75</v>
      </c>
      <c r="G50" s="102">
        <v>0</v>
      </c>
      <c r="H50" s="103" t="s">
        <v>78</v>
      </c>
      <c r="I50" s="102">
        <v>207</v>
      </c>
      <c r="J50" s="103">
        <v>-0.28865979381443302</v>
      </c>
      <c r="K50" s="102">
        <v>2012</v>
      </c>
      <c r="L50" s="103">
        <v>-0.14709622721492199</v>
      </c>
      <c r="M50" s="102">
        <v>2219</v>
      </c>
      <c r="N50" s="103">
        <v>-0.16264150943396199</v>
      </c>
      <c r="O50" s="104">
        <v>6</v>
      </c>
      <c r="P50" s="107"/>
      <c r="Q50" s="101" t="s">
        <v>148</v>
      </c>
      <c r="R50" s="106">
        <v>287</v>
      </c>
      <c r="S50" s="106">
        <v>4</v>
      </c>
      <c r="T50" s="106">
        <v>0</v>
      </c>
      <c r="U50" s="106">
        <v>291</v>
      </c>
      <c r="V50" s="106">
        <v>2359</v>
      </c>
      <c r="W50" s="106">
        <v>2650</v>
      </c>
      <c r="X50" s="101" t="s">
        <v>211</v>
      </c>
    </row>
    <row r="51" spans="1:24" ht="14.25" x14ac:dyDescent="0.2">
      <c r="A51" s="101" t="s">
        <v>212</v>
      </c>
      <c r="B51" s="101" t="s">
        <v>213</v>
      </c>
      <c r="C51" s="102">
        <v>4314</v>
      </c>
      <c r="D51" s="103">
        <v>-1.03234686854783E-2</v>
      </c>
      <c r="E51" s="102">
        <v>7692</v>
      </c>
      <c r="F51" s="103">
        <v>1.7998941238750701E-2</v>
      </c>
      <c r="G51" s="102">
        <v>0</v>
      </c>
      <c r="H51" s="103" t="s">
        <v>78</v>
      </c>
      <c r="I51" s="102">
        <v>12006</v>
      </c>
      <c r="J51" s="103">
        <v>7.6374318086445707E-3</v>
      </c>
      <c r="K51" s="102">
        <v>16310</v>
      </c>
      <c r="L51" s="103">
        <v>0.25471190091545498</v>
      </c>
      <c r="M51" s="102">
        <v>28316</v>
      </c>
      <c r="N51" s="103">
        <v>0.13654973107489798</v>
      </c>
      <c r="O51" s="104">
        <v>6</v>
      </c>
      <c r="P51" s="107"/>
      <c r="Q51" s="101" t="s">
        <v>148</v>
      </c>
      <c r="R51" s="106">
        <v>4359</v>
      </c>
      <c r="S51" s="106">
        <v>7556</v>
      </c>
      <c r="T51" s="106">
        <v>0</v>
      </c>
      <c r="U51" s="106">
        <v>11915</v>
      </c>
      <c r="V51" s="106">
        <v>12999</v>
      </c>
      <c r="W51" s="106">
        <v>24914</v>
      </c>
      <c r="X51" s="101" t="s">
        <v>214</v>
      </c>
    </row>
    <row r="52" spans="1:24" ht="14.25" x14ac:dyDescent="0.2">
      <c r="A52" s="101" t="s">
        <v>215</v>
      </c>
      <c r="B52" s="101" t="s">
        <v>216</v>
      </c>
      <c r="C52" s="102">
        <v>0</v>
      </c>
      <c r="D52" s="103">
        <v>-1</v>
      </c>
      <c r="E52" s="102">
        <v>0</v>
      </c>
      <c r="F52" s="103" t="s">
        <v>78</v>
      </c>
      <c r="G52" s="102">
        <v>0</v>
      </c>
      <c r="H52" s="103" t="s">
        <v>78</v>
      </c>
      <c r="I52" s="102">
        <v>0</v>
      </c>
      <c r="J52" s="103">
        <v>-1</v>
      </c>
      <c r="K52" s="102">
        <v>202</v>
      </c>
      <c r="L52" s="103">
        <v>2.02020202020202E-2</v>
      </c>
      <c r="M52" s="102">
        <v>202</v>
      </c>
      <c r="N52" s="103">
        <v>-1.94174757281553E-2</v>
      </c>
      <c r="O52" s="104">
        <v>6</v>
      </c>
      <c r="P52" s="107"/>
      <c r="Q52" s="101" t="s">
        <v>148</v>
      </c>
      <c r="R52" s="106">
        <v>8</v>
      </c>
      <c r="S52" s="106">
        <v>0</v>
      </c>
      <c r="T52" s="106">
        <v>0</v>
      </c>
      <c r="U52" s="106">
        <v>8</v>
      </c>
      <c r="V52" s="106">
        <v>198</v>
      </c>
      <c r="W52" s="106">
        <v>206</v>
      </c>
      <c r="X52" s="101" t="s">
        <v>217</v>
      </c>
    </row>
    <row r="53" spans="1:24" ht="14.25" x14ac:dyDescent="0.2">
      <c r="A53" s="101" t="s">
        <v>218</v>
      </c>
      <c r="B53" s="101" t="s">
        <v>219</v>
      </c>
      <c r="C53" s="102">
        <v>708</v>
      </c>
      <c r="D53" s="103">
        <v>-4.0650406504065005E-2</v>
      </c>
      <c r="E53" s="102">
        <v>11</v>
      </c>
      <c r="F53" s="103">
        <v>1.75</v>
      </c>
      <c r="G53" s="102">
        <v>0</v>
      </c>
      <c r="H53" s="103" t="s">
        <v>78</v>
      </c>
      <c r="I53" s="102">
        <v>719</v>
      </c>
      <c r="J53" s="103">
        <v>-3.0997304582210203E-2</v>
      </c>
      <c r="K53" s="102">
        <v>1153</v>
      </c>
      <c r="L53" s="103">
        <v>-0.144023756495917</v>
      </c>
      <c r="M53" s="102">
        <v>1872</v>
      </c>
      <c r="N53" s="103">
        <v>-0.103877453326951</v>
      </c>
      <c r="O53" s="104">
        <v>6</v>
      </c>
      <c r="P53" s="107"/>
      <c r="Q53" s="101" t="s">
        <v>148</v>
      </c>
      <c r="R53" s="106">
        <v>738</v>
      </c>
      <c r="S53" s="106">
        <v>4</v>
      </c>
      <c r="T53" s="106">
        <v>0</v>
      </c>
      <c r="U53" s="106">
        <v>742</v>
      </c>
      <c r="V53" s="106">
        <v>1347</v>
      </c>
      <c r="W53" s="106">
        <v>2089</v>
      </c>
      <c r="X53" s="101" t="s">
        <v>220</v>
      </c>
    </row>
    <row r="54" spans="1:24" ht="14.25" x14ac:dyDescent="0.2">
      <c r="A54" s="101" t="s">
        <v>221</v>
      </c>
      <c r="B54" s="101" t="s">
        <v>222</v>
      </c>
      <c r="C54" s="102">
        <v>729</v>
      </c>
      <c r="D54" s="103">
        <v>0.125</v>
      </c>
      <c r="E54" s="102">
        <v>31</v>
      </c>
      <c r="F54" s="103">
        <v>-0.18421052631578902</v>
      </c>
      <c r="G54" s="102">
        <v>0</v>
      </c>
      <c r="H54" s="103" t="s">
        <v>78</v>
      </c>
      <c r="I54" s="102">
        <v>760</v>
      </c>
      <c r="J54" s="103">
        <v>0.10787172011661801</v>
      </c>
      <c r="K54" s="102">
        <v>346</v>
      </c>
      <c r="L54" s="103">
        <v>-0.42140468227424704</v>
      </c>
      <c r="M54" s="102">
        <v>1106</v>
      </c>
      <c r="N54" s="103">
        <v>-0.138629283489097</v>
      </c>
      <c r="O54" s="104">
        <v>6</v>
      </c>
      <c r="P54" s="108"/>
      <c r="Q54" s="101" t="s">
        <v>148</v>
      </c>
      <c r="R54" s="106">
        <v>648</v>
      </c>
      <c r="S54" s="106">
        <v>38</v>
      </c>
      <c r="T54" s="106">
        <v>0</v>
      </c>
      <c r="U54" s="106">
        <v>686</v>
      </c>
      <c r="V54" s="106">
        <v>598</v>
      </c>
      <c r="W54" s="106">
        <v>1284</v>
      </c>
      <c r="X54" s="101" t="s">
        <v>223</v>
      </c>
    </row>
    <row r="55" spans="1:24" ht="14.25" x14ac:dyDescent="0.2">
      <c r="A55" s="109" t="s">
        <v>224</v>
      </c>
      <c r="B55" s="110"/>
      <c r="C55" s="111">
        <v>8588</v>
      </c>
      <c r="D55" s="112">
        <v>2.33426704014939E-3</v>
      </c>
      <c r="E55" s="111">
        <v>8339</v>
      </c>
      <c r="F55" s="112">
        <v>7.1256038647343001E-3</v>
      </c>
      <c r="G55" s="111">
        <v>2</v>
      </c>
      <c r="H55" s="112">
        <v>1</v>
      </c>
      <c r="I55" s="111">
        <v>16929</v>
      </c>
      <c r="J55" s="112">
        <v>4.7480562644667311E-3</v>
      </c>
      <c r="K55" s="111">
        <v>21257</v>
      </c>
      <c r="L55" s="112">
        <v>9.0717840833290611E-2</v>
      </c>
      <c r="M55" s="111">
        <v>38186</v>
      </c>
      <c r="N55" s="112">
        <v>5.0855853376630504E-2</v>
      </c>
      <c r="O55" s="113"/>
      <c r="P55" s="114" t="s">
        <v>205</v>
      </c>
      <c r="Q55" s="114"/>
      <c r="R55" s="115">
        <v>8568</v>
      </c>
      <c r="S55" s="115">
        <v>8280</v>
      </c>
      <c r="T55" s="115">
        <v>1</v>
      </c>
      <c r="U55" s="115">
        <v>16849</v>
      </c>
      <c r="V55" s="115">
        <v>19489</v>
      </c>
      <c r="W55" s="115">
        <v>36338</v>
      </c>
      <c r="X55" s="114"/>
    </row>
  </sheetData>
  <pageMargins left="0.23622047244094491" right="0.23622047244094491" top="0.55118110236220474" bottom="0.35433070866141736" header="0.31496062992125984" footer="0.31496062992125984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15.08.2019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2296441</v>
      </c>
      <c r="C7" s="72">
        <f>Hovedtall!$C$7</f>
        <v>2346125</v>
      </c>
      <c r="D7" s="46">
        <f>(B7-C7)/C7</f>
        <v>-2.1177047258777771E-2</v>
      </c>
      <c r="E7" s="45"/>
      <c r="F7" s="71">
        <f>Hovedtall!$F$7</f>
        <v>17535007</v>
      </c>
      <c r="G7" s="72">
        <f>Hovedtall!$G$7</f>
        <v>17607976</v>
      </c>
      <c r="H7" s="46">
        <f>(F7-G7)/G7</f>
        <v>-4.1440878838090193E-3</v>
      </c>
      <c r="I7" s="40"/>
      <c r="J7" s="41"/>
    </row>
    <row r="8" spans="1:17" ht="15" customHeight="1" x14ac:dyDescent="0.25">
      <c r="A8" s="89" t="s">
        <v>33</v>
      </c>
      <c r="B8" s="16">
        <f>SUM(B9:B10)</f>
        <v>2742149</v>
      </c>
      <c r="C8" s="17">
        <f>SUM(C9:C10)</f>
        <v>2704554</v>
      </c>
      <c r="D8" s="34">
        <f>(B8-C8)/C8</f>
        <v>1.3900628347594465E-2</v>
      </c>
      <c r="E8" s="45"/>
      <c r="F8" s="16">
        <f>SUM(F9:F10)</f>
        <v>13317924</v>
      </c>
      <c r="G8" s="17">
        <f>SUM(G9:G10)</f>
        <v>13080253</v>
      </c>
      <c r="H8" s="34">
        <f>(F8-G8)/G8</f>
        <v>1.8170214291726619E-2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2378825</v>
      </c>
      <c r="C9" s="74">
        <f>Hovedtall!$C$9</f>
        <v>2328650</v>
      </c>
      <c r="D9" s="18">
        <f>(B9-C9)/C9</f>
        <v>2.1546818972365964E-2</v>
      </c>
      <c r="E9" s="45"/>
      <c r="F9" s="73">
        <f>Hovedtall!$F$9</f>
        <v>12240075</v>
      </c>
      <c r="G9" s="74">
        <f>Hovedtall!$G$9</f>
        <v>11952167</v>
      </c>
      <c r="H9" s="18">
        <f>(F9-G9)/G9</f>
        <v>2.4088351509814077E-2</v>
      </c>
      <c r="J9" s="41"/>
    </row>
    <row r="10" spans="1:17" ht="15" customHeight="1" x14ac:dyDescent="0.25">
      <c r="A10" s="90" t="s">
        <v>35</v>
      </c>
      <c r="B10" s="73">
        <f>Hovedtall!$B$10</f>
        <v>363324</v>
      </c>
      <c r="C10" s="74">
        <f>Hovedtall!$C$10</f>
        <v>375904</v>
      </c>
      <c r="D10" s="18">
        <f>(B10-C10)/C10</f>
        <v>-3.3465991316931981E-2</v>
      </c>
      <c r="E10" s="45"/>
      <c r="F10" s="73">
        <f>Hovedtall!$F$10</f>
        <v>1077849</v>
      </c>
      <c r="G10" s="74">
        <f>Hovedtall!$G$10</f>
        <v>1128086</v>
      </c>
      <c r="H10" s="18">
        <f>(F10-G10)/G10</f>
        <v>-4.4532952274915209E-2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52489</v>
      </c>
      <c r="C12" s="76">
        <f>Hovedtall!$C$12</f>
        <v>45379</v>
      </c>
      <c r="D12" s="44">
        <f>(B12-C12)/C12</f>
        <v>0.15668040282950263</v>
      </c>
      <c r="E12" s="45"/>
      <c r="F12" s="75">
        <f>Hovedtall!$F$12</f>
        <v>340007</v>
      </c>
      <c r="G12" s="76">
        <f>Hovedtall!$G$12</f>
        <v>290353</v>
      </c>
      <c r="H12" s="44">
        <f>(F12-G12)/G12</f>
        <v>0.17101252613198417</v>
      </c>
      <c r="J12" s="41"/>
    </row>
    <row r="13" spans="1:17" ht="15" customHeight="1" x14ac:dyDescent="0.25">
      <c r="A13" s="89" t="s">
        <v>19</v>
      </c>
      <c r="B13" s="16">
        <f>B7+B8+B12</f>
        <v>5091079</v>
      </c>
      <c r="C13" s="17">
        <f>C7+C8+C12</f>
        <v>5096058</v>
      </c>
      <c r="D13" s="34">
        <f>(B13-C13)/C13</f>
        <v>-9.770296962868161E-4</v>
      </c>
      <c r="E13" s="45"/>
      <c r="F13" s="16">
        <f>F7+F8+F12</f>
        <v>31192938</v>
      </c>
      <c r="G13" s="17">
        <f>G7+G8+G12</f>
        <v>30978582</v>
      </c>
      <c r="H13" s="34">
        <f>(F13-G13)/G13</f>
        <v>6.9194903756408218E-3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33024</v>
      </c>
      <c r="C17" s="15">
        <f>SUM(C18:C20)</f>
        <v>32645</v>
      </c>
      <c r="D17" s="46">
        <f>(B17-C17)/C17</f>
        <v>1.1609741154847603E-2</v>
      </c>
      <c r="E17" s="19"/>
      <c r="F17" s="14">
        <f>SUM(F18:F20)</f>
        <v>251555</v>
      </c>
      <c r="G17" s="15">
        <f>SUM(G18:G20)</f>
        <v>259541</v>
      </c>
      <c r="H17" s="46">
        <f>(F17-G17)/G17</f>
        <v>-3.0769704979174774E-2</v>
      </c>
      <c r="J17" s="43"/>
    </row>
    <row r="18" spans="1:10" ht="15" customHeight="1" x14ac:dyDescent="0.25">
      <c r="A18" s="90" t="s">
        <v>34</v>
      </c>
      <c r="B18" s="73">
        <f>Hovedtall!$B$18</f>
        <v>31100</v>
      </c>
      <c r="C18" s="74">
        <f>Hovedtall!$C$18</f>
        <v>31543</v>
      </c>
      <c r="D18" s="18">
        <f t="shared" ref="D18:D31" si="0">(B18-C18)/C18</f>
        <v>-1.4044320451447231E-2</v>
      </c>
      <c r="E18" s="19"/>
      <c r="F18" s="73">
        <f>Hovedtall!$F$18</f>
        <v>244017</v>
      </c>
      <c r="G18" s="74">
        <f>Hovedtall!$G$18</f>
        <v>252626</v>
      </c>
      <c r="H18" s="18">
        <f t="shared" ref="H18:H31" si="1">(F18-G18)/G18</f>
        <v>-3.40780442234766E-2</v>
      </c>
      <c r="J18" s="41"/>
    </row>
    <row r="19" spans="1:10" ht="15" customHeight="1" x14ac:dyDescent="0.25">
      <c r="A19" s="90" t="s">
        <v>35</v>
      </c>
      <c r="B19" s="73">
        <f>Hovedtall!$B$19</f>
        <v>1089</v>
      </c>
      <c r="C19" s="74">
        <f>Hovedtall!$C$19</f>
        <v>554</v>
      </c>
      <c r="D19" s="18">
        <f t="shared" si="0"/>
        <v>0.96570397111913353</v>
      </c>
      <c r="E19" s="19"/>
      <c r="F19" s="73">
        <f>Hovedtall!$F$19</f>
        <v>3848</v>
      </c>
      <c r="G19" s="74">
        <f>Hovedtall!$G$19</f>
        <v>2812</v>
      </c>
      <c r="H19" s="18">
        <f t="shared" si="1"/>
        <v>0.36842105263157893</v>
      </c>
      <c r="J19" s="41"/>
    </row>
    <row r="20" spans="1:10" ht="15" customHeight="1" x14ac:dyDescent="0.25">
      <c r="A20" s="90" t="s">
        <v>36</v>
      </c>
      <c r="B20" s="73">
        <f>Hovedtall!$B$20</f>
        <v>835</v>
      </c>
      <c r="C20" s="74">
        <f>Hovedtall!$C$20</f>
        <v>548</v>
      </c>
      <c r="D20" s="18">
        <f t="shared" si="0"/>
        <v>0.52372262773722633</v>
      </c>
      <c r="E20" s="19"/>
      <c r="F20" s="73">
        <f>Hovedtall!$F$20</f>
        <v>3690</v>
      </c>
      <c r="G20" s="74">
        <f>Hovedtall!$G$20</f>
        <v>4103</v>
      </c>
      <c r="H20" s="18">
        <f t="shared" si="1"/>
        <v>-0.10065805508164757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19999</v>
      </c>
      <c r="C22" s="17">
        <f>SUM(C23:C25)</f>
        <v>19869</v>
      </c>
      <c r="D22" s="34">
        <f t="shared" si="0"/>
        <v>6.5428557048668777E-3</v>
      </c>
      <c r="E22" s="19"/>
      <c r="F22" s="16">
        <f>SUM(F23:F25)</f>
        <v>111945</v>
      </c>
      <c r="G22" s="17">
        <f>SUM(G23:G25)</f>
        <v>110882</v>
      </c>
      <c r="H22" s="34">
        <f t="shared" si="1"/>
        <v>9.5867679154416404E-3</v>
      </c>
      <c r="J22" s="41"/>
    </row>
    <row r="23" spans="1:10" ht="15" customHeight="1" x14ac:dyDescent="0.25">
      <c r="A23" s="90" t="s">
        <v>34</v>
      </c>
      <c r="B23" s="73">
        <f>Hovedtall!$B$23</f>
        <v>16889</v>
      </c>
      <c r="C23" s="74">
        <f>Hovedtall!$C$23</f>
        <v>16649</v>
      </c>
      <c r="D23" s="18">
        <f t="shared" si="0"/>
        <v>1.441528019700883E-2</v>
      </c>
      <c r="E23" s="19"/>
      <c r="F23" s="73">
        <f>Hovedtall!$F$23</f>
        <v>99304</v>
      </c>
      <c r="G23" s="74">
        <f>Hovedtall!$G$23</f>
        <v>98286</v>
      </c>
      <c r="H23" s="18">
        <f t="shared" si="1"/>
        <v>1.0357528030441772E-2</v>
      </c>
      <c r="J23" s="41"/>
    </row>
    <row r="24" spans="1:10" ht="15" customHeight="1" x14ac:dyDescent="0.25">
      <c r="A24" s="90" t="s">
        <v>35</v>
      </c>
      <c r="B24" s="73">
        <f>Hovedtall!$B$24</f>
        <v>2506</v>
      </c>
      <c r="C24" s="74">
        <f>Hovedtall!$C$24</f>
        <v>2640</v>
      </c>
      <c r="D24" s="18">
        <f t="shared" si="0"/>
        <v>-5.0757575757575758E-2</v>
      </c>
      <c r="E24" s="19"/>
      <c r="F24" s="73">
        <f>Hovedtall!$F$24</f>
        <v>8779</v>
      </c>
      <c r="G24" s="74">
        <f>Hovedtall!$G$24</f>
        <v>9025</v>
      </c>
      <c r="H24" s="18">
        <f t="shared" si="1"/>
        <v>-2.7257617728531854E-2</v>
      </c>
      <c r="J24" s="41"/>
    </row>
    <row r="25" spans="1:10" ht="15" customHeight="1" x14ac:dyDescent="0.25">
      <c r="A25" s="90" t="s">
        <v>36</v>
      </c>
      <c r="B25" s="73">
        <f>Hovedtall!$B$25</f>
        <v>604</v>
      </c>
      <c r="C25" s="74">
        <f>Hovedtall!$C$25</f>
        <v>580</v>
      </c>
      <c r="D25" s="18">
        <f t="shared" si="0"/>
        <v>4.1379310344827586E-2</v>
      </c>
      <c r="E25" s="19"/>
      <c r="F25" s="73">
        <f>Hovedtall!$F$25</f>
        <v>3862</v>
      </c>
      <c r="G25" s="74">
        <f>Hovedtall!$G$25</f>
        <v>3571</v>
      </c>
      <c r="H25" s="18">
        <f t="shared" si="1"/>
        <v>8.1489778773452815E-2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3713</v>
      </c>
      <c r="C27" s="76">
        <f>Hovedtall!$C$27</f>
        <v>3326</v>
      </c>
      <c r="D27" s="34">
        <f t="shared" si="0"/>
        <v>0.1163559831629585</v>
      </c>
      <c r="E27" s="19"/>
      <c r="F27" s="77">
        <f>Hovedtall!$F$27</f>
        <v>24235</v>
      </c>
      <c r="G27" s="78">
        <f>Hovedtall!$G$27</f>
        <v>21371</v>
      </c>
      <c r="H27" s="34">
        <f>(F27-G27)/G27</f>
        <v>0.13401338262130924</v>
      </c>
      <c r="J27" s="41"/>
    </row>
    <row r="28" spans="1:10" ht="15" customHeight="1" x14ac:dyDescent="0.25">
      <c r="A28" s="89" t="s">
        <v>19</v>
      </c>
      <c r="B28" s="16">
        <f>B22+B17+B27</f>
        <v>56736</v>
      </c>
      <c r="C28" s="17">
        <f>C22+C17+C27</f>
        <v>55840</v>
      </c>
      <c r="D28" s="34">
        <f t="shared" si="0"/>
        <v>1.6045845272206302E-2</v>
      </c>
      <c r="E28" s="19"/>
      <c r="F28" s="16">
        <f>F22+F17+F27</f>
        <v>387735</v>
      </c>
      <c r="G28" s="17">
        <f>G22+G17+G27</f>
        <v>391794</v>
      </c>
      <c r="H28" s="34">
        <f>(F28-G28)/G28</f>
        <v>-1.0360036141441676E-2</v>
      </c>
      <c r="J28" s="41"/>
    </row>
    <row r="29" spans="1:10" ht="15" customHeight="1" x14ac:dyDescent="0.25">
      <c r="A29" s="89" t="s">
        <v>24</v>
      </c>
      <c r="B29" s="75">
        <f>Hovedtall!$B$29</f>
        <v>10373</v>
      </c>
      <c r="C29" s="76">
        <f>Hovedtall!$C$29</f>
        <v>12161</v>
      </c>
      <c r="D29" s="18">
        <f>(B29-C29)/C29</f>
        <v>-0.14702738261656115</v>
      </c>
      <c r="E29" s="19"/>
      <c r="F29" s="75">
        <f>Hovedtall!$F$29</f>
        <v>61476</v>
      </c>
      <c r="G29" s="76">
        <f>Hovedtall!$G$29</f>
        <v>64825</v>
      </c>
      <c r="H29" s="18">
        <f>(F29-G29)/G29</f>
        <v>-5.1662167373698421E-2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67109</v>
      </c>
      <c r="C31" s="17">
        <f>SUM(C28:C29)</f>
        <v>68001</v>
      </c>
      <c r="D31" s="34">
        <f t="shared" si="0"/>
        <v>-1.3117454155085955E-2</v>
      </c>
      <c r="E31" s="19"/>
      <c r="F31" s="16">
        <f>SUM(F28:F29)</f>
        <v>449211</v>
      </c>
      <c r="G31" s="17">
        <f>SUM(G28:G29)</f>
        <v>456619</v>
      </c>
      <c r="H31" s="34">
        <f t="shared" si="1"/>
        <v>-1.6223591221565463E-2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12" sqref="G12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1">
        <v>5091079</v>
      </c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1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1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1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1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>
        <v>56736</v>
      </c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823AC11-E14B-4A85-ACAF-2FA406D363E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2019-08-28T08:01:52Z</dcterms:modified>
</cp:coreProperties>
</file>