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927FB3B6-1AC3-4884-9BCC-C50A6E18048F}" xr6:coauthVersionLast="41" xr6:coauthVersionMax="41" xr10:uidLastSave="{00000000-0000-0000-0000-000000000000}"/>
  <bookViews>
    <workbookView xWindow="-120" yWindow="-120" windowWidth="38640" windowHeight="21240" tabRatio="866" xr2:uid="{00000000-000D-0000-FFFF-FFFF00000000}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0" i="40209"/>
  <c r="H7" i="40209"/>
  <c r="H9" i="40209"/>
  <c r="D7" i="40209"/>
  <c r="B8" i="40209"/>
  <c r="F17" i="40209"/>
  <c r="F22" i="40209"/>
  <c r="D17" i="40209" l="1"/>
  <c r="C28" i="40209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<sst xmlns="http://schemas.openxmlformats.org/spreadsheetml/2006/main" count="1094" uniqueCount="255">
  <si>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</si>
  <si>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</si>
  <si>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</si>
  <si>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</si>
  <si>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</si>
  <si>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</si>
  <si>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</si>
  <si>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</si>
  <si>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</si>
  <si>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</si>
  <si>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</si>
  <si>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</si>
  <si>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</si>
  <si>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</si>
  <si>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</si>
  <si>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</si>
  <si>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</si>
  <si>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</si>
  <si>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</si>
  <si>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</si>
  <si>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</si>
  <si>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</si>
  <si>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</si>
  <si>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</si>
  <si>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</si>
  <si>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</si>
  <si>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</si>
  <si>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</si>
  <si>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</si>
  <si>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</si>
  <si>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</si>
  <si>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</si>
  <si>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</si>
  <si>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</si>
  <si>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</si>
  <si>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</si>
  <si>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</si>
  <si>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</si>
  <si>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</si>
  <si>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</si>
  <si>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</si>
  <si>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</si>
  <si>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</si>
  <si>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</si>
  <si>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</si>
  <si>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</si>
  <si>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Desember</t>
  </si>
  <si>
    <t>December</t>
  </si>
  <si>
    <t>Passasjerer inkl. spedbarn - Desember 2019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</si>
  <si>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</si>
  <si>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</si>
  <si>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</si>
  <si>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</si>
  <si>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</si>
  <si>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</si>
  <si>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</si>
  <si>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</si>
  <si>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</si>
  <si>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</si>
  <si>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</si>
  <si>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</si>
  <si>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</si>
  <si>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</si>
  <si>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</si>
  <si>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</si>
  <si>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</si>
  <si>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</si>
  <si>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</si>
  <si>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</si>
  <si>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</si>
  <si>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</si>
  <si>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</si>
  <si>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</si>
  <si>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</si>
  <si>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</si>
  <si>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</si>
  <si>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</si>
  <si>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</si>
  <si>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</si>
  <si>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</si>
  <si>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</si>
  <si>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</si>
  <si>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</si>
  <si>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</si>
  <si>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</si>
  <si>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</si>
  <si>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</si>
  <si>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</si>
  <si>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</si>
  <si>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</si>
  <si>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</si>
  <si>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</si>
  <si>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</si>
  <si>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</si>
  <si>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</si>
  <si>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</si>
  <si>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</si>
  <si>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</si>
  <si>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</si>
  <si>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</si>
  <si>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</si>
  <si>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</si>
  <si>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</si>
  <si>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</si>
  <si>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</si>
  <si>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</si>
  <si>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</si>
  <si>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</si>
  <si>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</si>
  <si>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</si>
  <si>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</si>
  <si>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</si>
  <si>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</si>
  <si>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</si>
  <si>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</si>
  <si>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</si>
  <si>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</si>
  <si>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</si>
  <si>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</si>
  <si>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</si>
  <si>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</si>
  <si>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</si>
  <si>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</si>
  <si>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</si>
  <si>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</si>
  <si>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</si>
  <si>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</si>
  <si>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</si>
  <si>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</si>
  <si>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</si>
  <si>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</si>
  <si>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</si>
  <si>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</si>
  <si>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</si>
  <si>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</si>
  <si>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</si>
  <si>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</si>
  <si>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</si>
  <si>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</si>
  <si>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</si>
  <si>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</si>
  <si>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</si>
  <si>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</si>
  <si>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</si>
  <si>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</si>
  <si>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</si>
  <si>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</si>
  <si>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</si>
  <si>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</si>
  <si>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</si>
  <si>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</si>
  <si>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</si>
  <si>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</si>
  <si>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</si>
  <si>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</si>
  <si>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</si>
  <si>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</si>
  <si>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</si>
  <si>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</si>
  <si>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</si>
  <si>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</si>
  <si>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</si>
  <si>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</si>
  <si>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</si>
  <si>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</si>
  <si>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</si>
  <si>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</si>
  <si>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</si>
  <si>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</si>
  <si>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</si>
  <si>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</si>
  <si>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</si>
  <si>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</si>
  <si>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</si>
  <si>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</si>
  <si>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</si>
  <si>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</si>
  <si>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</si>
  <si>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</si>
  <si>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</si>
  <si>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</si>
  <si>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</si>
  <si>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</si>
  <si>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</si>
  <si>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</si>
  <si>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</si>
  <si>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</si>
  <si>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</si>
  <si>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</si>
  <si>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</si>
  <si>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</si>
  <si>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</si>
  <si>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</si>
  <si>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</si>
  <si>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</si>
  <si>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</si>
  <si>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</si>
  <si>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</si>
  <si>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</si>
  <si>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</si>
  <si>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</si>
  <si>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</si>
  <si>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</si>
  <si>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</si>
  <si>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</si>
  <si>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</si>
  <si>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</si>
  <si>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</si>
  <si>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</si>
  <si>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</si>
  <si>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</si>
  <si>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</si>
  <si>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</si>
  <si>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</si>
  <si>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</si>
  <si>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NOTODDEN LUFTHAVN</t>
  </si>
  <si>
    <t>NTB</t>
  </si>
  <si>
    <t>Ingen passasjerer i desember 2019</t>
  </si>
  <si>
    <t>NOTODDEN AIRPORT</t>
  </si>
  <si>
    <t>STORD LUFTHAVN</t>
  </si>
  <si>
    <t>SRP</t>
  </si>
  <si>
    <t>STORD AIRPORT</t>
  </si>
  <si>
    <t>Passasjerer inkl. spedbarn - Hittil i år, Desember 2019</t>
  </si>
  <si>
    <t>Sum</t>
  </si>
  <si>
    <t>Desember 2019 -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</si>
  <si>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</si>
  <si>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</si>
  <si>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</si>
  <si>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</si>
  <si>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</si>
  <si>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</si>
  <si>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</si>
  <si>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</si>
  <si>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</si>
  <si>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</si>
  <si>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</si>
  <si>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</si>
  <si>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</si>
  <si>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</si>
  <si>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HAUGESUND LUFTHAVN</t>
  </si>
  <si>
    <t>HAU</t>
  </si>
  <si>
    <t>HAUGESUND AIRPORT</t>
  </si>
  <si>
    <t>SANDEFJORD TORP LUFTHAVN</t>
  </si>
  <si>
    <t>TRF</t>
  </si>
  <si>
    <t>SANDEFJORD TORP AIRPORT</t>
  </si>
  <si>
    <t>SKIEN LUFTHAVN</t>
  </si>
  <si>
    <t>SKE</t>
  </si>
  <si>
    <t>SKIEN AIRPORT</t>
  </si>
  <si>
    <t>ØRLAND LUFTHAVN</t>
  </si>
  <si>
    <t>OLA</t>
  </si>
  <si>
    <t>ØRLAND AIRPORT</t>
  </si>
  <si>
    <t xml:space="preserve">Sum andre </t>
  </si>
  <si>
    <t>Total Sum</t>
  </si>
  <si>
    <t>Desember 2019 - Flybevegelser hittil i år</t>
  </si>
  <si>
    <t xml:space="preserve"> 10.01.2020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</si>
</sst>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###########################0%"/>
    <numFmt numFmtId="179" formatCode="##########0"/>
    <numFmt numFmtId="180" formatCode="#########0.0%"/>
    <numFmt numFmtId="181" formatCode="##0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17" fillId="0" borderId="0" xfId="0" quotePrefix="1" applyFont="1"/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3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3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0" fontId="24" fillId="6" borderId="16" xfId="8" applyNumberFormat="1" applyFont="1" applyFill="1" applyBorder="1" applyAlignment="1">
      <alignment horizontal="lef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  <xf numFmtId="0" fontId="24" fillId="5" borderId="18" xfId="8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  <c:pt idx="10">
                  <c:v>4161191</c:v>
                </c:pt>
                <c:pt idx="11">
                  <c:v>3814247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  <c:pt idx="10">
                  <c:v>56820</c:v>
                </c:pt>
                <c:pt idx="11">
                  <c:v>54697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  <c:pt idx="10">
                  <c:v>4161191</c:v>
                </c:pt>
                <c:pt idx="11">
                  <c:v>3814247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  <c:pt idx="10">
                  <c:v>56820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97" t="s">
        <v>254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2217977</v>
      </c>
      <c r="C7" s="62">
        <v>2192335</v>
      </c>
      <c r="D7" s="46">
        <f>(B7-C7)/C7</f>
        <v>1.1696205187619593E-2</v>
      </c>
      <c r="E7" s="45"/>
      <c r="F7" s="61">
        <v>30731711</v>
      </c>
      <c r="G7" s="62">
        <v>30868603</v>
      </c>
      <c r="H7" s="46">
        <f>(F7-G7)/G7</f>
        <v>-4.4346678079341655E-3</v>
      </c>
      <c r="I7" s="40"/>
      <c r="J7" s="41"/>
    </row>
    <row r="8" spans="1:17" ht="15" customHeight="1" x14ac:dyDescent="0.25">
      <c r="A8" s="89" t="s">
        <v>16</v>
      </c>
      <c r="B8" s="16">
        <f>SUM(B9:B10)</f>
        <v>1548200</v>
      </c>
      <c r="C8" s="17">
        <f>SUM(C9:C10)</f>
        <v>1509940</v>
      </c>
      <c r="D8" s="34">
        <f>(B8-C8)/C8</f>
        <v>2.5338755182325125E-2</v>
      </c>
      <c r="E8" s="45"/>
      <c r="F8" s="16">
        <f>SUM(F9:F10)</f>
        <v>22774526</v>
      </c>
      <c r="G8" s="17">
        <f>SUM(G9:G10)</f>
        <v>22368658</v>
      </c>
      <c r="H8" s="34">
        <f>(F8-G8)/G8</f>
        <v>1.8144494855256852E-2</v>
      </c>
      <c r="I8" s="40"/>
      <c r="J8" s="41"/>
    </row>
    <row r="9" spans="1:17" ht="15" customHeight="1" x14ac:dyDescent="0.25">
      <c r="A9" s="90" t="s">
        <v>17</v>
      </c>
      <c r="B9" s="63">
        <v>1465793</v>
      </c>
      <c r="C9" s="64">
        <v>1427299</v>
      </c>
      <c r="D9" s="18">
        <f>(B9-C9)/C9</f>
        <v>2.6969822020473634E-2</v>
      </c>
      <c r="E9" s="45"/>
      <c r="F9" s="63">
        <v>20954458</v>
      </c>
      <c r="G9" s="64">
        <v>20482947</v>
      </c>
      <c r="H9" s="18">
        <f>(F9-G9)/G9</f>
        <v>2.3019685595046455E-2</v>
      </c>
      <c r="J9" s="41"/>
    </row>
    <row r="10" spans="1:17" ht="15" customHeight="1" x14ac:dyDescent="0.25">
      <c r="A10" s="90" t="s">
        <v>18</v>
      </c>
      <c r="B10" s="63">
        <v>82407</v>
      </c>
      <c r="C10" s="64">
        <v>82641</v>
      </c>
      <c r="D10" s="18">
        <f>(B10-C10)/C10</f>
        <v>-2.8315243039169422E-3</v>
      </c>
      <c r="E10" s="45"/>
      <c r="F10" s="63">
        <v>1820068</v>
      </c>
      <c r="G10" s="64">
        <v>1885711</v>
      </c>
      <c r="H10" s="18">
        <f>(F10-G10)/G10</f>
        <v>-3.4810742473263399E-2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48070</v>
      </c>
      <c r="C12" s="66">
        <v>41471</v>
      </c>
      <c r="D12" s="44">
        <f>(B12-C12)/C12</f>
        <v>0.15912324274794434</v>
      </c>
      <c r="E12" s="45"/>
      <c r="F12" s="65">
        <v>592776</v>
      </c>
      <c r="G12" s="66">
        <v>528438</v>
      </c>
      <c r="H12" s="44">
        <f>(F12-G12)/G12</f>
        <v>0.12175127451091708</v>
      </c>
      <c r="J12" s="41"/>
    </row>
    <row r="13" spans="1:17" ht="15" customHeight="1" x14ac:dyDescent="0.25">
      <c r="A13" s="89" t="s">
        <v>19</v>
      </c>
      <c r="B13" s="16">
        <f>B7+B8+B12</f>
        <v>3814247</v>
      </c>
      <c r="C13" s="17">
        <f>C7+C8+C12</f>
        <v>3743746</v>
      </c>
      <c r="D13" s="34">
        <f>(B13-C13)/C13</f>
        <v>1.8831672875243139E-2</v>
      </c>
      <c r="E13" s="45"/>
      <c r="F13" s="16">
        <f>F7+F8+F12</f>
        <v>54099013</v>
      </c>
      <c r="G13" s="17">
        <f>G7+G8+G12</f>
        <v>53765699</v>
      </c>
      <c r="H13" s="34">
        <f>(F13-G13)/G13</f>
        <v>6.1993800173601385E-3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32473</v>
      </c>
      <c r="C17" s="14">
        <f>SUM(C18:C20)</f>
        <v>33367</v>
      </c>
      <c r="D17" s="46">
        <f>(B17-C17)/C17</f>
        <v>-2.6792939131477209E-2</v>
      </c>
      <c r="E17" s="19"/>
      <c r="F17" s="14">
        <f>SUM(F18:F20)</f>
        <v>442165</v>
      </c>
      <c r="G17" s="15">
        <f>SUM(G18:G20)</f>
        <v>453476</v>
      </c>
      <c r="H17" s="46">
        <f>(F17-G17)/G17</f>
        <v>-2.4942885621289771E-2</v>
      </c>
      <c r="J17" s="43"/>
    </row>
    <row r="18" spans="1:10" ht="15" customHeight="1" x14ac:dyDescent="0.25">
      <c r="A18" s="90" t="s">
        <v>17</v>
      </c>
      <c r="B18" s="63">
        <v>31535</v>
      </c>
      <c r="C18" s="64">
        <v>32760</v>
      </c>
      <c r="D18" s="18">
        <f t="shared" ref="D18:D31" si="0">(B18-C18)/C18</f>
        <v>-3.7393162393162392E-2</v>
      </c>
      <c r="E18" s="19"/>
      <c r="F18" s="63">
        <v>429160</v>
      </c>
      <c r="G18" s="64">
        <v>441977</v>
      </c>
      <c r="H18" s="18">
        <f t="shared" ref="H18:H31" si="1">(F18-G18)/G18</f>
        <v>-2.8999246567129058E-2</v>
      </c>
      <c r="J18" s="41"/>
    </row>
    <row r="19" spans="1:10" ht="15" customHeight="1" x14ac:dyDescent="0.25">
      <c r="A19" s="90" t="s">
        <v>18</v>
      </c>
      <c r="B19" s="63">
        <v>344</v>
      </c>
      <c r="C19" s="64">
        <v>239</v>
      </c>
      <c r="D19" s="18">
        <f t="shared" si="0"/>
        <v>0.43933054393305437</v>
      </c>
      <c r="E19" s="19"/>
      <c r="F19" s="63">
        <v>5734</v>
      </c>
      <c r="G19" s="64">
        <v>4867</v>
      </c>
      <c r="H19" s="18">
        <f t="shared" si="1"/>
        <v>0.17813848366550236</v>
      </c>
      <c r="J19" s="41"/>
    </row>
    <row r="20" spans="1:10" ht="15" customHeight="1" x14ac:dyDescent="0.25">
      <c r="A20" s="90" t="s">
        <v>20</v>
      </c>
      <c r="B20" s="63">
        <v>594</v>
      </c>
      <c r="C20" s="64">
        <v>368</v>
      </c>
      <c r="D20" s="18">
        <f t="shared" si="0"/>
        <v>0.61413043478260865</v>
      </c>
      <c r="E20" s="19"/>
      <c r="F20" s="63">
        <v>7271</v>
      </c>
      <c r="G20" s="64">
        <v>6632</v>
      </c>
      <c r="H20" s="18">
        <f t="shared" si="1"/>
        <v>9.6351025331724974E-2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13701</v>
      </c>
      <c r="C22" s="17">
        <f>SUM(C23:C25)</f>
        <v>13658</v>
      </c>
      <c r="D22" s="34">
        <f t="shared" si="0"/>
        <v>3.1483379704202665E-3</v>
      </c>
      <c r="E22" s="19"/>
      <c r="F22" s="16">
        <f>SUM(F23:F25)</f>
        <v>193075</v>
      </c>
      <c r="G22" s="17">
        <f>SUM(G23:G25)</f>
        <v>192662</v>
      </c>
      <c r="H22" s="34">
        <f t="shared" si="1"/>
        <v>2.1436505382483313E-3</v>
      </c>
      <c r="J22" s="41"/>
    </row>
    <row r="23" spans="1:10" ht="15" customHeight="1" x14ac:dyDescent="0.25">
      <c r="A23" s="90" t="s">
        <v>17</v>
      </c>
      <c r="B23" s="63">
        <v>12500</v>
      </c>
      <c r="C23" s="64">
        <v>12439</v>
      </c>
      <c r="D23" s="18">
        <f t="shared" si="0"/>
        <v>4.9039311841787923E-3</v>
      </c>
      <c r="E23" s="19"/>
      <c r="F23" s="63">
        <v>171857</v>
      </c>
      <c r="G23" s="64">
        <v>170815</v>
      </c>
      <c r="H23" s="18">
        <f t="shared" si="1"/>
        <v>6.100166847173843E-3</v>
      </c>
      <c r="J23" s="41"/>
    </row>
    <row r="24" spans="1:10" ht="15" customHeight="1" x14ac:dyDescent="0.25">
      <c r="A24" s="90" t="s">
        <v>18</v>
      </c>
      <c r="B24" s="63">
        <v>739</v>
      </c>
      <c r="C24" s="64">
        <v>757</v>
      </c>
      <c r="D24" s="18">
        <f t="shared" si="0"/>
        <v>-2.3778071334214002E-2</v>
      </c>
      <c r="E24" s="19"/>
      <c r="F24" s="63">
        <v>14669</v>
      </c>
      <c r="G24" s="64">
        <v>15465</v>
      </c>
      <c r="H24" s="18">
        <f t="shared" si="1"/>
        <v>-5.1471063692208212E-2</v>
      </c>
      <c r="J24" s="41"/>
    </row>
    <row r="25" spans="1:10" ht="15" customHeight="1" x14ac:dyDescent="0.25">
      <c r="A25" s="90" t="s">
        <v>20</v>
      </c>
      <c r="B25" s="63">
        <v>462</v>
      </c>
      <c r="C25" s="64">
        <v>462</v>
      </c>
      <c r="D25" s="18">
        <f t="shared" si="0"/>
        <v>0</v>
      </c>
      <c r="E25" s="19"/>
      <c r="F25" s="63">
        <v>6549</v>
      </c>
      <c r="G25" s="64">
        <v>6382</v>
      </c>
      <c r="H25" s="18">
        <f t="shared" si="1"/>
        <v>2.6167345659667815E-2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3395</v>
      </c>
      <c r="C27" s="66">
        <v>3064</v>
      </c>
      <c r="D27" s="34">
        <f t="shared" si="0"/>
        <v>0.10802872062663185</v>
      </c>
      <c r="E27" s="19"/>
      <c r="F27" s="67">
        <v>42084</v>
      </c>
      <c r="G27" s="68">
        <v>38665</v>
      </c>
      <c r="H27" s="34">
        <f>(F27-G27)/G27</f>
        <v>8.8426225268330536E-2</v>
      </c>
      <c r="J27" s="41"/>
    </row>
    <row r="28" spans="1:10" ht="15" customHeight="1" x14ac:dyDescent="0.25">
      <c r="A28" s="89" t="s">
        <v>19</v>
      </c>
      <c r="B28" s="16">
        <f>B22+B17+B27</f>
        <v>49569</v>
      </c>
      <c r="C28" s="17">
        <f>C22+C17+C27</f>
        <v>50089</v>
      </c>
      <c r="D28" s="34">
        <f t="shared" si="0"/>
        <v>-1.0381520892810797E-2</v>
      </c>
      <c r="E28" s="19"/>
      <c r="F28" s="16">
        <f>F22+F17+F27</f>
        <v>677324</v>
      </c>
      <c r="G28" s="17">
        <f>G22+G17+G27</f>
        <v>684803</v>
      </c>
      <c r="H28" s="34">
        <f>(F28-G28)/G28</f>
        <v>-1.0921389071017504E-2</v>
      </c>
      <c r="J28" s="41"/>
    </row>
    <row r="29" spans="1:10" ht="15" customHeight="1" x14ac:dyDescent="0.25">
      <c r="A29" s="89" t="s">
        <v>24</v>
      </c>
      <c r="B29" s="65">
        <v>5128</v>
      </c>
      <c r="C29" s="66">
        <v>5761</v>
      </c>
      <c r="D29" s="34">
        <f>(B29-C29)/C29</f>
        <v>-0.10987675750737719</v>
      </c>
      <c r="E29" s="19"/>
      <c r="F29" s="65">
        <v>102279</v>
      </c>
      <c r="G29" s="66">
        <v>104449</v>
      </c>
      <c r="H29" s="34">
        <f>(F29-G29)/G29</f>
        <v>-2.0775689570986796E-2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54697</v>
      </c>
      <c r="C31" s="17">
        <f>SUM(C28:C29)</f>
        <v>55850</v>
      </c>
      <c r="D31" s="34">
        <f t="shared" si="0"/>
        <v>-2.0644583706356311E-2</v>
      </c>
      <c r="E31" s="19"/>
      <c r="F31" s="16">
        <f>SUM(F28:F29)</f>
        <v>779603</v>
      </c>
      <c r="G31" s="17">
        <f>SUM(G28:G29)</f>
        <v>789252</v>
      </c>
      <c r="H31" s="34">
        <f t="shared" si="1"/>
        <v>-1.2225499586950683E-2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0FC-FC56-442D-81A8-5C9B4DFA913E}">
  <sheetPr>
    <pageSetUpPr fitToPage="1"/>
  </sheetPr>
  <dimension ref="A1:AG5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6.7109375" style="99" hidden="1" customWidth="1"/>
    <col min="20" max="20" width="30.140625" style="99" hidden="1" customWidth="1"/>
    <col min="21" max="21" width="22.85546875" style="99" hidden="1" customWidth="1"/>
    <col min="22" max="22" width="25.85546875" style="99" hidden="1" customWidth="1"/>
    <col min="23" max="23" width="29" style="99" hidden="1" customWidth="1"/>
    <col min="24" max="24" width="22.140625" style="99" hidden="1" customWidth="1"/>
    <col min="25" max="25" width="24.7109375" style="99" hidden="1" customWidth="1"/>
    <col min="26" max="26" width="19.28515625" style="99" hidden="1" customWidth="1"/>
    <col min="27" max="27" width="18.140625" style="99" hidden="1" customWidth="1"/>
    <col min="28" max="28" width="20.28515625" style="99" hidden="1" customWidth="1"/>
    <col min="29" max="29" width="15.5703125" style="99" hidden="1" customWidth="1"/>
    <col min="30" max="30" width="32.42578125" style="99" hidden="1" customWidth="1"/>
    <col min="31" max="31" width="0" style="99" hidden="1" customWidth="1"/>
    <col min="32" max="32" width="9.85546875" style="99" hidden="1" customWidth="1"/>
    <col min="33" max="33" width="36.42578125" style="99" hidden="1" customWidth="1"/>
    <col min="34" max="16384" width="9.140625" style="99"/>
  </cols>
  <sheetData>
    <row r="1" spans="1:33" ht="15.75" x14ac:dyDescent="0.25">
      <c r="A1" s="98" t="s">
        <v>48</v>
      </c>
    </row>
    <row r="4" spans="1:33" ht="57" x14ac:dyDescent="0.2">
      <c r="A4" s="100" t="s">
        <v>49</v>
      </c>
      <c r="B4" s="100" t="s">
        <v>50</v>
      </c>
      <c r="C4" s="100" t="s">
        <v>51</v>
      </c>
      <c r="D4" s="100" t="s">
        <v>52</v>
      </c>
      <c r="E4" s="100" t="s">
        <v>53</v>
      </c>
      <c r="F4" s="100" t="s">
        <v>54</v>
      </c>
      <c r="G4" s="100" t="s">
        <v>55</v>
      </c>
      <c r="H4" s="100" t="s">
        <v>56</v>
      </c>
      <c r="I4" s="100" t="s">
        <v>57</v>
      </c>
      <c r="J4" s="100" t="s">
        <v>58</v>
      </c>
      <c r="K4" s="100" t="s">
        <v>59</v>
      </c>
      <c r="L4" s="100" t="s">
        <v>60</v>
      </c>
      <c r="M4" s="100" t="s">
        <v>61</v>
      </c>
      <c r="N4" s="100" t="s">
        <v>62</v>
      </c>
      <c r="O4" s="100" t="s">
        <v>63</v>
      </c>
      <c r="P4" s="100" t="s">
        <v>64</v>
      </c>
      <c r="Q4" s="100" t="s">
        <v>65</v>
      </c>
      <c r="R4" s="101" t="s">
        <v>66</v>
      </c>
      <c r="S4" s="101" t="s">
        <v>67</v>
      </c>
      <c r="T4" s="101" t="s">
        <v>68</v>
      </c>
      <c r="U4" s="101" t="s">
        <v>69</v>
      </c>
      <c r="V4" s="101" t="s">
        <v>70</v>
      </c>
      <c r="W4" s="101" t="s">
        <v>71</v>
      </c>
      <c r="X4" s="101" t="s">
        <v>72</v>
      </c>
      <c r="Y4" s="101" t="s">
        <v>73</v>
      </c>
      <c r="Z4" s="101" t="s">
        <v>74</v>
      </c>
      <c r="AA4" s="101" t="s">
        <v>75</v>
      </c>
      <c r="AB4" s="101" t="s">
        <v>76</v>
      </c>
      <c r="AC4" s="101" t="s">
        <v>77</v>
      </c>
      <c r="AD4" s="101" t="s">
        <v>78</v>
      </c>
      <c r="AE4" s="101" t="s">
        <v>79</v>
      </c>
      <c r="AF4" s="101" t="s">
        <v>80</v>
      </c>
      <c r="AG4" s="101" t="s">
        <v>81</v>
      </c>
    </row>
    <row r="5" spans="1:33" ht="14.25" x14ac:dyDescent="0.2">
      <c r="A5" s="102" t="s">
        <v>82</v>
      </c>
      <c r="B5" s="102" t="s">
        <v>83</v>
      </c>
      <c r="C5" s="103">
        <v>22624</v>
      </c>
      <c r="D5" s="103">
        <v>1500</v>
      </c>
      <c r="E5" s="103">
        <v>24124</v>
      </c>
      <c r="F5" s="104">
        <v>5.4647197691702398E-2</v>
      </c>
      <c r="G5" s="103">
        <v>129</v>
      </c>
      <c r="H5" s="103">
        <v>0</v>
      </c>
      <c r="I5" s="103">
        <v>129</v>
      </c>
      <c r="J5" s="105">
        <v>0</v>
      </c>
      <c r="K5" s="106">
        <v>0</v>
      </c>
      <c r="L5" s="104">
        <v>0</v>
      </c>
      <c r="M5" s="106">
        <v>24253</v>
      </c>
      <c r="N5" s="104">
        <v>6.0286788493486093E-2</v>
      </c>
      <c r="O5" s="107">
        <v>417</v>
      </c>
      <c r="P5" s="106">
        <v>24670</v>
      </c>
      <c r="Q5" s="108">
        <v>6.0573492111259196E-2</v>
      </c>
      <c r="R5" s="109">
        <v>4</v>
      </c>
      <c r="S5" s="102" t="s">
        <v>84</v>
      </c>
      <c r="T5" s="107">
        <v>21548</v>
      </c>
      <c r="U5" s="107">
        <v>22874</v>
      </c>
      <c r="V5" s="107">
        <v>1326</v>
      </c>
      <c r="W5" s="107">
        <v>0</v>
      </c>
      <c r="X5" s="107">
        <v>0</v>
      </c>
      <c r="Y5" s="107">
        <v>0</v>
      </c>
      <c r="Z5" s="107">
        <v>0</v>
      </c>
      <c r="AA5" s="107">
        <v>387</v>
      </c>
      <c r="AB5" s="107">
        <v>22874</v>
      </c>
      <c r="AC5" s="107">
        <v>23261</v>
      </c>
      <c r="AD5" s="102" t="s">
        <v>85</v>
      </c>
      <c r="AE5" s="107">
        <v>4038</v>
      </c>
      <c r="AF5" s="107">
        <v>24</v>
      </c>
      <c r="AG5" s="110" t="s">
        <v>84</v>
      </c>
    </row>
    <row r="6" spans="1:33" ht="14.25" x14ac:dyDescent="0.2">
      <c r="A6" s="102" t="s">
        <v>86</v>
      </c>
      <c r="B6" s="102" t="s">
        <v>87</v>
      </c>
      <c r="C6" s="103">
        <v>3121</v>
      </c>
      <c r="D6" s="103">
        <v>28</v>
      </c>
      <c r="E6" s="103">
        <v>3149</v>
      </c>
      <c r="F6" s="104">
        <v>-5.2077062010836804E-2</v>
      </c>
      <c r="G6" s="103">
        <v>0</v>
      </c>
      <c r="H6" s="103">
        <v>0</v>
      </c>
      <c r="I6" s="103">
        <v>0</v>
      </c>
      <c r="J6" s="105">
        <v>0</v>
      </c>
      <c r="K6" s="106">
        <v>0</v>
      </c>
      <c r="L6" s="104">
        <v>0</v>
      </c>
      <c r="M6" s="106">
        <v>3149</v>
      </c>
      <c r="N6" s="104">
        <v>-5.2077062010836804E-2</v>
      </c>
      <c r="O6" s="107">
        <v>717</v>
      </c>
      <c r="P6" s="106">
        <v>3866</v>
      </c>
      <c r="Q6" s="108">
        <v>-2.0273694880892E-2</v>
      </c>
      <c r="R6" s="109">
        <v>5</v>
      </c>
      <c r="S6" s="102" t="s">
        <v>84</v>
      </c>
      <c r="T6" s="107">
        <v>3280</v>
      </c>
      <c r="U6" s="107">
        <v>3322</v>
      </c>
      <c r="V6" s="107">
        <v>42</v>
      </c>
      <c r="W6" s="107">
        <v>0</v>
      </c>
      <c r="X6" s="107">
        <v>0</v>
      </c>
      <c r="Y6" s="107">
        <v>0</v>
      </c>
      <c r="Z6" s="107">
        <v>0</v>
      </c>
      <c r="AA6" s="107">
        <v>624</v>
      </c>
      <c r="AB6" s="107">
        <v>3322</v>
      </c>
      <c r="AC6" s="107">
        <v>3946</v>
      </c>
      <c r="AD6" s="102" t="s">
        <v>88</v>
      </c>
      <c r="AE6" s="107">
        <v>4038</v>
      </c>
      <c r="AF6" s="107">
        <v>24</v>
      </c>
      <c r="AG6" s="111"/>
    </row>
    <row r="7" spans="1:33" ht="14.25" x14ac:dyDescent="0.2">
      <c r="A7" s="102" t="s">
        <v>89</v>
      </c>
      <c r="B7" s="102" t="s">
        <v>90</v>
      </c>
      <c r="C7" s="103">
        <v>19315</v>
      </c>
      <c r="D7" s="103">
        <v>0</v>
      </c>
      <c r="E7" s="103">
        <v>19315</v>
      </c>
      <c r="F7" s="104">
        <v>-1.6547861507128302E-2</v>
      </c>
      <c r="G7" s="103">
        <v>0</v>
      </c>
      <c r="H7" s="103">
        <v>0</v>
      </c>
      <c r="I7" s="103">
        <v>0</v>
      </c>
      <c r="J7" s="105">
        <v>0</v>
      </c>
      <c r="K7" s="106">
        <v>0</v>
      </c>
      <c r="L7" s="104">
        <v>0</v>
      </c>
      <c r="M7" s="106">
        <v>19315</v>
      </c>
      <c r="N7" s="104">
        <v>-1.6547861507128302E-2</v>
      </c>
      <c r="O7" s="107">
        <v>0</v>
      </c>
      <c r="P7" s="106">
        <v>19315</v>
      </c>
      <c r="Q7" s="108">
        <v>-1.6547861507128302E-2</v>
      </c>
      <c r="R7" s="109">
        <v>4</v>
      </c>
      <c r="S7" s="102" t="s">
        <v>84</v>
      </c>
      <c r="T7" s="107">
        <v>19640</v>
      </c>
      <c r="U7" s="107">
        <v>19640</v>
      </c>
      <c r="V7" s="107">
        <v>0</v>
      </c>
      <c r="W7" s="107">
        <v>0</v>
      </c>
      <c r="X7" s="107">
        <v>0</v>
      </c>
      <c r="Y7" s="107">
        <v>0</v>
      </c>
      <c r="Z7" s="107">
        <v>0</v>
      </c>
      <c r="AA7" s="107">
        <v>0</v>
      </c>
      <c r="AB7" s="107">
        <v>19640</v>
      </c>
      <c r="AC7" s="107">
        <v>19640</v>
      </c>
      <c r="AD7" s="102" t="s">
        <v>91</v>
      </c>
      <c r="AE7" s="107">
        <v>4038</v>
      </c>
      <c r="AF7" s="107">
        <v>24</v>
      </c>
      <c r="AG7" s="111"/>
    </row>
    <row r="8" spans="1:33" ht="14.25" x14ac:dyDescent="0.2">
      <c r="A8" s="102" t="s">
        <v>92</v>
      </c>
      <c r="B8" s="102" t="s">
        <v>93</v>
      </c>
      <c r="C8" s="103">
        <v>243792</v>
      </c>
      <c r="D8" s="103">
        <v>30464</v>
      </c>
      <c r="E8" s="103">
        <v>274256</v>
      </c>
      <c r="F8" s="104">
        <v>4.9478429241636902E-2</v>
      </c>
      <c r="G8" s="103">
        <v>151751</v>
      </c>
      <c r="H8" s="103">
        <v>7424</v>
      </c>
      <c r="I8" s="103">
        <v>159175</v>
      </c>
      <c r="J8" s="105">
        <v>4.7583007009115101E-2</v>
      </c>
      <c r="K8" s="106">
        <v>16784</v>
      </c>
      <c r="L8" s="104">
        <v>4.7036805988771101E-2</v>
      </c>
      <c r="M8" s="106">
        <v>450215</v>
      </c>
      <c r="N8" s="104">
        <v>4.8716401778705398E-2</v>
      </c>
      <c r="O8" s="107">
        <v>5397</v>
      </c>
      <c r="P8" s="106">
        <v>455612</v>
      </c>
      <c r="Q8" s="108">
        <v>4.6335167510265597E-2</v>
      </c>
      <c r="R8" s="109">
        <v>2</v>
      </c>
      <c r="S8" s="102" t="s">
        <v>84</v>
      </c>
      <c r="T8" s="107">
        <v>241666</v>
      </c>
      <c r="U8" s="107">
        <v>261326</v>
      </c>
      <c r="V8" s="107">
        <v>19660</v>
      </c>
      <c r="W8" s="107">
        <v>146431</v>
      </c>
      <c r="X8" s="107">
        <v>151945</v>
      </c>
      <c r="Y8" s="107">
        <v>5514</v>
      </c>
      <c r="Z8" s="107">
        <v>16030</v>
      </c>
      <c r="AA8" s="107">
        <v>6135</v>
      </c>
      <c r="AB8" s="107">
        <v>429301</v>
      </c>
      <c r="AC8" s="107">
        <v>435436</v>
      </c>
      <c r="AD8" s="102" t="s">
        <v>94</v>
      </c>
      <c r="AE8" s="107">
        <v>4038</v>
      </c>
      <c r="AF8" s="107">
        <v>24</v>
      </c>
      <c r="AG8" s="111"/>
    </row>
    <row r="9" spans="1:33" ht="14.25" x14ac:dyDescent="0.2">
      <c r="A9" s="102" t="s">
        <v>95</v>
      </c>
      <c r="B9" s="102" t="s">
        <v>96</v>
      </c>
      <c r="C9" s="103">
        <v>446</v>
      </c>
      <c r="D9" s="103">
        <v>36</v>
      </c>
      <c r="E9" s="103">
        <v>482</v>
      </c>
      <c r="F9" s="104">
        <v>3.2119914346895095E-2</v>
      </c>
      <c r="G9" s="103">
        <v>0</v>
      </c>
      <c r="H9" s="103">
        <v>0</v>
      </c>
      <c r="I9" s="103">
        <v>0</v>
      </c>
      <c r="J9" s="105">
        <v>0</v>
      </c>
      <c r="K9" s="106">
        <v>0</v>
      </c>
      <c r="L9" s="104">
        <v>0</v>
      </c>
      <c r="M9" s="106">
        <v>482</v>
      </c>
      <c r="N9" s="104">
        <v>3.2119914346895095E-2</v>
      </c>
      <c r="O9" s="107">
        <v>601</v>
      </c>
      <c r="P9" s="106">
        <v>1083</v>
      </c>
      <c r="Q9" s="108">
        <v>3.4383954154727801E-2</v>
      </c>
      <c r="R9" s="109">
        <v>5</v>
      </c>
      <c r="S9" s="102" t="s">
        <v>84</v>
      </c>
      <c r="T9" s="107">
        <v>463</v>
      </c>
      <c r="U9" s="107">
        <v>467</v>
      </c>
      <c r="V9" s="107">
        <v>4</v>
      </c>
      <c r="W9" s="107">
        <v>0</v>
      </c>
      <c r="X9" s="107">
        <v>0</v>
      </c>
      <c r="Y9" s="107">
        <v>0</v>
      </c>
      <c r="Z9" s="107">
        <v>0</v>
      </c>
      <c r="AA9" s="107">
        <v>580</v>
      </c>
      <c r="AB9" s="107">
        <v>467</v>
      </c>
      <c r="AC9" s="107">
        <v>1047</v>
      </c>
      <c r="AD9" s="102" t="s">
        <v>97</v>
      </c>
      <c r="AE9" s="107">
        <v>4038</v>
      </c>
      <c r="AF9" s="107">
        <v>24</v>
      </c>
      <c r="AG9" s="111"/>
    </row>
    <row r="10" spans="1:33" ht="14.25" x14ac:dyDescent="0.2">
      <c r="A10" s="102" t="s">
        <v>98</v>
      </c>
      <c r="B10" s="102" t="s">
        <v>99</v>
      </c>
      <c r="C10" s="103">
        <v>81117</v>
      </c>
      <c r="D10" s="103">
        <v>32426</v>
      </c>
      <c r="E10" s="103">
        <v>113543</v>
      </c>
      <c r="F10" s="104">
        <v>4.3718459007050493E-2</v>
      </c>
      <c r="G10" s="103">
        <v>4861</v>
      </c>
      <c r="H10" s="103">
        <v>0</v>
      </c>
      <c r="I10" s="103">
        <v>4861</v>
      </c>
      <c r="J10" s="105">
        <v>0.72437034409364998</v>
      </c>
      <c r="K10" s="106">
        <v>0</v>
      </c>
      <c r="L10" s="104">
        <v>0</v>
      </c>
      <c r="M10" s="106">
        <v>118404</v>
      </c>
      <c r="N10" s="104">
        <v>6.0910703725606197E-2</v>
      </c>
      <c r="O10" s="107">
        <v>10612</v>
      </c>
      <c r="P10" s="106">
        <v>129016</v>
      </c>
      <c r="Q10" s="108">
        <v>6.3146358145245704E-2</v>
      </c>
      <c r="R10" s="109">
        <v>3</v>
      </c>
      <c r="S10" s="102" t="s">
        <v>84</v>
      </c>
      <c r="T10" s="107">
        <v>80431</v>
      </c>
      <c r="U10" s="107">
        <v>108787</v>
      </c>
      <c r="V10" s="107">
        <v>28356</v>
      </c>
      <c r="W10" s="107">
        <v>2817</v>
      </c>
      <c r="X10" s="107">
        <v>2819</v>
      </c>
      <c r="Y10" s="107">
        <v>2</v>
      </c>
      <c r="Z10" s="107">
        <v>0</v>
      </c>
      <c r="AA10" s="107">
        <v>9747</v>
      </c>
      <c r="AB10" s="107">
        <v>111606</v>
      </c>
      <c r="AC10" s="107">
        <v>121353</v>
      </c>
      <c r="AD10" s="102" t="s">
        <v>100</v>
      </c>
      <c r="AE10" s="107">
        <v>4038</v>
      </c>
      <c r="AF10" s="107">
        <v>24</v>
      </c>
      <c r="AG10" s="111"/>
    </row>
    <row r="11" spans="1:33" ht="14.25" x14ac:dyDescent="0.2">
      <c r="A11" s="102" t="s">
        <v>101</v>
      </c>
      <c r="B11" s="102" t="s">
        <v>102</v>
      </c>
      <c r="C11" s="103">
        <v>7296</v>
      </c>
      <c r="D11" s="103">
        <v>66</v>
      </c>
      <c r="E11" s="103">
        <v>7362</v>
      </c>
      <c r="F11" s="104">
        <v>0.13733971883207199</v>
      </c>
      <c r="G11" s="103">
        <v>0</v>
      </c>
      <c r="H11" s="103">
        <v>0</v>
      </c>
      <c r="I11" s="103">
        <v>0</v>
      </c>
      <c r="J11" s="105">
        <v>0</v>
      </c>
      <c r="K11" s="106">
        <v>2040</v>
      </c>
      <c r="L11" s="104">
        <v>0.44067796610169507</v>
      </c>
      <c r="M11" s="106">
        <v>9402</v>
      </c>
      <c r="N11" s="104">
        <v>0.19178603118265899</v>
      </c>
      <c r="O11" s="107">
        <v>558</v>
      </c>
      <c r="P11" s="106">
        <v>9960</v>
      </c>
      <c r="Q11" s="108">
        <v>0.157332093887985</v>
      </c>
      <c r="R11" s="109">
        <v>5</v>
      </c>
      <c r="S11" s="102" t="s">
        <v>84</v>
      </c>
      <c r="T11" s="107">
        <v>6439</v>
      </c>
      <c r="U11" s="107">
        <v>6473</v>
      </c>
      <c r="V11" s="107">
        <v>34</v>
      </c>
      <c r="W11" s="107">
        <v>0</v>
      </c>
      <c r="X11" s="107">
        <v>0</v>
      </c>
      <c r="Y11" s="107">
        <v>0</v>
      </c>
      <c r="Z11" s="107">
        <v>1416</v>
      </c>
      <c r="AA11" s="107">
        <v>717</v>
      </c>
      <c r="AB11" s="107">
        <v>7889</v>
      </c>
      <c r="AC11" s="107">
        <v>8606</v>
      </c>
      <c r="AD11" s="102" t="s">
        <v>103</v>
      </c>
      <c r="AE11" s="107">
        <v>4038</v>
      </c>
      <c r="AF11" s="107">
        <v>24</v>
      </c>
      <c r="AG11" s="111"/>
    </row>
    <row r="12" spans="1:33" ht="14.25" x14ac:dyDescent="0.2">
      <c r="A12" s="102" t="s">
        <v>104</v>
      </c>
      <c r="B12" s="102" t="s">
        <v>105</v>
      </c>
      <c r="C12" s="103">
        <v>976</v>
      </c>
      <c r="D12" s="103">
        <v>18</v>
      </c>
      <c r="E12" s="103">
        <v>994</v>
      </c>
      <c r="F12" s="104">
        <v>-0.18724448078495498</v>
      </c>
      <c r="G12" s="103">
        <v>0</v>
      </c>
      <c r="H12" s="103">
        <v>0</v>
      </c>
      <c r="I12" s="103">
        <v>0</v>
      </c>
      <c r="J12" s="105">
        <v>0</v>
      </c>
      <c r="K12" s="106">
        <v>0</v>
      </c>
      <c r="L12" s="104">
        <v>0</v>
      </c>
      <c r="M12" s="106">
        <v>994</v>
      </c>
      <c r="N12" s="104">
        <v>-0.18724448078495498</v>
      </c>
      <c r="O12" s="107">
        <v>887</v>
      </c>
      <c r="P12" s="106">
        <v>1881</v>
      </c>
      <c r="Q12" s="108">
        <v>-0.126740947075209</v>
      </c>
      <c r="R12" s="109">
        <v>5</v>
      </c>
      <c r="S12" s="102" t="s">
        <v>84</v>
      </c>
      <c r="T12" s="107">
        <v>1209</v>
      </c>
      <c r="U12" s="107">
        <v>1223</v>
      </c>
      <c r="V12" s="107">
        <v>14</v>
      </c>
      <c r="W12" s="107">
        <v>0</v>
      </c>
      <c r="X12" s="107">
        <v>0</v>
      </c>
      <c r="Y12" s="107">
        <v>0</v>
      </c>
      <c r="Z12" s="107">
        <v>0</v>
      </c>
      <c r="AA12" s="107">
        <v>931</v>
      </c>
      <c r="AB12" s="107">
        <v>1223</v>
      </c>
      <c r="AC12" s="107">
        <v>2154</v>
      </c>
      <c r="AD12" s="102" t="s">
        <v>106</v>
      </c>
      <c r="AE12" s="107">
        <v>4038</v>
      </c>
      <c r="AF12" s="107">
        <v>24</v>
      </c>
      <c r="AG12" s="111"/>
    </row>
    <row r="13" spans="1:33" ht="14.25" x14ac:dyDescent="0.2">
      <c r="A13" s="102" t="s">
        <v>107</v>
      </c>
      <c r="B13" s="102" t="s">
        <v>108</v>
      </c>
      <c r="C13" s="103">
        <v>9070</v>
      </c>
      <c r="D13" s="103">
        <v>112</v>
      </c>
      <c r="E13" s="103">
        <v>9182</v>
      </c>
      <c r="F13" s="104">
        <v>0.22149793800718401</v>
      </c>
      <c r="G13" s="103">
        <v>0</v>
      </c>
      <c r="H13" s="103">
        <v>0</v>
      </c>
      <c r="I13" s="103">
        <v>0</v>
      </c>
      <c r="J13" s="105">
        <v>0</v>
      </c>
      <c r="K13" s="106">
        <v>4410</v>
      </c>
      <c r="L13" s="104">
        <v>1.08215297450425</v>
      </c>
      <c r="M13" s="106">
        <v>13592</v>
      </c>
      <c r="N13" s="104">
        <v>0.41069019200830303</v>
      </c>
      <c r="O13" s="107">
        <v>202</v>
      </c>
      <c r="P13" s="106">
        <v>13794</v>
      </c>
      <c r="Q13" s="108">
        <v>0.38216432865731498</v>
      </c>
      <c r="R13" s="109">
        <v>5</v>
      </c>
      <c r="S13" s="102" t="s">
        <v>84</v>
      </c>
      <c r="T13" s="107">
        <v>7049</v>
      </c>
      <c r="U13" s="107">
        <v>7517</v>
      </c>
      <c r="V13" s="107">
        <v>468</v>
      </c>
      <c r="W13" s="107">
        <v>0</v>
      </c>
      <c r="X13" s="107">
        <v>0</v>
      </c>
      <c r="Y13" s="107">
        <v>0</v>
      </c>
      <c r="Z13" s="107">
        <v>2118</v>
      </c>
      <c r="AA13" s="107">
        <v>345</v>
      </c>
      <c r="AB13" s="107">
        <v>9635</v>
      </c>
      <c r="AC13" s="107">
        <v>9980</v>
      </c>
      <c r="AD13" s="102" t="s">
        <v>109</v>
      </c>
      <c r="AE13" s="107">
        <v>4038</v>
      </c>
      <c r="AF13" s="107">
        <v>24</v>
      </c>
      <c r="AG13" s="111"/>
    </row>
    <row r="14" spans="1:33" ht="14.25" x14ac:dyDescent="0.2">
      <c r="A14" s="102" t="s">
        <v>110</v>
      </c>
      <c r="B14" s="102" t="s">
        <v>111</v>
      </c>
      <c r="C14" s="103">
        <v>5809</v>
      </c>
      <c r="D14" s="103">
        <v>110</v>
      </c>
      <c r="E14" s="103">
        <v>5919</v>
      </c>
      <c r="F14" s="104">
        <v>2.2279792746114E-2</v>
      </c>
      <c r="G14" s="103">
        <v>0</v>
      </c>
      <c r="H14" s="103">
        <v>0</v>
      </c>
      <c r="I14" s="103">
        <v>0</v>
      </c>
      <c r="J14" s="105">
        <v>0</v>
      </c>
      <c r="K14" s="106">
        <v>0</v>
      </c>
      <c r="L14" s="104">
        <v>0</v>
      </c>
      <c r="M14" s="106">
        <v>5919</v>
      </c>
      <c r="N14" s="104">
        <v>2.2279792746114E-2</v>
      </c>
      <c r="O14" s="107">
        <v>69</v>
      </c>
      <c r="P14" s="106">
        <v>5988</v>
      </c>
      <c r="Q14" s="108">
        <v>6.3865546218487401E-3</v>
      </c>
      <c r="R14" s="109">
        <v>5</v>
      </c>
      <c r="S14" s="102" t="s">
        <v>84</v>
      </c>
      <c r="T14" s="107">
        <v>5780</v>
      </c>
      <c r="U14" s="107">
        <v>5790</v>
      </c>
      <c r="V14" s="107">
        <v>10</v>
      </c>
      <c r="W14" s="107">
        <v>0</v>
      </c>
      <c r="X14" s="107">
        <v>0</v>
      </c>
      <c r="Y14" s="107">
        <v>0</v>
      </c>
      <c r="Z14" s="107">
        <v>0</v>
      </c>
      <c r="AA14" s="107">
        <v>160</v>
      </c>
      <c r="AB14" s="107">
        <v>5790</v>
      </c>
      <c r="AC14" s="107">
        <v>5950</v>
      </c>
      <c r="AD14" s="102" t="s">
        <v>112</v>
      </c>
      <c r="AE14" s="107">
        <v>4038</v>
      </c>
      <c r="AF14" s="107">
        <v>24</v>
      </c>
      <c r="AG14" s="111"/>
    </row>
    <row r="15" spans="1:33" ht="14.25" x14ac:dyDescent="0.2">
      <c r="A15" s="102" t="s">
        <v>113</v>
      </c>
      <c r="B15" s="102" t="s">
        <v>114</v>
      </c>
      <c r="C15" s="103">
        <v>6848</v>
      </c>
      <c r="D15" s="103">
        <v>606</v>
      </c>
      <c r="E15" s="103">
        <v>7454</v>
      </c>
      <c r="F15" s="104">
        <v>-1.9468560905024999E-2</v>
      </c>
      <c r="G15" s="103">
        <v>0</v>
      </c>
      <c r="H15" s="103">
        <v>0</v>
      </c>
      <c r="I15" s="103">
        <v>0</v>
      </c>
      <c r="J15" s="105">
        <v>0</v>
      </c>
      <c r="K15" s="106">
        <v>1102</v>
      </c>
      <c r="L15" s="104">
        <v>0.16367476240760301</v>
      </c>
      <c r="M15" s="106">
        <v>8556</v>
      </c>
      <c r="N15" s="104">
        <v>8.1880921745233401E-4</v>
      </c>
      <c r="O15" s="107">
        <v>2220</v>
      </c>
      <c r="P15" s="106">
        <v>10776</v>
      </c>
      <c r="Q15" s="108">
        <v>-2.8050870388743602E-2</v>
      </c>
      <c r="R15" s="109">
        <v>5</v>
      </c>
      <c r="S15" s="102" t="s">
        <v>84</v>
      </c>
      <c r="T15" s="107">
        <v>6982</v>
      </c>
      <c r="U15" s="107">
        <v>7602</v>
      </c>
      <c r="V15" s="107">
        <v>620</v>
      </c>
      <c r="W15" s="107">
        <v>0</v>
      </c>
      <c r="X15" s="107">
        <v>0</v>
      </c>
      <c r="Y15" s="107">
        <v>0</v>
      </c>
      <c r="Z15" s="107">
        <v>947</v>
      </c>
      <c r="AA15" s="107">
        <v>2538</v>
      </c>
      <c r="AB15" s="107">
        <v>8549</v>
      </c>
      <c r="AC15" s="107">
        <v>11087</v>
      </c>
      <c r="AD15" s="102" t="s">
        <v>115</v>
      </c>
      <c r="AE15" s="107">
        <v>4038</v>
      </c>
      <c r="AF15" s="107">
        <v>24</v>
      </c>
      <c r="AG15" s="111"/>
    </row>
    <row r="16" spans="1:33" ht="14.25" x14ac:dyDescent="0.2">
      <c r="A16" s="102" t="s">
        <v>116</v>
      </c>
      <c r="B16" s="102" t="s">
        <v>117</v>
      </c>
      <c r="C16" s="103">
        <v>48747</v>
      </c>
      <c r="D16" s="103">
        <v>612</v>
      </c>
      <c r="E16" s="103">
        <v>49359</v>
      </c>
      <c r="F16" s="104">
        <v>4.01660590479E-2</v>
      </c>
      <c r="G16" s="103">
        <v>3018</v>
      </c>
      <c r="H16" s="103">
        <v>0</v>
      </c>
      <c r="I16" s="103">
        <v>3018</v>
      </c>
      <c r="J16" s="105">
        <v>-3.3123550844650499E-4</v>
      </c>
      <c r="K16" s="106">
        <v>0</v>
      </c>
      <c r="L16" s="104">
        <v>0</v>
      </c>
      <c r="M16" s="106">
        <v>52377</v>
      </c>
      <c r="N16" s="104">
        <v>3.7743699476937703E-2</v>
      </c>
      <c r="O16" s="107">
        <v>953</v>
      </c>
      <c r="P16" s="106">
        <v>53330</v>
      </c>
      <c r="Q16" s="108">
        <v>4.0159154297751194E-2</v>
      </c>
      <c r="R16" s="109">
        <v>4</v>
      </c>
      <c r="S16" s="102" t="s">
        <v>84</v>
      </c>
      <c r="T16" s="107">
        <v>47143</v>
      </c>
      <c r="U16" s="107">
        <v>47453</v>
      </c>
      <c r="V16" s="107">
        <v>310</v>
      </c>
      <c r="W16" s="107">
        <v>3019</v>
      </c>
      <c r="X16" s="107">
        <v>3019</v>
      </c>
      <c r="Y16" s="107">
        <v>0</v>
      </c>
      <c r="Z16" s="107">
        <v>0</v>
      </c>
      <c r="AA16" s="107">
        <v>799</v>
      </c>
      <c r="AB16" s="107">
        <v>50472</v>
      </c>
      <c r="AC16" s="107">
        <v>51271</v>
      </c>
      <c r="AD16" s="102" t="s">
        <v>118</v>
      </c>
      <c r="AE16" s="107">
        <v>4038</v>
      </c>
      <c r="AF16" s="107">
        <v>24</v>
      </c>
      <c r="AG16" s="111"/>
    </row>
    <row r="17" spans="1:33" ht="14.25" x14ac:dyDescent="0.2">
      <c r="A17" s="102" t="s">
        <v>119</v>
      </c>
      <c r="B17" s="102" t="s">
        <v>120</v>
      </c>
      <c r="C17" s="103">
        <v>644</v>
      </c>
      <c r="D17" s="103">
        <v>6</v>
      </c>
      <c r="E17" s="103">
        <v>650</v>
      </c>
      <c r="F17" s="104">
        <v>9.0604026845637606E-2</v>
      </c>
      <c r="G17" s="103">
        <v>0</v>
      </c>
      <c r="H17" s="103">
        <v>0</v>
      </c>
      <c r="I17" s="103">
        <v>0</v>
      </c>
      <c r="J17" s="105">
        <v>0</v>
      </c>
      <c r="K17" s="106">
        <v>0</v>
      </c>
      <c r="L17" s="104">
        <v>0</v>
      </c>
      <c r="M17" s="106">
        <v>650</v>
      </c>
      <c r="N17" s="104">
        <v>9.0604026845637606E-2</v>
      </c>
      <c r="O17" s="107">
        <v>1023</v>
      </c>
      <c r="P17" s="106">
        <v>1673</v>
      </c>
      <c r="Q17" s="108">
        <v>4.9560853199498101E-2</v>
      </c>
      <c r="R17" s="109">
        <v>5</v>
      </c>
      <c r="S17" s="102" t="s">
        <v>84</v>
      </c>
      <c r="T17" s="107">
        <v>592</v>
      </c>
      <c r="U17" s="107">
        <v>596</v>
      </c>
      <c r="V17" s="107">
        <v>4</v>
      </c>
      <c r="W17" s="107">
        <v>0</v>
      </c>
      <c r="X17" s="107">
        <v>0</v>
      </c>
      <c r="Y17" s="107">
        <v>0</v>
      </c>
      <c r="Z17" s="107">
        <v>0</v>
      </c>
      <c r="AA17" s="107">
        <v>998</v>
      </c>
      <c r="AB17" s="107">
        <v>596</v>
      </c>
      <c r="AC17" s="107">
        <v>1594</v>
      </c>
      <c r="AD17" s="102" t="s">
        <v>121</v>
      </c>
      <c r="AE17" s="107">
        <v>4038</v>
      </c>
      <c r="AF17" s="107">
        <v>24</v>
      </c>
      <c r="AG17" s="111"/>
    </row>
    <row r="18" spans="1:33" ht="14.25" x14ac:dyDescent="0.2">
      <c r="A18" s="102" t="s">
        <v>122</v>
      </c>
      <c r="B18" s="102" t="s">
        <v>123</v>
      </c>
      <c r="C18" s="103">
        <v>893</v>
      </c>
      <c r="D18" s="103">
        <v>20</v>
      </c>
      <c r="E18" s="103">
        <v>913</v>
      </c>
      <c r="F18" s="104">
        <v>-0.12964728312678703</v>
      </c>
      <c r="G18" s="103">
        <v>0</v>
      </c>
      <c r="H18" s="103">
        <v>0</v>
      </c>
      <c r="I18" s="103">
        <v>0</v>
      </c>
      <c r="J18" s="105">
        <v>0</v>
      </c>
      <c r="K18" s="106">
        <v>0</v>
      </c>
      <c r="L18" s="104">
        <v>0</v>
      </c>
      <c r="M18" s="106">
        <v>913</v>
      </c>
      <c r="N18" s="104">
        <v>-0.12964728312678703</v>
      </c>
      <c r="O18" s="107">
        <v>773</v>
      </c>
      <c r="P18" s="106">
        <v>1686</v>
      </c>
      <c r="Q18" s="108">
        <v>-5.9151785714285698E-2</v>
      </c>
      <c r="R18" s="109">
        <v>5</v>
      </c>
      <c r="S18" s="102" t="s">
        <v>84</v>
      </c>
      <c r="T18" s="107">
        <v>1049</v>
      </c>
      <c r="U18" s="107">
        <v>1049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743</v>
      </c>
      <c r="AB18" s="107">
        <v>1049</v>
      </c>
      <c r="AC18" s="107">
        <v>1792</v>
      </c>
      <c r="AD18" s="102" t="s">
        <v>124</v>
      </c>
      <c r="AE18" s="107">
        <v>4038</v>
      </c>
      <c r="AF18" s="107">
        <v>24</v>
      </c>
      <c r="AG18" s="111"/>
    </row>
    <row r="19" spans="1:33" ht="14.25" x14ac:dyDescent="0.2">
      <c r="A19" s="102" t="s">
        <v>125</v>
      </c>
      <c r="B19" s="102" t="s">
        <v>126</v>
      </c>
      <c r="C19" s="103">
        <v>18940</v>
      </c>
      <c r="D19" s="103">
        <v>3594</v>
      </c>
      <c r="E19" s="103">
        <v>22534</v>
      </c>
      <c r="F19" s="104">
        <v>-4.3142250530785596E-2</v>
      </c>
      <c r="G19" s="103">
        <v>0</v>
      </c>
      <c r="H19" s="103">
        <v>0</v>
      </c>
      <c r="I19" s="103">
        <v>0</v>
      </c>
      <c r="J19" s="105">
        <v>0</v>
      </c>
      <c r="K19" s="106">
        <v>0</v>
      </c>
      <c r="L19" s="104">
        <v>-1</v>
      </c>
      <c r="M19" s="106">
        <v>22534</v>
      </c>
      <c r="N19" s="104">
        <v>-4.7026981307620702E-2</v>
      </c>
      <c r="O19" s="107">
        <v>108</v>
      </c>
      <c r="P19" s="106">
        <v>22642</v>
      </c>
      <c r="Q19" s="108">
        <v>-4.7334539487524703E-2</v>
      </c>
      <c r="R19" s="109">
        <v>4</v>
      </c>
      <c r="S19" s="102" t="s">
        <v>84</v>
      </c>
      <c r="T19" s="107">
        <v>19628</v>
      </c>
      <c r="U19" s="107">
        <v>23550</v>
      </c>
      <c r="V19" s="107">
        <v>3922</v>
      </c>
      <c r="W19" s="107">
        <v>0</v>
      </c>
      <c r="X19" s="107">
        <v>0</v>
      </c>
      <c r="Y19" s="107">
        <v>0</v>
      </c>
      <c r="Z19" s="107">
        <v>96</v>
      </c>
      <c r="AA19" s="107">
        <v>121</v>
      </c>
      <c r="AB19" s="107">
        <v>23646</v>
      </c>
      <c r="AC19" s="107">
        <v>23767</v>
      </c>
      <c r="AD19" s="102" t="s">
        <v>127</v>
      </c>
      <c r="AE19" s="107">
        <v>4038</v>
      </c>
      <c r="AF19" s="107">
        <v>24</v>
      </c>
      <c r="AG19" s="111"/>
    </row>
    <row r="20" spans="1:33" ht="14.25" x14ac:dyDescent="0.2">
      <c r="A20" s="102" t="s">
        <v>128</v>
      </c>
      <c r="B20" s="102" t="s">
        <v>129</v>
      </c>
      <c r="C20" s="103">
        <v>50370</v>
      </c>
      <c r="D20" s="103">
        <v>474</v>
      </c>
      <c r="E20" s="103">
        <v>50844</v>
      </c>
      <c r="F20" s="104">
        <v>-1.554785369915E-2</v>
      </c>
      <c r="G20" s="103">
        <v>21795</v>
      </c>
      <c r="H20" s="103">
        <v>228</v>
      </c>
      <c r="I20" s="103">
        <v>22023</v>
      </c>
      <c r="J20" s="105">
        <v>-5.3506962351727694E-2</v>
      </c>
      <c r="K20" s="106">
        <v>0</v>
      </c>
      <c r="L20" s="104">
        <v>0</v>
      </c>
      <c r="M20" s="106">
        <v>72867</v>
      </c>
      <c r="N20" s="104">
        <v>-2.7337649335914E-2</v>
      </c>
      <c r="O20" s="107">
        <v>24</v>
      </c>
      <c r="P20" s="106">
        <v>72891</v>
      </c>
      <c r="Q20" s="108">
        <v>-2.7017286257758802E-2</v>
      </c>
      <c r="R20" s="109">
        <v>3</v>
      </c>
      <c r="S20" s="102" t="s">
        <v>84</v>
      </c>
      <c r="T20" s="107">
        <v>51403</v>
      </c>
      <c r="U20" s="107">
        <v>51647</v>
      </c>
      <c r="V20" s="107">
        <v>244</v>
      </c>
      <c r="W20" s="107">
        <v>23208</v>
      </c>
      <c r="X20" s="107">
        <v>23268</v>
      </c>
      <c r="Y20" s="107">
        <v>60</v>
      </c>
      <c r="Z20" s="107">
        <v>0</v>
      </c>
      <c r="AA20" s="107">
        <v>0</v>
      </c>
      <c r="AB20" s="107">
        <v>74915</v>
      </c>
      <c r="AC20" s="107">
        <v>74915</v>
      </c>
      <c r="AD20" s="102" t="s">
        <v>130</v>
      </c>
      <c r="AE20" s="107">
        <v>4038</v>
      </c>
      <c r="AF20" s="107">
        <v>24</v>
      </c>
      <c r="AG20" s="111"/>
    </row>
    <row r="21" spans="1:33" ht="14.25" x14ac:dyDescent="0.2">
      <c r="A21" s="102" t="s">
        <v>131</v>
      </c>
      <c r="B21" s="102" t="s">
        <v>132</v>
      </c>
      <c r="C21" s="103">
        <v>19669</v>
      </c>
      <c r="D21" s="103">
        <v>94</v>
      </c>
      <c r="E21" s="103">
        <v>19763</v>
      </c>
      <c r="F21" s="104">
        <v>4.5747979464240305E-3</v>
      </c>
      <c r="G21" s="103">
        <v>136</v>
      </c>
      <c r="H21" s="103">
        <v>0</v>
      </c>
      <c r="I21" s="103">
        <v>136</v>
      </c>
      <c r="J21" s="105">
        <v>0</v>
      </c>
      <c r="K21" s="106">
        <v>5102</v>
      </c>
      <c r="L21" s="104">
        <v>-2.1292921542298102E-2</v>
      </c>
      <c r="M21" s="106">
        <v>25001</v>
      </c>
      <c r="N21" s="104">
        <v>4.6210720887245801E-3</v>
      </c>
      <c r="O21" s="107">
        <v>238</v>
      </c>
      <c r="P21" s="106">
        <v>25239</v>
      </c>
      <c r="Q21" s="108">
        <v>-1.03129166339895E-2</v>
      </c>
      <c r="R21" s="109">
        <v>4</v>
      </c>
      <c r="S21" s="102" t="s">
        <v>84</v>
      </c>
      <c r="T21" s="107">
        <v>19603</v>
      </c>
      <c r="U21" s="107">
        <v>19673</v>
      </c>
      <c r="V21" s="107">
        <v>70</v>
      </c>
      <c r="W21" s="107">
        <v>0</v>
      </c>
      <c r="X21" s="107">
        <v>0</v>
      </c>
      <c r="Y21" s="107">
        <v>0</v>
      </c>
      <c r="Z21" s="107">
        <v>5213</v>
      </c>
      <c r="AA21" s="107">
        <v>616</v>
      </c>
      <c r="AB21" s="107">
        <v>24886</v>
      </c>
      <c r="AC21" s="107">
        <v>25502</v>
      </c>
      <c r="AD21" s="102" t="s">
        <v>133</v>
      </c>
      <c r="AE21" s="107">
        <v>4038</v>
      </c>
      <c r="AF21" s="107">
        <v>24</v>
      </c>
      <c r="AG21" s="111"/>
    </row>
    <row r="22" spans="1:33" ht="14.25" x14ac:dyDescent="0.2">
      <c r="A22" s="102" t="s">
        <v>134</v>
      </c>
      <c r="B22" s="102" t="s">
        <v>135</v>
      </c>
      <c r="C22" s="103">
        <v>3929</v>
      </c>
      <c r="D22" s="103">
        <v>22</v>
      </c>
      <c r="E22" s="103">
        <v>3951</v>
      </c>
      <c r="F22" s="104">
        <v>1.0227563283047801E-2</v>
      </c>
      <c r="G22" s="103">
        <v>0</v>
      </c>
      <c r="H22" s="103">
        <v>0</v>
      </c>
      <c r="I22" s="103">
        <v>0</v>
      </c>
      <c r="J22" s="105">
        <v>0</v>
      </c>
      <c r="K22" s="106">
        <v>0</v>
      </c>
      <c r="L22" s="104">
        <v>0</v>
      </c>
      <c r="M22" s="106">
        <v>3951</v>
      </c>
      <c r="N22" s="104">
        <v>1.0227563283047801E-2</v>
      </c>
      <c r="O22" s="107">
        <v>37</v>
      </c>
      <c r="P22" s="106">
        <v>3988</v>
      </c>
      <c r="Q22" s="108">
        <v>5.2936728006049904E-3</v>
      </c>
      <c r="R22" s="109">
        <v>4</v>
      </c>
      <c r="S22" s="102" t="s">
        <v>84</v>
      </c>
      <c r="T22" s="107">
        <v>3911</v>
      </c>
      <c r="U22" s="107">
        <v>3911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56</v>
      </c>
      <c r="AB22" s="107">
        <v>3911</v>
      </c>
      <c r="AC22" s="107">
        <v>3967</v>
      </c>
      <c r="AD22" s="102" t="s">
        <v>136</v>
      </c>
      <c r="AE22" s="107">
        <v>4038</v>
      </c>
      <c r="AF22" s="107">
        <v>24</v>
      </c>
      <c r="AG22" s="111"/>
    </row>
    <row r="23" spans="1:33" ht="14.25" x14ac:dyDescent="0.2">
      <c r="A23" s="102" t="s">
        <v>137</v>
      </c>
      <c r="B23" s="102" t="s">
        <v>138</v>
      </c>
      <c r="C23" s="103">
        <v>8111</v>
      </c>
      <c r="D23" s="103">
        <v>40</v>
      </c>
      <c r="E23" s="103">
        <v>8151</v>
      </c>
      <c r="F23" s="104">
        <v>1.46894061994274E-2</v>
      </c>
      <c r="G23" s="103">
        <v>0</v>
      </c>
      <c r="H23" s="103">
        <v>0</v>
      </c>
      <c r="I23" s="103">
        <v>0</v>
      </c>
      <c r="J23" s="105">
        <v>0</v>
      </c>
      <c r="K23" s="106">
        <v>0</v>
      </c>
      <c r="L23" s="104">
        <v>0</v>
      </c>
      <c r="M23" s="106">
        <v>8151</v>
      </c>
      <c r="N23" s="104">
        <v>1.46894061994274E-2</v>
      </c>
      <c r="O23" s="107">
        <v>224</v>
      </c>
      <c r="P23" s="106">
        <v>8375</v>
      </c>
      <c r="Q23" s="108">
        <v>2.2588522588522602E-2</v>
      </c>
      <c r="R23" s="109">
        <v>5</v>
      </c>
      <c r="S23" s="102" t="s">
        <v>84</v>
      </c>
      <c r="T23" s="107">
        <v>8017</v>
      </c>
      <c r="U23" s="107">
        <v>8033</v>
      </c>
      <c r="V23" s="107">
        <v>16</v>
      </c>
      <c r="W23" s="107">
        <v>0</v>
      </c>
      <c r="X23" s="107">
        <v>0</v>
      </c>
      <c r="Y23" s="107">
        <v>0</v>
      </c>
      <c r="Z23" s="107">
        <v>0</v>
      </c>
      <c r="AA23" s="107">
        <v>157</v>
      </c>
      <c r="AB23" s="107">
        <v>8033</v>
      </c>
      <c r="AC23" s="107">
        <v>8190</v>
      </c>
      <c r="AD23" s="102" t="s">
        <v>139</v>
      </c>
      <c r="AE23" s="107">
        <v>4038</v>
      </c>
      <c r="AF23" s="107">
        <v>24</v>
      </c>
      <c r="AG23" s="111"/>
    </row>
    <row r="24" spans="1:33" ht="14.25" x14ac:dyDescent="0.2">
      <c r="A24" s="102" t="s">
        <v>140</v>
      </c>
      <c r="B24" s="102" t="s">
        <v>141</v>
      </c>
      <c r="C24" s="103">
        <v>894</v>
      </c>
      <c r="D24" s="103">
        <v>20</v>
      </c>
      <c r="E24" s="103">
        <v>914</v>
      </c>
      <c r="F24" s="104">
        <v>4.1002277904327998E-2</v>
      </c>
      <c r="G24" s="103">
        <v>0</v>
      </c>
      <c r="H24" s="103">
        <v>0</v>
      </c>
      <c r="I24" s="103">
        <v>0</v>
      </c>
      <c r="J24" s="105">
        <v>0</v>
      </c>
      <c r="K24" s="106">
        <v>0</v>
      </c>
      <c r="L24" s="104">
        <v>0</v>
      </c>
      <c r="M24" s="106">
        <v>914</v>
      </c>
      <c r="N24" s="104">
        <v>4.1002277904327998E-2</v>
      </c>
      <c r="O24" s="107">
        <v>730</v>
      </c>
      <c r="P24" s="106">
        <v>1644</v>
      </c>
      <c r="Q24" s="108">
        <v>0.101138647019424</v>
      </c>
      <c r="R24" s="109">
        <v>5</v>
      </c>
      <c r="S24" s="102" t="s">
        <v>84</v>
      </c>
      <c r="T24" s="107">
        <v>874</v>
      </c>
      <c r="U24" s="107">
        <v>878</v>
      </c>
      <c r="V24" s="107">
        <v>4</v>
      </c>
      <c r="W24" s="107">
        <v>0</v>
      </c>
      <c r="X24" s="107">
        <v>0</v>
      </c>
      <c r="Y24" s="107">
        <v>0</v>
      </c>
      <c r="Z24" s="107">
        <v>0</v>
      </c>
      <c r="AA24" s="107">
        <v>615</v>
      </c>
      <c r="AB24" s="107">
        <v>878</v>
      </c>
      <c r="AC24" s="107">
        <v>1493</v>
      </c>
      <c r="AD24" s="102" t="s">
        <v>142</v>
      </c>
      <c r="AE24" s="107">
        <v>4038</v>
      </c>
      <c r="AF24" s="107">
        <v>24</v>
      </c>
      <c r="AG24" s="111"/>
    </row>
    <row r="25" spans="1:33" ht="14.25" x14ac:dyDescent="0.2">
      <c r="A25" s="102" t="s">
        <v>143</v>
      </c>
      <c r="B25" s="102" t="s">
        <v>144</v>
      </c>
      <c r="C25" s="103">
        <v>6957</v>
      </c>
      <c r="D25" s="103">
        <v>98</v>
      </c>
      <c r="E25" s="103">
        <v>7055</v>
      </c>
      <c r="F25" s="104">
        <v>-2.6090557702926603E-2</v>
      </c>
      <c r="G25" s="103">
        <v>0</v>
      </c>
      <c r="H25" s="103">
        <v>0</v>
      </c>
      <c r="I25" s="103">
        <v>0</v>
      </c>
      <c r="J25" s="105">
        <v>0</v>
      </c>
      <c r="K25" s="106">
        <v>0</v>
      </c>
      <c r="L25" s="104">
        <v>0</v>
      </c>
      <c r="M25" s="106">
        <v>7055</v>
      </c>
      <c r="N25" s="104">
        <v>-2.6090557702926603E-2</v>
      </c>
      <c r="O25" s="107">
        <v>272</v>
      </c>
      <c r="P25" s="106">
        <v>7327</v>
      </c>
      <c r="Q25" s="108">
        <v>-1.9011915919132399E-2</v>
      </c>
      <c r="R25" s="109">
        <v>5</v>
      </c>
      <c r="S25" s="102" t="s">
        <v>84</v>
      </c>
      <c r="T25" s="107">
        <v>7212</v>
      </c>
      <c r="U25" s="107">
        <v>7244</v>
      </c>
      <c r="V25" s="107">
        <v>32</v>
      </c>
      <c r="W25" s="107">
        <v>0</v>
      </c>
      <c r="X25" s="107">
        <v>0</v>
      </c>
      <c r="Y25" s="107">
        <v>0</v>
      </c>
      <c r="Z25" s="107">
        <v>0</v>
      </c>
      <c r="AA25" s="107">
        <v>225</v>
      </c>
      <c r="AB25" s="107">
        <v>7244</v>
      </c>
      <c r="AC25" s="107">
        <v>7469</v>
      </c>
      <c r="AD25" s="102" t="s">
        <v>145</v>
      </c>
      <c r="AE25" s="107">
        <v>4038</v>
      </c>
      <c r="AF25" s="107">
        <v>24</v>
      </c>
      <c r="AG25" s="111"/>
    </row>
    <row r="26" spans="1:33" ht="14.25" x14ac:dyDescent="0.2">
      <c r="A26" s="102" t="s">
        <v>146</v>
      </c>
      <c r="B26" s="102" t="s">
        <v>147</v>
      </c>
      <c r="C26" s="103">
        <v>31194</v>
      </c>
      <c r="D26" s="103">
        <v>62</v>
      </c>
      <c r="E26" s="103">
        <v>31256</v>
      </c>
      <c r="F26" s="104">
        <v>5.6695628655465E-2</v>
      </c>
      <c r="G26" s="103">
        <v>3156</v>
      </c>
      <c r="H26" s="103">
        <v>0</v>
      </c>
      <c r="I26" s="103">
        <v>3156</v>
      </c>
      <c r="J26" s="105">
        <v>0.88755980861243999</v>
      </c>
      <c r="K26" s="106">
        <v>0</v>
      </c>
      <c r="L26" s="104">
        <v>0</v>
      </c>
      <c r="M26" s="106">
        <v>34412</v>
      </c>
      <c r="N26" s="104">
        <v>0.101148763239576</v>
      </c>
      <c r="O26" s="107">
        <v>181</v>
      </c>
      <c r="P26" s="106">
        <v>34593</v>
      </c>
      <c r="Q26" s="108">
        <v>9.7493654822335005E-2</v>
      </c>
      <c r="R26" s="109">
        <v>4</v>
      </c>
      <c r="S26" s="102" t="s">
        <v>84</v>
      </c>
      <c r="T26" s="107">
        <v>29557</v>
      </c>
      <c r="U26" s="107">
        <v>29579</v>
      </c>
      <c r="V26" s="107">
        <v>22</v>
      </c>
      <c r="W26" s="107">
        <v>1672</v>
      </c>
      <c r="X26" s="107">
        <v>1672</v>
      </c>
      <c r="Y26" s="107">
        <v>0</v>
      </c>
      <c r="Z26" s="107">
        <v>0</v>
      </c>
      <c r="AA26" s="107">
        <v>269</v>
      </c>
      <c r="AB26" s="107">
        <v>31251</v>
      </c>
      <c r="AC26" s="107">
        <v>31520</v>
      </c>
      <c r="AD26" s="102" t="s">
        <v>148</v>
      </c>
      <c r="AE26" s="107">
        <v>4038</v>
      </c>
      <c r="AF26" s="107">
        <v>24</v>
      </c>
      <c r="AG26" s="111"/>
    </row>
    <row r="27" spans="1:33" ht="14.25" x14ac:dyDescent="0.2">
      <c r="A27" s="102" t="s">
        <v>149</v>
      </c>
      <c r="B27" s="102" t="s">
        <v>150</v>
      </c>
      <c r="C27" s="103">
        <v>4363</v>
      </c>
      <c r="D27" s="103">
        <v>92</v>
      </c>
      <c r="E27" s="103">
        <v>4455</v>
      </c>
      <c r="F27" s="104">
        <v>-7.5342465753424695E-2</v>
      </c>
      <c r="G27" s="103">
        <v>0</v>
      </c>
      <c r="H27" s="103">
        <v>0</v>
      </c>
      <c r="I27" s="103">
        <v>0</v>
      </c>
      <c r="J27" s="105">
        <v>0</v>
      </c>
      <c r="K27" s="106">
        <v>0</v>
      </c>
      <c r="L27" s="104">
        <v>0</v>
      </c>
      <c r="M27" s="106">
        <v>4455</v>
      </c>
      <c r="N27" s="104">
        <v>-7.5342465753424695E-2</v>
      </c>
      <c r="O27" s="107">
        <v>504</v>
      </c>
      <c r="P27" s="106">
        <v>4959</v>
      </c>
      <c r="Q27" s="108">
        <v>-3.1445312499999996E-2</v>
      </c>
      <c r="R27" s="109">
        <v>5</v>
      </c>
      <c r="S27" s="102" t="s">
        <v>84</v>
      </c>
      <c r="T27" s="107">
        <v>4786</v>
      </c>
      <c r="U27" s="107">
        <v>4818</v>
      </c>
      <c r="V27" s="107">
        <v>32</v>
      </c>
      <c r="W27" s="107">
        <v>0</v>
      </c>
      <c r="X27" s="107">
        <v>0</v>
      </c>
      <c r="Y27" s="107">
        <v>0</v>
      </c>
      <c r="Z27" s="107">
        <v>0</v>
      </c>
      <c r="AA27" s="107">
        <v>302</v>
      </c>
      <c r="AB27" s="107">
        <v>4818</v>
      </c>
      <c r="AC27" s="107">
        <v>5120</v>
      </c>
      <c r="AD27" s="102" t="s">
        <v>151</v>
      </c>
      <c r="AE27" s="107">
        <v>4038</v>
      </c>
      <c r="AF27" s="107">
        <v>24</v>
      </c>
      <c r="AG27" s="111"/>
    </row>
    <row r="28" spans="1:33" ht="14.25" x14ac:dyDescent="0.2">
      <c r="A28" s="102" t="s">
        <v>152</v>
      </c>
      <c r="B28" s="102" t="s">
        <v>153</v>
      </c>
      <c r="C28" s="103">
        <v>2020</v>
      </c>
      <c r="D28" s="103">
        <v>152</v>
      </c>
      <c r="E28" s="103">
        <v>2172</v>
      </c>
      <c r="F28" s="104">
        <v>-3.1654034774855101E-2</v>
      </c>
      <c r="G28" s="103">
        <v>0</v>
      </c>
      <c r="H28" s="103">
        <v>0</v>
      </c>
      <c r="I28" s="103">
        <v>0</v>
      </c>
      <c r="J28" s="105">
        <v>0</v>
      </c>
      <c r="K28" s="106">
        <v>0</v>
      </c>
      <c r="L28" s="104">
        <v>0</v>
      </c>
      <c r="M28" s="106">
        <v>2172</v>
      </c>
      <c r="N28" s="104">
        <v>-3.1654034774855101E-2</v>
      </c>
      <c r="O28" s="107">
        <v>745</v>
      </c>
      <c r="P28" s="106">
        <v>2917</v>
      </c>
      <c r="Q28" s="108">
        <v>-0.10466543891958301</v>
      </c>
      <c r="R28" s="109">
        <v>5</v>
      </c>
      <c r="S28" s="102" t="s">
        <v>84</v>
      </c>
      <c r="T28" s="107">
        <v>2221</v>
      </c>
      <c r="U28" s="107">
        <v>2243</v>
      </c>
      <c r="V28" s="107">
        <v>22</v>
      </c>
      <c r="W28" s="107">
        <v>0</v>
      </c>
      <c r="X28" s="107">
        <v>0</v>
      </c>
      <c r="Y28" s="107">
        <v>0</v>
      </c>
      <c r="Z28" s="107">
        <v>0</v>
      </c>
      <c r="AA28" s="107">
        <v>1015</v>
      </c>
      <c r="AB28" s="107">
        <v>2243</v>
      </c>
      <c r="AC28" s="107">
        <v>3258</v>
      </c>
      <c r="AD28" s="102" t="s">
        <v>154</v>
      </c>
      <c r="AE28" s="107">
        <v>4038</v>
      </c>
      <c r="AF28" s="107">
        <v>24</v>
      </c>
      <c r="AG28" s="111"/>
    </row>
    <row r="29" spans="1:33" ht="14.25" x14ac:dyDescent="0.2">
      <c r="A29" s="102" t="s">
        <v>155</v>
      </c>
      <c r="B29" s="102" t="s">
        <v>156</v>
      </c>
      <c r="C29" s="103">
        <v>595537</v>
      </c>
      <c r="D29" s="103">
        <v>258674</v>
      </c>
      <c r="E29" s="103">
        <v>854211</v>
      </c>
      <c r="F29" s="104">
        <v>2.9788393211487001E-3</v>
      </c>
      <c r="G29" s="103">
        <v>912505</v>
      </c>
      <c r="H29" s="103">
        <v>233012</v>
      </c>
      <c r="I29" s="103">
        <v>1145517</v>
      </c>
      <c r="J29" s="105">
        <v>2.0411490081533701E-2</v>
      </c>
      <c r="K29" s="106">
        <v>0</v>
      </c>
      <c r="L29" s="104">
        <v>0</v>
      </c>
      <c r="M29" s="106">
        <v>1999728</v>
      </c>
      <c r="N29" s="104">
        <v>1.2891301473906699E-2</v>
      </c>
      <c r="O29" s="107">
        <v>2131</v>
      </c>
      <c r="P29" s="106">
        <v>2001859</v>
      </c>
      <c r="Q29" s="108">
        <v>1.2969657347229201E-2</v>
      </c>
      <c r="R29" s="109">
        <v>1</v>
      </c>
      <c r="S29" s="102" t="s">
        <v>157</v>
      </c>
      <c r="T29" s="107">
        <v>590722</v>
      </c>
      <c r="U29" s="107">
        <v>851674</v>
      </c>
      <c r="V29" s="107">
        <v>260952</v>
      </c>
      <c r="W29" s="107">
        <v>884069</v>
      </c>
      <c r="X29" s="107">
        <v>1122603</v>
      </c>
      <c r="Y29" s="107">
        <v>238534</v>
      </c>
      <c r="Z29" s="107">
        <v>0</v>
      </c>
      <c r="AA29" s="107">
        <v>1951</v>
      </c>
      <c r="AB29" s="107">
        <v>1974277</v>
      </c>
      <c r="AC29" s="107">
        <v>1976228</v>
      </c>
      <c r="AD29" s="102" t="s">
        <v>158</v>
      </c>
      <c r="AE29" s="107">
        <v>4038</v>
      </c>
      <c r="AF29" s="107">
        <v>24</v>
      </c>
      <c r="AG29" s="111"/>
    </row>
    <row r="30" spans="1:33" ht="14.25" x14ac:dyDescent="0.2">
      <c r="A30" s="102" t="s">
        <v>159</v>
      </c>
      <c r="B30" s="102" t="s">
        <v>160</v>
      </c>
      <c r="C30" s="103">
        <v>2272</v>
      </c>
      <c r="D30" s="103">
        <v>0</v>
      </c>
      <c r="E30" s="103">
        <v>2272</v>
      </c>
      <c r="F30" s="104">
        <v>-2.48927038626609E-2</v>
      </c>
      <c r="G30" s="103">
        <v>0</v>
      </c>
      <c r="H30" s="103">
        <v>0</v>
      </c>
      <c r="I30" s="103">
        <v>0</v>
      </c>
      <c r="J30" s="105">
        <v>0</v>
      </c>
      <c r="K30" s="106">
        <v>0</v>
      </c>
      <c r="L30" s="104">
        <v>0</v>
      </c>
      <c r="M30" s="106">
        <v>2272</v>
      </c>
      <c r="N30" s="104">
        <v>-2.48927038626609E-2</v>
      </c>
      <c r="O30" s="107">
        <v>0</v>
      </c>
      <c r="P30" s="106">
        <v>2272</v>
      </c>
      <c r="Q30" s="108">
        <v>-2.48927038626609E-2</v>
      </c>
      <c r="R30" s="109">
        <v>5</v>
      </c>
      <c r="S30" s="102" t="s">
        <v>84</v>
      </c>
      <c r="T30" s="107">
        <v>2330</v>
      </c>
      <c r="U30" s="107">
        <v>2330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2330</v>
      </c>
      <c r="AC30" s="107">
        <v>2330</v>
      </c>
      <c r="AD30" s="102" t="s">
        <v>161</v>
      </c>
      <c r="AE30" s="107">
        <v>4038</v>
      </c>
      <c r="AF30" s="107">
        <v>24</v>
      </c>
      <c r="AG30" s="111"/>
    </row>
    <row r="31" spans="1:33" ht="14.25" x14ac:dyDescent="0.2">
      <c r="A31" s="102" t="s">
        <v>162</v>
      </c>
      <c r="B31" s="102" t="s">
        <v>163</v>
      </c>
      <c r="C31" s="103">
        <v>2832</v>
      </c>
      <c r="D31" s="103">
        <v>8</v>
      </c>
      <c r="E31" s="103">
        <v>2840</v>
      </c>
      <c r="F31" s="104">
        <v>1.7636684303351002E-3</v>
      </c>
      <c r="G31" s="103">
        <v>0</v>
      </c>
      <c r="H31" s="103">
        <v>0</v>
      </c>
      <c r="I31" s="103">
        <v>0</v>
      </c>
      <c r="J31" s="105">
        <v>0</v>
      </c>
      <c r="K31" s="106">
        <v>0</v>
      </c>
      <c r="L31" s="104">
        <v>0</v>
      </c>
      <c r="M31" s="106">
        <v>2840</v>
      </c>
      <c r="N31" s="104">
        <v>1.7636684303351002E-3</v>
      </c>
      <c r="O31" s="107">
        <v>441</v>
      </c>
      <c r="P31" s="106">
        <v>3281</v>
      </c>
      <c r="Q31" s="108">
        <v>5.70231958762887E-2</v>
      </c>
      <c r="R31" s="109">
        <v>5</v>
      </c>
      <c r="S31" s="102" t="s">
        <v>84</v>
      </c>
      <c r="T31" s="107">
        <v>2821</v>
      </c>
      <c r="U31" s="107">
        <v>2835</v>
      </c>
      <c r="V31" s="107">
        <v>14</v>
      </c>
      <c r="W31" s="107">
        <v>0</v>
      </c>
      <c r="X31" s="107">
        <v>0</v>
      </c>
      <c r="Y31" s="107">
        <v>0</v>
      </c>
      <c r="Z31" s="107">
        <v>0</v>
      </c>
      <c r="AA31" s="107">
        <v>269</v>
      </c>
      <c r="AB31" s="107">
        <v>2835</v>
      </c>
      <c r="AC31" s="107">
        <v>3104</v>
      </c>
      <c r="AD31" s="102" t="s">
        <v>164</v>
      </c>
      <c r="AE31" s="107">
        <v>4038</v>
      </c>
      <c r="AF31" s="107">
        <v>24</v>
      </c>
      <c r="AG31" s="111"/>
    </row>
    <row r="32" spans="1:33" ht="14.25" x14ac:dyDescent="0.2">
      <c r="A32" s="102" t="s">
        <v>165</v>
      </c>
      <c r="B32" s="102" t="s">
        <v>166</v>
      </c>
      <c r="C32" s="103">
        <v>596</v>
      </c>
      <c r="D32" s="103">
        <v>4</v>
      </c>
      <c r="E32" s="103">
        <v>600</v>
      </c>
      <c r="F32" s="104">
        <v>0.21212121212121199</v>
      </c>
      <c r="G32" s="103">
        <v>0</v>
      </c>
      <c r="H32" s="103">
        <v>0</v>
      </c>
      <c r="I32" s="103">
        <v>0</v>
      </c>
      <c r="J32" s="105">
        <v>0</v>
      </c>
      <c r="K32" s="106">
        <v>0</v>
      </c>
      <c r="L32" s="104">
        <v>0</v>
      </c>
      <c r="M32" s="106">
        <v>600</v>
      </c>
      <c r="N32" s="104">
        <v>0.21212121212121199</v>
      </c>
      <c r="O32" s="107">
        <v>353</v>
      </c>
      <c r="P32" s="106">
        <v>953</v>
      </c>
      <c r="Q32" s="108">
        <v>0.22809278350515499</v>
      </c>
      <c r="R32" s="109">
        <v>5</v>
      </c>
      <c r="S32" s="102" t="s">
        <v>84</v>
      </c>
      <c r="T32" s="107">
        <v>495</v>
      </c>
      <c r="U32" s="107">
        <v>495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281</v>
      </c>
      <c r="AB32" s="107">
        <v>495</v>
      </c>
      <c r="AC32" s="107">
        <v>776</v>
      </c>
      <c r="AD32" s="102" t="s">
        <v>167</v>
      </c>
      <c r="AE32" s="107">
        <v>4038</v>
      </c>
      <c r="AF32" s="107">
        <v>24</v>
      </c>
      <c r="AG32" s="111"/>
    </row>
    <row r="33" spans="1:33" ht="14.25" x14ac:dyDescent="0.2">
      <c r="A33" s="102" t="s">
        <v>168</v>
      </c>
      <c r="B33" s="102" t="s">
        <v>169</v>
      </c>
      <c r="C33" s="103">
        <v>2159</v>
      </c>
      <c r="D33" s="103">
        <v>12</v>
      </c>
      <c r="E33" s="103">
        <v>2171</v>
      </c>
      <c r="F33" s="104">
        <v>-9.8421926910298996E-2</v>
      </c>
      <c r="G33" s="103">
        <v>0</v>
      </c>
      <c r="H33" s="103">
        <v>0</v>
      </c>
      <c r="I33" s="103">
        <v>0</v>
      </c>
      <c r="J33" s="105">
        <v>0</v>
      </c>
      <c r="K33" s="106">
        <v>0</v>
      </c>
      <c r="L33" s="104">
        <v>0</v>
      </c>
      <c r="M33" s="106">
        <v>2171</v>
      </c>
      <c r="N33" s="104">
        <v>-9.8421926910298996E-2</v>
      </c>
      <c r="O33" s="107">
        <v>345</v>
      </c>
      <c r="P33" s="106">
        <v>2516</v>
      </c>
      <c r="Q33" s="108">
        <v>-0.184440842787682</v>
      </c>
      <c r="R33" s="109">
        <v>5</v>
      </c>
      <c r="S33" s="102" t="s">
        <v>84</v>
      </c>
      <c r="T33" s="107">
        <v>2402</v>
      </c>
      <c r="U33" s="107">
        <v>2408</v>
      </c>
      <c r="V33" s="107">
        <v>6</v>
      </c>
      <c r="W33" s="107">
        <v>0</v>
      </c>
      <c r="X33" s="107">
        <v>0</v>
      </c>
      <c r="Y33" s="107">
        <v>0</v>
      </c>
      <c r="Z33" s="107">
        <v>0</v>
      </c>
      <c r="AA33" s="107">
        <v>677</v>
      </c>
      <c r="AB33" s="107">
        <v>2408</v>
      </c>
      <c r="AC33" s="107">
        <v>3085</v>
      </c>
      <c r="AD33" s="102" t="s">
        <v>170</v>
      </c>
      <c r="AE33" s="107">
        <v>4038</v>
      </c>
      <c r="AF33" s="107">
        <v>24</v>
      </c>
      <c r="AG33" s="111"/>
    </row>
    <row r="34" spans="1:33" ht="14.25" x14ac:dyDescent="0.2">
      <c r="A34" s="102" t="s">
        <v>171</v>
      </c>
      <c r="B34" s="102" t="s">
        <v>172</v>
      </c>
      <c r="C34" s="103">
        <v>4305</v>
      </c>
      <c r="D34" s="103">
        <v>52</v>
      </c>
      <c r="E34" s="103">
        <v>4357</v>
      </c>
      <c r="F34" s="104">
        <v>-6.9613495622464203E-2</v>
      </c>
      <c r="G34" s="103">
        <v>0</v>
      </c>
      <c r="H34" s="103">
        <v>0</v>
      </c>
      <c r="I34" s="103">
        <v>0</v>
      </c>
      <c r="J34" s="105">
        <v>0</v>
      </c>
      <c r="K34" s="106">
        <v>0</v>
      </c>
      <c r="L34" s="104">
        <v>0</v>
      </c>
      <c r="M34" s="106">
        <v>4357</v>
      </c>
      <c r="N34" s="104">
        <v>-6.9613495622464203E-2</v>
      </c>
      <c r="O34" s="107">
        <v>547</v>
      </c>
      <c r="P34" s="106">
        <v>4904</v>
      </c>
      <c r="Q34" s="108">
        <v>-7.3318216175358997E-2</v>
      </c>
      <c r="R34" s="109">
        <v>5</v>
      </c>
      <c r="S34" s="102" t="s">
        <v>84</v>
      </c>
      <c r="T34" s="107">
        <v>4671</v>
      </c>
      <c r="U34" s="107">
        <v>4683</v>
      </c>
      <c r="V34" s="107">
        <v>12</v>
      </c>
      <c r="W34" s="107">
        <v>0</v>
      </c>
      <c r="X34" s="107">
        <v>0</v>
      </c>
      <c r="Y34" s="107">
        <v>0</v>
      </c>
      <c r="Z34" s="107">
        <v>0</v>
      </c>
      <c r="AA34" s="107">
        <v>609</v>
      </c>
      <c r="AB34" s="107">
        <v>4683</v>
      </c>
      <c r="AC34" s="107">
        <v>5292</v>
      </c>
      <c r="AD34" s="102" t="s">
        <v>173</v>
      </c>
      <c r="AE34" s="107">
        <v>4038</v>
      </c>
      <c r="AF34" s="107">
        <v>24</v>
      </c>
      <c r="AG34" s="111"/>
    </row>
    <row r="35" spans="1:33" ht="14.25" x14ac:dyDescent="0.2">
      <c r="A35" s="102" t="s">
        <v>174</v>
      </c>
      <c r="B35" s="102" t="s">
        <v>175</v>
      </c>
      <c r="C35" s="103">
        <v>3171</v>
      </c>
      <c r="D35" s="103">
        <v>470</v>
      </c>
      <c r="E35" s="103">
        <v>3641</v>
      </c>
      <c r="F35" s="104">
        <v>-6.6649577031530405E-2</v>
      </c>
      <c r="G35" s="103">
        <v>0</v>
      </c>
      <c r="H35" s="103">
        <v>0</v>
      </c>
      <c r="I35" s="103">
        <v>0</v>
      </c>
      <c r="J35" s="105">
        <v>0</v>
      </c>
      <c r="K35" s="106">
        <v>0</v>
      </c>
      <c r="L35" s="104">
        <v>0</v>
      </c>
      <c r="M35" s="106">
        <v>3641</v>
      </c>
      <c r="N35" s="104">
        <v>-6.6649577031530405E-2</v>
      </c>
      <c r="O35" s="107">
        <v>1550</v>
      </c>
      <c r="P35" s="106">
        <v>5191</v>
      </c>
      <c r="Q35" s="108">
        <v>-8.6091549295774603E-2</v>
      </c>
      <c r="R35" s="109">
        <v>5</v>
      </c>
      <c r="S35" s="102" t="s">
        <v>84</v>
      </c>
      <c r="T35" s="107">
        <v>3163</v>
      </c>
      <c r="U35" s="107">
        <v>3901</v>
      </c>
      <c r="V35" s="107">
        <v>738</v>
      </c>
      <c r="W35" s="107">
        <v>0</v>
      </c>
      <c r="X35" s="107">
        <v>0</v>
      </c>
      <c r="Y35" s="107">
        <v>0</v>
      </c>
      <c r="Z35" s="107">
        <v>0</v>
      </c>
      <c r="AA35" s="107">
        <v>1779</v>
      </c>
      <c r="AB35" s="107">
        <v>3901</v>
      </c>
      <c r="AC35" s="107">
        <v>5680</v>
      </c>
      <c r="AD35" s="102" t="s">
        <v>176</v>
      </c>
      <c r="AE35" s="107">
        <v>4038</v>
      </c>
      <c r="AF35" s="107">
        <v>24</v>
      </c>
      <c r="AG35" s="111"/>
    </row>
    <row r="36" spans="1:33" ht="14.25" x14ac:dyDescent="0.2">
      <c r="A36" s="102" t="s">
        <v>177</v>
      </c>
      <c r="B36" s="102" t="s">
        <v>178</v>
      </c>
      <c r="C36" s="103">
        <v>178207</v>
      </c>
      <c r="D36" s="103">
        <v>3930</v>
      </c>
      <c r="E36" s="103">
        <v>182137</v>
      </c>
      <c r="F36" s="104">
        <v>4.08125946455613E-2</v>
      </c>
      <c r="G36" s="103">
        <v>106953</v>
      </c>
      <c r="H36" s="103">
        <v>2664</v>
      </c>
      <c r="I36" s="103">
        <v>109617</v>
      </c>
      <c r="J36" s="105">
        <v>1.5696376120011502E-2</v>
      </c>
      <c r="K36" s="106">
        <v>18632</v>
      </c>
      <c r="L36" s="104">
        <v>0.19046706280748799</v>
      </c>
      <c r="M36" s="106">
        <v>310386</v>
      </c>
      <c r="N36" s="104">
        <v>3.9578790832269901E-2</v>
      </c>
      <c r="O36" s="107">
        <v>502</v>
      </c>
      <c r="P36" s="106">
        <v>310888</v>
      </c>
      <c r="Q36" s="108">
        <v>4.0159258577713804E-2</v>
      </c>
      <c r="R36" s="109">
        <v>2</v>
      </c>
      <c r="S36" s="102" t="s">
        <v>84</v>
      </c>
      <c r="T36" s="107">
        <v>170911</v>
      </c>
      <c r="U36" s="107">
        <v>174995</v>
      </c>
      <c r="V36" s="107">
        <v>4084</v>
      </c>
      <c r="W36" s="107">
        <v>105071</v>
      </c>
      <c r="X36" s="107">
        <v>107923</v>
      </c>
      <c r="Y36" s="107">
        <v>2852</v>
      </c>
      <c r="Z36" s="107">
        <v>15651</v>
      </c>
      <c r="AA36" s="107">
        <v>316</v>
      </c>
      <c r="AB36" s="107">
        <v>298569</v>
      </c>
      <c r="AC36" s="107">
        <v>298885</v>
      </c>
      <c r="AD36" s="102" t="s">
        <v>179</v>
      </c>
      <c r="AE36" s="107">
        <v>4038</v>
      </c>
      <c r="AF36" s="107">
        <v>24</v>
      </c>
      <c r="AG36" s="111"/>
    </row>
    <row r="37" spans="1:33" ht="14.25" x14ac:dyDescent="0.2">
      <c r="A37" s="102" t="s">
        <v>180</v>
      </c>
      <c r="B37" s="102" t="s">
        <v>181</v>
      </c>
      <c r="C37" s="103">
        <v>6790</v>
      </c>
      <c r="D37" s="103">
        <v>76</v>
      </c>
      <c r="E37" s="103">
        <v>6866</v>
      </c>
      <c r="F37" s="104">
        <v>-6.3675832127351711E-3</v>
      </c>
      <c r="G37" s="103">
        <v>0</v>
      </c>
      <c r="H37" s="103">
        <v>0</v>
      </c>
      <c r="I37" s="103">
        <v>0</v>
      </c>
      <c r="J37" s="105">
        <v>0</v>
      </c>
      <c r="K37" s="106">
        <v>0</v>
      </c>
      <c r="L37" s="104">
        <v>0</v>
      </c>
      <c r="M37" s="106">
        <v>6866</v>
      </c>
      <c r="N37" s="104">
        <v>-6.3675832127351711E-3</v>
      </c>
      <c r="O37" s="107">
        <v>504</v>
      </c>
      <c r="P37" s="106">
        <v>7370</v>
      </c>
      <c r="Q37" s="108">
        <v>-2.3064687168610799E-2</v>
      </c>
      <c r="R37" s="109">
        <v>5</v>
      </c>
      <c r="S37" s="102" t="s">
        <v>84</v>
      </c>
      <c r="T37" s="107">
        <v>6848</v>
      </c>
      <c r="U37" s="107">
        <v>6910</v>
      </c>
      <c r="V37" s="107">
        <v>62</v>
      </c>
      <c r="W37" s="107">
        <v>0</v>
      </c>
      <c r="X37" s="107">
        <v>0</v>
      </c>
      <c r="Y37" s="107">
        <v>0</v>
      </c>
      <c r="Z37" s="107">
        <v>0</v>
      </c>
      <c r="AA37" s="107">
        <v>634</v>
      </c>
      <c r="AB37" s="107">
        <v>6910</v>
      </c>
      <c r="AC37" s="107">
        <v>7544</v>
      </c>
      <c r="AD37" s="102" t="s">
        <v>182</v>
      </c>
      <c r="AE37" s="107">
        <v>4038</v>
      </c>
      <c r="AF37" s="107">
        <v>24</v>
      </c>
      <c r="AG37" s="111"/>
    </row>
    <row r="38" spans="1:33" ht="14.25" x14ac:dyDescent="0.2">
      <c r="A38" s="102" t="s">
        <v>183</v>
      </c>
      <c r="B38" s="102" t="s">
        <v>184</v>
      </c>
      <c r="C38" s="103">
        <v>6598</v>
      </c>
      <c r="D38" s="103">
        <v>0</v>
      </c>
      <c r="E38" s="103">
        <v>6598</v>
      </c>
      <c r="F38" s="104">
        <v>-0.10462749355407799</v>
      </c>
      <c r="G38" s="103">
        <v>341</v>
      </c>
      <c r="H38" s="103">
        <v>0</v>
      </c>
      <c r="I38" s="103">
        <v>341</v>
      </c>
      <c r="J38" s="105">
        <v>0</v>
      </c>
      <c r="K38" s="106">
        <v>0</v>
      </c>
      <c r="L38" s="104">
        <v>0</v>
      </c>
      <c r="M38" s="106">
        <v>6939</v>
      </c>
      <c r="N38" s="104">
        <v>-5.8352558013299E-2</v>
      </c>
      <c r="O38" s="107">
        <v>0</v>
      </c>
      <c r="P38" s="106">
        <v>6939</v>
      </c>
      <c r="Q38" s="108">
        <v>-5.8352558013299E-2</v>
      </c>
      <c r="R38" s="109">
        <v>4</v>
      </c>
      <c r="S38" s="102" t="s">
        <v>84</v>
      </c>
      <c r="T38" s="107">
        <v>7365</v>
      </c>
      <c r="U38" s="107">
        <v>7369</v>
      </c>
      <c r="V38" s="107">
        <v>4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7369</v>
      </c>
      <c r="AC38" s="107">
        <v>7369</v>
      </c>
      <c r="AD38" s="102" t="s">
        <v>185</v>
      </c>
      <c r="AE38" s="107">
        <v>4038</v>
      </c>
      <c r="AF38" s="107">
        <v>24</v>
      </c>
      <c r="AG38" s="111"/>
    </row>
    <row r="39" spans="1:33" ht="14.25" x14ac:dyDescent="0.2">
      <c r="A39" s="102" t="s">
        <v>186</v>
      </c>
      <c r="B39" s="102" t="s">
        <v>187</v>
      </c>
      <c r="C39" s="103">
        <v>5612</v>
      </c>
      <c r="D39" s="103">
        <v>36</v>
      </c>
      <c r="E39" s="103">
        <v>5648</v>
      </c>
      <c r="F39" s="104">
        <v>2.1522879363356801E-2</v>
      </c>
      <c r="G39" s="103">
        <v>0</v>
      </c>
      <c r="H39" s="103">
        <v>0</v>
      </c>
      <c r="I39" s="103">
        <v>0</v>
      </c>
      <c r="J39" s="105">
        <v>0</v>
      </c>
      <c r="K39" s="106">
        <v>0</v>
      </c>
      <c r="L39" s="104">
        <v>0</v>
      </c>
      <c r="M39" s="106">
        <v>5648</v>
      </c>
      <c r="N39" s="104">
        <v>2.1522879363356801E-2</v>
      </c>
      <c r="O39" s="107">
        <v>253</v>
      </c>
      <c r="P39" s="106">
        <v>5901</v>
      </c>
      <c r="Q39" s="108">
        <v>1.8819060773480702E-2</v>
      </c>
      <c r="R39" s="109">
        <v>5</v>
      </c>
      <c r="S39" s="102" t="s">
        <v>84</v>
      </c>
      <c r="T39" s="107">
        <v>5503</v>
      </c>
      <c r="U39" s="107">
        <v>5529</v>
      </c>
      <c r="V39" s="107">
        <v>26</v>
      </c>
      <c r="W39" s="107">
        <v>0</v>
      </c>
      <c r="X39" s="107">
        <v>0</v>
      </c>
      <c r="Y39" s="107">
        <v>0</v>
      </c>
      <c r="Z39" s="107">
        <v>0</v>
      </c>
      <c r="AA39" s="107">
        <v>263</v>
      </c>
      <c r="AB39" s="107">
        <v>5529</v>
      </c>
      <c r="AC39" s="107">
        <v>5792</v>
      </c>
      <c r="AD39" s="102" t="s">
        <v>188</v>
      </c>
      <c r="AE39" s="107">
        <v>4038</v>
      </c>
      <c r="AF39" s="107">
        <v>24</v>
      </c>
      <c r="AG39" s="111"/>
    </row>
    <row r="40" spans="1:33" ht="14.25" x14ac:dyDescent="0.2">
      <c r="A40" s="102" t="s">
        <v>189</v>
      </c>
      <c r="B40" s="102" t="s">
        <v>190</v>
      </c>
      <c r="C40" s="103">
        <v>902</v>
      </c>
      <c r="D40" s="103">
        <v>4</v>
      </c>
      <c r="E40" s="103">
        <v>906</v>
      </c>
      <c r="F40" s="104">
        <v>4.4345898004434598E-3</v>
      </c>
      <c r="G40" s="103">
        <v>0</v>
      </c>
      <c r="H40" s="103">
        <v>0</v>
      </c>
      <c r="I40" s="103">
        <v>0</v>
      </c>
      <c r="J40" s="105">
        <v>0</v>
      </c>
      <c r="K40" s="106">
        <v>0</v>
      </c>
      <c r="L40" s="104">
        <v>0</v>
      </c>
      <c r="M40" s="106">
        <v>906</v>
      </c>
      <c r="N40" s="104">
        <v>4.4345898004434598E-3</v>
      </c>
      <c r="O40" s="107">
        <v>500</v>
      </c>
      <c r="P40" s="106">
        <v>1406</v>
      </c>
      <c r="Q40" s="108">
        <v>4.0710584752035504E-2</v>
      </c>
      <c r="R40" s="109">
        <v>5</v>
      </c>
      <c r="S40" s="102" t="s">
        <v>84</v>
      </c>
      <c r="T40" s="107">
        <v>900</v>
      </c>
      <c r="U40" s="107">
        <v>902</v>
      </c>
      <c r="V40" s="107">
        <v>2</v>
      </c>
      <c r="W40" s="107">
        <v>0</v>
      </c>
      <c r="X40" s="107">
        <v>0</v>
      </c>
      <c r="Y40" s="107">
        <v>0</v>
      </c>
      <c r="Z40" s="107">
        <v>0</v>
      </c>
      <c r="AA40" s="107">
        <v>449</v>
      </c>
      <c r="AB40" s="107">
        <v>902</v>
      </c>
      <c r="AC40" s="107">
        <v>1351</v>
      </c>
      <c r="AD40" s="102" t="s">
        <v>191</v>
      </c>
      <c r="AE40" s="107">
        <v>4038</v>
      </c>
      <c r="AF40" s="107">
        <v>24</v>
      </c>
      <c r="AG40" s="111"/>
    </row>
    <row r="41" spans="1:33" ht="14.25" x14ac:dyDescent="0.2">
      <c r="A41" s="102" t="s">
        <v>192</v>
      </c>
      <c r="B41" s="102" t="s">
        <v>193</v>
      </c>
      <c r="C41" s="103">
        <v>130564</v>
      </c>
      <c r="D41" s="103">
        <v>25988</v>
      </c>
      <c r="E41" s="103">
        <v>156552</v>
      </c>
      <c r="F41" s="104">
        <v>-4.7489176663551604E-3</v>
      </c>
      <c r="G41" s="103">
        <v>28974</v>
      </c>
      <c r="H41" s="103">
        <v>500</v>
      </c>
      <c r="I41" s="103">
        <v>29474</v>
      </c>
      <c r="J41" s="105">
        <v>0.18321959052589301</v>
      </c>
      <c r="K41" s="106">
        <v>0</v>
      </c>
      <c r="L41" s="104">
        <v>0</v>
      </c>
      <c r="M41" s="106">
        <v>186026</v>
      </c>
      <c r="N41" s="104">
        <v>2.09484712610244E-2</v>
      </c>
      <c r="O41" s="107">
        <v>4567</v>
      </c>
      <c r="P41" s="106">
        <v>190593</v>
      </c>
      <c r="Q41" s="108">
        <v>2.5123438861458004E-2</v>
      </c>
      <c r="R41" s="109">
        <v>3</v>
      </c>
      <c r="S41" s="102" t="s">
        <v>84</v>
      </c>
      <c r="T41" s="107">
        <v>128937</v>
      </c>
      <c r="U41" s="107">
        <v>157299</v>
      </c>
      <c r="V41" s="107">
        <v>28362</v>
      </c>
      <c r="W41" s="107">
        <v>24370</v>
      </c>
      <c r="X41" s="107">
        <v>24910</v>
      </c>
      <c r="Y41" s="107">
        <v>540</v>
      </c>
      <c r="Z41" s="107">
        <v>0</v>
      </c>
      <c r="AA41" s="107">
        <v>3713</v>
      </c>
      <c r="AB41" s="107">
        <v>182209</v>
      </c>
      <c r="AC41" s="107">
        <v>185922</v>
      </c>
      <c r="AD41" s="102" t="s">
        <v>194</v>
      </c>
      <c r="AE41" s="107">
        <v>4038</v>
      </c>
      <c r="AF41" s="107">
        <v>24</v>
      </c>
      <c r="AG41" s="111"/>
    </row>
    <row r="42" spans="1:33" ht="14.25" x14ac:dyDescent="0.2">
      <c r="A42" s="102" t="s">
        <v>195</v>
      </c>
      <c r="B42" s="102" t="s">
        <v>196</v>
      </c>
      <c r="C42" s="103">
        <v>216165</v>
      </c>
      <c r="D42" s="103">
        <v>29854</v>
      </c>
      <c r="E42" s="103">
        <v>246019</v>
      </c>
      <c r="F42" s="104">
        <v>-1.5427775598901801E-2</v>
      </c>
      <c r="G42" s="103">
        <v>50572</v>
      </c>
      <c r="H42" s="103">
        <v>858</v>
      </c>
      <c r="I42" s="103">
        <v>51430</v>
      </c>
      <c r="J42" s="105">
        <v>-4.5683960513619802E-2</v>
      </c>
      <c r="K42" s="106">
        <v>0</v>
      </c>
      <c r="L42" s="104">
        <v>0</v>
      </c>
      <c r="M42" s="106">
        <v>297449</v>
      </c>
      <c r="N42" s="104">
        <v>-2.07956124121857E-2</v>
      </c>
      <c r="O42" s="107">
        <v>421</v>
      </c>
      <c r="P42" s="106">
        <v>297870</v>
      </c>
      <c r="Q42" s="108">
        <v>-2.0766830929658399E-2</v>
      </c>
      <c r="R42" s="109">
        <v>2</v>
      </c>
      <c r="S42" s="102" t="s">
        <v>84</v>
      </c>
      <c r="T42" s="107">
        <v>220946</v>
      </c>
      <c r="U42" s="107">
        <v>249874</v>
      </c>
      <c r="V42" s="107">
        <v>28928</v>
      </c>
      <c r="W42" s="107">
        <v>52990</v>
      </c>
      <c r="X42" s="107">
        <v>53892</v>
      </c>
      <c r="Y42" s="107">
        <v>902</v>
      </c>
      <c r="Z42" s="107">
        <v>0</v>
      </c>
      <c r="AA42" s="107">
        <v>421</v>
      </c>
      <c r="AB42" s="107">
        <v>303766</v>
      </c>
      <c r="AC42" s="107">
        <v>304187</v>
      </c>
      <c r="AD42" s="102" t="s">
        <v>197</v>
      </c>
      <c r="AE42" s="107">
        <v>4038</v>
      </c>
      <c r="AF42" s="107">
        <v>24</v>
      </c>
      <c r="AG42" s="111"/>
    </row>
    <row r="43" spans="1:33" ht="14.25" x14ac:dyDescent="0.2">
      <c r="A43" s="102" t="s">
        <v>198</v>
      </c>
      <c r="B43" s="102" t="s">
        <v>199</v>
      </c>
      <c r="C43" s="103">
        <v>4391</v>
      </c>
      <c r="D43" s="103">
        <v>920</v>
      </c>
      <c r="E43" s="103">
        <v>5311</v>
      </c>
      <c r="F43" s="104">
        <v>-1.9205909510618704E-2</v>
      </c>
      <c r="G43" s="103">
        <v>0</v>
      </c>
      <c r="H43" s="103">
        <v>0</v>
      </c>
      <c r="I43" s="103">
        <v>0</v>
      </c>
      <c r="J43" s="105">
        <v>0</v>
      </c>
      <c r="K43" s="106">
        <v>0</v>
      </c>
      <c r="L43" s="104">
        <v>0</v>
      </c>
      <c r="M43" s="106">
        <v>5311</v>
      </c>
      <c r="N43" s="104">
        <v>-1.9205909510618704E-2</v>
      </c>
      <c r="O43" s="107">
        <v>1896</v>
      </c>
      <c r="P43" s="106">
        <v>7207</v>
      </c>
      <c r="Q43" s="108">
        <v>-3.6497326203208599E-2</v>
      </c>
      <c r="R43" s="109">
        <v>5</v>
      </c>
      <c r="S43" s="102" t="s">
        <v>84</v>
      </c>
      <c r="T43" s="107">
        <v>4369</v>
      </c>
      <c r="U43" s="107">
        <v>5415</v>
      </c>
      <c r="V43" s="107">
        <v>1046</v>
      </c>
      <c r="W43" s="107">
        <v>0</v>
      </c>
      <c r="X43" s="107">
        <v>0</v>
      </c>
      <c r="Y43" s="107">
        <v>0</v>
      </c>
      <c r="Z43" s="107">
        <v>0</v>
      </c>
      <c r="AA43" s="107">
        <v>2065</v>
      </c>
      <c r="AB43" s="107">
        <v>5415</v>
      </c>
      <c r="AC43" s="107">
        <v>7480</v>
      </c>
      <c r="AD43" s="102" t="s">
        <v>200</v>
      </c>
      <c r="AE43" s="107">
        <v>4038</v>
      </c>
      <c r="AF43" s="107">
        <v>24</v>
      </c>
      <c r="AG43" s="111"/>
    </row>
    <row r="44" spans="1:33" ht="14.25" x14ac:dyDescent="0.2">
      <c r="A44" s="102" t="s">
        <v>201</v>
      </c>
      <c r="B44" s="102" t="s">
        <v>202</v>
      </c>
      <c r="C44" s="103">
        <v>619</v>
      </c>
      <c r="D44" s="103">
        <v>24</v>
      </c>
      <c r="E44" s="103">
        <v>643</v>
      </c>
      <c r="F44" s="104">
        <v>-0.24795321637426901</v>
      </c>
      <c r="G44" s="103">
        <v>0</v>
      </c>
      <c r="H44" s="103">
        <v>0</v>
      </c>
      <c r="I44" s="103">
        <v>0</v>
      </c>
      <c r="J44" s="105">
        <v>0</v>
      </c>
      <c r="K44" s="106">
        <v>0</v>
      </c>
      <c r="L44" s="104">
        <v>0</v>
      </c>
      <c r="M44" s="106">
        <v>643</v>
      </c>
      <c r="N44" s="104">
        <v>-0.24795321637426901</v>
      </c>
      <c r="O44" s="107">
        <v>1272</v>
      </c>
      <c r="P44" s="106">
        <v>1915</v>
      </c>
      <c r="Q44" s="108">
        <v>-0.14355992844364901</v>
      </c>
      <c r="R44" s="109">
        <v>5</v>
      </c>
      <c r="S44" s="102" t="s">
        <v>84</v>
      </c>
      <c r="T44" s="107">
        <v>833</v>
      </c>
      <c r="U44" s="107">
        <v>855</v>
      </c>
      <c r="V44" s="107">
        <v>22</v>
      </c>
      <c r="W44" s="107">
        <v>0</v>
      </c>
      <c r="X44" s="107">
        <v>0</v>
      </c>
      <c r="Y44" s="107">
        <v>0</v>
      </c>
      <c r="Z44" s="107">
        <v>0</v>
      </c>
      <c r="AA44" s="107">
        <v>1381</v>
      </c>
      <c r="AB44" s="107">
        <v>855</v>
      </c>
      <c r="AC44" s="107">
        <v>2236</v>
      </c>
      <c r="AD44" s="102" t="s">
        <v>203</v>
      </c>
      <c r="AE44" s="107">
        <v>4038</v>
      </c>
      <c r="AF44" s="107">
        <v>24</v>
      </c>
      <c r="AG44" s="111"/>
    </row>
    <row r="45" spans="1:33" ht="14.25" x14ac:dyDescent="0.2">
      <c r="A45" s="102" t="s">
        <v>204</v>
      </c>
      <c r="B45" s="102" t="s">
        <v>205</v>
      </c>
      <c r="C45" s="103">
        <v>589</v>
      </c>
      <c r="D45" s="103">
        <v>0</v>
      </c>
      <c r="E45" s="103">
        <v>589</v>
      </c>
      <c r="F45" s="104">
        <v>3.6971830985915499E-2</v>
      </c>
      <c r="G45" s="103">
        <v>0</v>
      </c>
      <c r="H45" s="103">
        <v>0</v>
      </c>
      <c r="I45" s="103">
        <v>0</v>
      </c>
      <c r="J45" s="105">
        <v>0</v>
      </c>
      <c r="K45" s="106">
        <v>0</v>
      </c>
      <c r="L45" s="104">
        <v>0</v>
      </c>
      <c r="M45" s="106">
        <v>589</v>
      </c>
      <c r="N45" s="104">
        <v>3.6971830985915499E-2</v>
      </c>
      <c r="O45" s="107">
        <v>0</v>
      </c>
      <c r="P45" s="106">
        <v>589</v>
      </c>
      <c r="Q45" s="108">
        <v>3.6971830985915499E-2</v>
      </c>
      <c r="R45" s="109">
        <v>5</v>
      </c>
      <c r="S45" s="102" t="s">
        <v>84</v>
      </c>
      <c r="T45" s="107">
        <v>568</v>
      </c>
      <c r="U45" s="107">
        <v>568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568</v>
      </c>
      <c r="AC45" s="107">
        <v>568</v>
      </c>
      <c r="AD45" s="102" t="s">
        <v>206</v>
      </c>
      <c r="AE45" s="107">
        <v>4038</v>
      </c>
      <c r="AF45" s="107">
        <v>24</v>
      </c>
      <c r="AG45" s="111"/>
    </row>
    <row r="46" spans="1:33" ht="14.25" x14ac:dyDescent="0.2">
      <c r="A46" s="102" t="s">
        <v>207</v>
      </c>
      <c r="B46" s="102" t="s">
        <v>208</v>
      </c>
      <c r="C46" s="103">
        <v>7427</v>
      </c>
      <c r="D46" s="103">
        <v>18</v>
      </c>
      <c r="E46" s="103">
        <v>7445</v>
      </c>
      <c r="F46" s="104">
        <v>-9.4612671774291598E-2</v>
      </c>
      <c r="G46" s="103">
        <v>0</v>
      </c>
      <c r="H46" s="103">
        <v>0</v>
      </c>
      <c r="I46" s="103">
        <v>0</v>
      </c>
      <c r="J46" s="105">
        <v>0</v>
      </c>
      <c r="K46" s="106">
        <v>0</v>
      </c>
      <c r="L46" s="104">
        <v>0</v>
      </c>
      <c r="M46" s="106">
        <v>7445</v>
      </c>
      <c r="N46" s="104">
        <v>-9.4612671774291598E-2</v>
      </c>
      <c r="O46" s="107">
        <v>70</v>
      </c>
      <c r="P46" s="106">
        <v>7515</v>
      </c>
      <c r="Q46" s="108">
        <v>-0.12330844610359301</v>
      </c>
      <c r="R46" s="109">
        <v>5</v>
      </c>
      <c r="S46" s="102" t="s">
        <v>84</v>
      </c>
      <c r="T46" s="107">
        <v>8165</v>
      </c>
      <c r="U46" s="107">
        <v>8223</v>
      </c>
      <c r="V46" s="107">
        <v>58</v>
      </c>
      <c r="W46" s="107">
        <v>0</v>
      </c>
      <c r="X46" s="107">
        <v>0</v>
      </c>
      <c r="Y46" s="107">
        <v>0</v>
      </c>
      <c r="Z46" s="107">
        <v>0</v>
      </c>
      <c r="AA46" s="107">
        <v>349</v>
      </c>
      <c r="AB46" s="107">
        <v>8223</v>
      </c>
      <c r="AC46" s="107">
        <v>8572</v>
      </c>
      <c r="AD46" s="102" t="s">
        <v>209</v>
      </c>
      <c r="AE46" s="107">
        <v>4038</v>
      </c>
      <c r="AF46" s="107">
        <v>24</v>
      </c>
      <c r="AG46" s="111"/>
    </row>
    <row r="47" spans="1:33" ht="14.25" x14ac:dyDescent="0.2">
      <c r="A47" s="102" t="s">
        <v>210</v>
      </c>
      <c r="B47" s="102" t="s">
        <v>211</v>
      </c>
      <c r="C47" s="103">
        <v>61038</v>
      </c>
      <c r="D47" s="103">
        <v>336</v>
      </c>
      <c r="E47" s="103">
        <v>61374</v>
      </c>
      <c r="F47" s="104">
        <v>1.6546583850931704E-2</v>
      </c>
      <c r="G47" s="103">
        <v>19317</v>
      </c>
      <c r="H47" s="103">
        <v>6</v>
      </c>
      <c r="I47" s="103">
        <v>19323</v>
      </c>
      <c r="J47" s="105">
        <v>8.0160992788864696E-2</v>
      </c>
      <c r="K47" s="106">
        <v>0</v>
      </c>
      <c r="L47" s="104">
        <v>0</v>
      </c>
      <c r="M47" s="106">
        <v>80697</v>
      </c>
      <c r="N47" s="104">
        <v>3.1087089849739298E-2</v>
      </c>
      <c r="O47" s="107">
        <v>449</v>
      </c>
      <c r="P47" s="106">
        <v>81146</v>
      </c>
      <c r="Q47" s="108">
        <v>3.2286790148585397E-2</v>
      </c>
      <c r="R47" s="109">
        <v>3</v>
      </c>
      <c r="S47" s="102" t="s">
        <v>84</v>
      </c>
      <c r="T47" s="107">
        <v>59951</v>
      </c>
      <c r="U47" s="107">
        <v>60375</v>
      </c>
      <c r="V47" s="107">
        <v>424</v>
      </c>
      <c r="W47" s="107">
        <v>17881</v>
      </c>
      <c r="X47" s="107">
        <v>17889</v>
      </c>
      <c r="Y47" s="107">
        <v>8</v>
      </c>
      <c r="Z47" s="107">
        <v>0</v>
      </c>
      <c r="AA47" s="107">
        <v>344</v>
      </c>
      <c r="AB47" s="107">
        <v>78264</v>
      </c>
      <c r="AC47" s="107">
        <v>78608</v>
      </c>
      <c r="AD47" s="102" t="s">
        <v>212</v>
      </c>
      <c r="AE47" s="107">
        <v>4038</v>
      </c>
      <c r="AF47" s="107">
        <v>24</v>
      </c>
      <c r="AG47" s="112"/>
    </row>
    <row r="48" spans="1:33" ht="14.25" x14ac:dyDescent="0.2">
      <c r="A48" s="113" t="s">
        <v>213</v>
      </c>
      <c r="B48" s="114"/>
      <c r="C48" s="115">
        <v>1826919</v>
      </c>
      <c r="D48" s="115">
        <v>391058</v>
      </c>
      <c r="E48" s="115">
        <v>2217977</v>
      </c>
      <c r="F48" s="116">
        <v>1.1696205187619602E-2</v>
      </c>
      <c r="G48" s="115">
        <v>1303508</v>
      </c>
      <c r="H48" s="115">
        <v>244692</v>
      </c>
      <c r="I48" s="115">
        <v>1548200</v>
      </c>
      <c r="J48" s="117">
        <v>2.53387551823251E-2</v>
      </c>
      <c r="K48" s="118">
        <v>48070</v>
      </c>
      <c r="L48" s="116">
        <v>0.15912324274794398</v>
      </c>
      <c r="M48" s="118">
        <v>3814247</v>
      </c>
      <c r="N48" s="116">
        <v>1.8831672875243101E-2</v>
      </c>
      <c r="O48" s="119">
        <v>43293</v>
      </c>
      <c r="P48" s="118">
        <v>3857540</v>
      </c>
      <c r="Q48" s="120">
        <v>1.8538932603390203E-2</v>
      </c>
      <c r="R48" s="121">
        <v>0</v>
      </c>
      <c r="S48" s="122">
        <v>0</v>
      </c>
      <c r="T48" s="123">
        <v>1812383</v>
      </c>
      <c r="U48" s="123">
        <v>2192335</v>
      </c>
      <c r="V48" s="123">
        <v>379952</v>
      </c>
      <c r="W48" s="123">
        <v>1261528</v>
      </c>
      <c r="X48" s="123">
        <v>1509940</v>
      </c>
      <c r="Y48" s="123">
        <v>248412</v>
      </c>
      <c r="Z48" s="123">
        <v>41471</v>
      </c>
      <c r="AA48" s="123">
        <v>43581</v>
      </c>
      <c r="AB48" s="123">
        <v>3743746</v>
      </c>
      <c r="AC48" s="123">
        <v>3787327</v>
      </c>
      <c r="AD48" s="122">
        <v>0</v>
      </c>
      <c r="AE48" s="123">
        <v>173634</v>
      </c>
      <c r="AF48" s="123">
        <v>1032</v>
      </c>
      <c r="AG48" s="122" t="s">
        <v>214</v>
      </c>
    </row>
    <row r="49" spans="1:33" ht="14.25" x14ac:dyDescent="0.2">
      <c r="A49" s="102" t="s">
        <v>239</v>
      </c>
      <c r="B49" s="102" t="s">
        <v>240</v>
      </c>
      <c r="C49" s="103">
        <v>39682</v>
      </c>
      <c r="D49" s="103">
        <v>0</v>
      </c>
      <c r="E49" s="103">
        <v>39682</v>
      </c>
      <c r="F49" s="104">
        <v>9.5854850735964212E-2</v>
      </c>
      <c r="G49" s="103">
        <v>8894</v>
      </c>
      <c r="H49" s="103">
        <v>0</v>
      </c>
      <c r="I49" s="103">
        <v>8894</v>
      </c>
      <c r="J49" s="105">
        <v>0.44877015800619002</v>
      </c>
      <c r="K49" s="107">
        <v>0</v>
      </c>
      <c r="L49" s="104">
        <v>0</v>
      </c>
      <c r="M49" s="106">
        <v>48576</v>
      </c>
      <c r="N49" s="104">
        <v>0.14701298701298701</v>
      </c>
      <c r="O49" s="107">
        <v>0</v>
      </c>
      <c r="P49" s="106">
        <v>48576</v>
      </c>
      <c r="Q49" s="108">
        <v>0.14701298701298701</v>
      </c>
      <c r="R49" s="121"/>
      <c r="S49" s="122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2"/>
      <c r="AE49" s="123"/>
      <c r="AF49" s="123"/>
      <c r="AG49" s="127"/>
    </row>
    <row r="50" spans="1:33" ht="14.25" x14ac:dyDescent="0.2">
      <c r="A50" s="102" t="s">
        <v>215</v>
      </c>
      <c r="B50" s="102" t="s">
        <v>216</v>
      </c>
      <c r="C50" s="124" t="s">
        <v>217</v>
      </c>
      <c r="D50" s="103"/>
      <c r="E50" s="103"/>
      <c r="F50" s="104"/>
      <c r="G50" s="103"/>
      <c r="H50" s="103"/>
      <c r="I50" s="103"/>
      <c r="J50" s="105"/>
      <c r="K50" s="107"/>
      <c r="L50" s="104"/>
      <c r="M50" s="106"/>
      <c r="N50" s="104"/>
      <c r="O50" s="107"/>
      <c r="P50" s="106"/>
      <c r="Q50" s="108"/>
      <c r="R50" s="109">
        <v>6</v>
      </c>
      <c r="S50" s="102" t="s">
        <v>157</v>
      </c>
      <c r="T50" s="107">
        <v>157</v>
      </c>
      <c r="U50" s="107">
        <v>157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157</v>
      </c>
      <c r="AC50" s="107">
        <v>157</v>
      </c>
      <c r="AD50" s="102" t="s">
        <v>218</v>
      </c>
      <c r="AE50" s="107">
        <v>4038</v>
      </c>
      <c r="AF50" s="107">
        <v>24</v>
      </c>
      <c r="AG50" s="111"/>
    </row>
    <row r="51" spans="1:33" ht="14.25" x14ac:dyDescent="0.2">
      <c r="A51" s="102" t="s">
        <v>219</v>
      </c>
      <c r="B51" s="102" t="s">
        <v>220</v>
      </c>
      <c r="C51" s="103">
        <v>3065</v>
      </c>
      <c r="D51" s="103">
        <v>0</v>
      </c>
      <c r="E51" s="103">
        <v>3065</v>
      </c>
      <c r="F51" s="104">
        <v>5.47143840330351E-2</v>
      </c>
      <c r="G51" s="103">
        <v>0</v>
      </c>
      <c r="H51" s="103">
        <v>0</v>
      </c>
      <c r="I51" s="103">
        <v>0</v>
      </c>
      <c r="J51" s="105">
        <v>0</v>
      </c>
      <c r="K51" s="107">
        <v>0</v>
      </c>
      <c r="L51" s="104">
        <v>0</v>
      </c>
      <c r="M51" s="106">
        <v>3065</v>
      </c>
      <c r="N51" s="104">
        <v>5.47143840330351E-2</v>
      </c>
      <c r="O51" s="107">
        <v>0</v>
      </c>
      <c r="P51" s="106">
        <v>3065</v>
      </c>
      <c r="Q51" s="108">
        <v>5.47143840330351E-2</v>
      </c>
      <c r="R51" s="109">
        <v>6</v>
      </c>
      <c r="S51" s="102" t="s">
        <v>157</v>
      </c>
      <c r="T51" s="107">
        <v>2906</v>
      </c>
      <c r="U51" s="107">
        <v>2906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2906</v>
      </c>
      <c r="AC51" s="107">
        <v>2906</v>
      </c>
      <c r="AD51" s="102" t="s">
        <v>221</v>
      </c>
      <c r="AE51" s="107">
        <v>4038</v>
      </c>
      <c r="AF51" s="107">
        <v>24</v>
      </c>
      <c r="AG51" s="111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3CD4-F6CE-4882-9AE7-F0E2AA8C7C31}">
  <sheetPr>
    <pageSetUpPr fitToPage="1"/>
  </sheetPr>
  <dimension ref="A1:AG48"/>
  <sheetViews>
    <sheetView zoomScaleNormal="16706" zoomScaleSheetLayoutView="75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15.28515625" style="99" hidden="1" customWidth="1"/>
    <col min="20" max="20" width="6.7109375" style="99" hidden="1" customWidth="1"/>
    <col min="21" max="21" width="30.140625" style="99" hidden="1" customWidth="1"/>
    <col min="22" max="22" width="22.85546875" style="99" hidden="1" customWidth="1"/>
    <col min="23" max="23" width="25.85546875" style="99" hidden="1" customWidth="1"/>
    <col min="24" max="24" width="29" style="99" hidden="1" customWidth="1"/>
    <col min="25" max="25" width="22.140625" style="99" hidden="1" customWidth="1"/>
    <col min="26" max="26" width="24.7109375" style="99" hidden="1" customWidth="1"/>
    <col min="27" max="27" width="19.28515625" style="99" hidden="1" customWidth="1"/>
    <col min="28" max="28" width="18.140625" style="99" hidden="1" customWidth="1"/>
    <col min="29" max="29" width="20.28515625" style="99" hidden="1" customWidth="1"/>
    <col min="30" max="30" width="15.5703125" style="99" hidden="1" customWidth="1"/>
    <col min="31" max="31" width="32.42578125" style="99" hidden="1" customWidth="1"/>
    <col min="32" max="32" width="9.85546875" style="99" hidden="1" customWidth="1"/>
    <col min="33" max="33" width="0" style="99" hidden="1" customWidth="1"/>
    <col min="34" max="16384" width="9.140625" style="99"/>
  </cols>
  <sheetData>
    <row r="1" spans="1:33" ht="15.75" x14ac:dyDescent="0.25">
      <c r="A1" s="98" t="s">
        <v>222</v>
      </c>
    </row>
    <row r="4" spans="1:33" ht="57" x14ac:dyDescent="0.2">
      <c r="A4" s="100" t="s">
        <v>49</v>
      </c>
      <c r="B4" s="100" t="s">
        <v>50</v>
      </c>
      <c r="C4" s="100" t="s">
        <v>51</v>
      </c>
      <c r="D4" s="100" t="s">
        <v>52</v>
      </c>
      <c r="E4" s="100" t="s">
        <v>53</v>
      </c>
      <c r="F4" s="100" t="s">
        <v>54</v>
      </c>
      <c r="G4" s="100" t="s">
        <v>55</v>
      </c>
      <c r="H4" s="100" t="s">
        <v>56</v>
      </c>
      <c r="I4" s="100" t="s">
        <v>57</v>
      </c>
      <c r="J4" s="100" t="s">
        <v>58</v>
      </c>
      <c r="K4" s="100" t="s">
        <v>59</v>
      </c>
      <c r="L4" s="100" t="s">
        <v>60</v>
      </c>
      <c r="M4" s="100" t="s">
        <v>61</v>
      </c>
      <c r="N4" s="100" t="s">
        <v>62</v>
      </c>
      <c r="O4" s="100" t="s">
        <v>63</v>
      </c>
      <c r="P4" s="100" t="s">
        <v>64</v>
      </c>
      <c r="Q4" s="100" t="s">
        <v>65</v>
      </c>
      <c r="R4" s="101" t="s">
        <v>66</v>
      </c>
      <c r="S4" s="101" t="s">
        <v>81</v>
      </c>
      <c r="T4" s="101" t="s">
        <v>67</v>
      </c>
      <c r="U4" s="101" t="s">
        <v>68</v>
      </c>
      <c r="V4" s="101" t="s">
        <v>69</v>
      </c>
      <c r="W4" s="101" t="s">
        <v>70</v>
      </c>
      <c r="X4" s="101" t="s">
        <v>71</v>
      </c>
      <c r="Y4" s="101" t="s">
        <v>72</v>
      </c>
      <c r="Z4" s="101" t="s">
        <v>73</v>
      </c>
      <c r="AA4" s="101" t="s">
        <v>74</v>
      </c>
      <c r="AB4" s="101" t="s">
        <v>75</v>
      </c>
      <c r="AC4" s="101" t="s">
        <v>76</v>
      </c>
      <c r="AD4" s="101" t="s">
        <v>77</v>
      </c>
      <c r="AE4" s="101" t="s">
        <v>78</v>
      </c>
      <c r="AF4" s="101" t="s">
        <v>80</v>
      </c>
      <c r="AG4" s="101" t="s">
        <v>79</v>
      </c>
    </row>
    <row r="5" spans="1:33" ht="14.25" x14ac:dyDescent="0.2">
      <c r="A5" s="102" t="s">
        <v>82</v>
      </c>
      <c r="B5" s="102" t="s">
        <v>83</v>
      </c>
      <c r="C5" s="103">
        <v>344732</v>
      </c>
      <c r="D5" s="103">
        <v>19714</v>
      </c>
      <c r="E5" s="103">
        <v>364446</v>
      </c>
      <c r="F5" s="104">
        <v>-3.1071456107281202E-2</v>
      </c>
      <c r="G5" s="103">
        <v>2601</v>
      </c>
      <c r="H5" s="103">
        <v>0</v>
      </c>
      <c r="I5" s="103">
        <v>2601</v>
      </c>
      <c r="J5" s="104">
        <v>-0.16874400767018199</v>
      </c>
      <c r="K5" s="103">
        <v>81</v>
      </c>
      <c r="L5" s="125">
        <v>0.88372093023255804</v>
      </c>
      <c r="M5" s="103">
        <v>367128</v>
      </c>
      <c r="N5" s="104">
        <v>-3.2103452366828801E-2</v>
      </c>
      <c r="O5" s="103">
        <v>6089</v>
      </c>
      <c r="P5" s="103">
        <v>373217</v>
      </c>
      <c r="Q5" s="104">
        <v>-3.4771971385861598E-2</v>
      </c>
      <c r="R5" s="109">
        <v>4</v>
      </c>
      <c r="S5" s="110" t="s">
        <v>84</v>
      </c>
      <c r="T5" s="102" t="s">
        <v>84</v>
      </c>
      <c r="U5" s="107">
        <v>358177</v>
      </c>
      <c r="V5" s="107">
        <v>376133</v>
      </c>
      <c r="W5" s="107">
        <v>17956</v>
      </c>
      <c r="X5" s="107">
        <v>3129</v>
      </c>
      <c r="Y5" s="107">
        <v>3129</v>
      </c>
      <c r="Z5" s="107">
        <v>0</v>
      </c>
      <c r="AA5" s="107">
        <v>43</v>
      </c>
      <c r="AB5" s="107">
        <v>7357</v>
      </c>
      <c r="AC5" s="107">
        <v>379305</v>
      </c>
      <c r="AD5" s="107">
        <v>386662</v>
      </c>
      <c r="AE5" s="102" t="s">
        <v>85</v>
      </c>
      <c r="AF5" s="107">
        <v>156</v>
      </c>
      <c r="AG5" s="107">
        <v>48456</v>
      </c>
    </row>
    <row r="6" spans="1:33" ht="14.25" x14ac:dyDescent="0.2">
      <c r="A6" s="102" t="s">
        <v>86</v>
      </c>
      <c r="B6" s="102" t="s">
        <v>87</v>
      </c>
      <c r="C6" s="103">
        <v>44609</v>
      </c>
      <c r="D6" s="103">
        <v>370</v>
      </c>
      <c r="E6" s="103">
        <v>44979</v>
      </c>
      <c r="F6" s="104">
        <v>-2.3732422481479803E-3</v>
      </c>
      <c r="G6" s="103">
        <v>38</v>
      </c>
      <c r="H6" s="103">
        <v>0</v>
      </c>
      <c r="I6" s="103">
        <v>38</v>
      </c>
      <c r="J6" s="104">
        <v>0</v>
      </c>
      <c r="K6" s="103">
        <v>0</v>
      </c>
      <c r="L6" s="125">
        <v>0</v>
      </c>
      <c r="M6" s="103">
        <v>45017</v>
      </c>
      <c r="N6" s="104">
        <v>-1.5304085525440299E-3</v>
      </c>
      <c r="O6" s="103">
        <v>10260</v>
      </c>
      <c r="P6" s="103">
        <v>55277</v>
      </c>
      <c r="Q6" s="104">
        <v>-7.1162118564323196E-2</v>
      </c>
      <c r="R6" s="109">
        <v>5</v>
      </c>
      <c r="S6" s="111"/>
      <c r="T6" s="102" t="s">
        <v>84</v>
      </c>
      <c r="U6" s="107">
        <v>44594</v>
      </c>
      <c r="V6" s="107">
        <v>45086</v>
      </c>
      <c r="W6" s="107">
        <v>492</v>
      </c>
      <c r="X6" s="107">
        <v>0</v>
      </c>
      <c r="Y6" s="107">
        <v>0</v>
      </c>
      <c r="Z6" s="107">
        <v>0</v>
      </c>
      <c r="AA6" s="107">
        <v>0</v>
      </c>
      <c r="AB6" s="107">
        <v>14426</v>
      </c>
      <c r="AC6" s="107">
        <v>45086</v>
      </c>
      <c r="AD6" s="107">
        <v>59512</v>
      </c>
      <c r="AE6" s="102" t="s">
        <v>88</v>
      </c>
      <c r="AF6" s="107">
        <v>156</v>
      </c>
      <c r="AG6" s="107">
        <v>48456</v>
      </c>
    </row>
    <row r="7" spans="1:33" ht="14.25" x14ac:dyDescent="0.2">
      <c r="A7" s="102" t="s">
        <v>89</v>
      </c>
      <c r="B7" s="102" t="s">
        <v>90</v>
      </c>
      <c r="C7" s="103">
        <v>245999</v>
      </c>
      <c r="D7" s="103">
        <v>10</v>
      </c>
      <c r="E7" s="103">
        <v>246009</v>
      </c>
      <c r="F7" s="104">
        <v>2.14411758599929E-2</v>
      </c>
      <c r="G7" s="103">
        <v>411</v>
      </c>
      <c r="H7" s="103">
        <v>0</v>
      </c>
      <c r="I7" s="103">
        <v>411</v>
      </c>
      <c r="J7" s="104">
        <v>-2.1428571428571401E-2</v>
      </c>
      <c r="K7" s="103">
        <v>0</v>
      </c>
      <c r="L7" s="125">
        <v>0</v>
      </c>
      <c r="M7" s="103">
        <v>246420</v>
      </c>
      <c r="N7" s="104">
        <v>2.1366547157689701E-2</v>
      </c>
      <c r="O7" s="103">
        <v>0</v>
      </c>
      <c r="P7" s="103">
        <v>246420</v>
      </c>
      <c r="Q7" s="104">
        <v>1.9680217161016901E-2</v>
      </c>
      <c r="R7" s="109">
        <v>4</v>
      </c>
      <c r="S7" s="111"/>
      <c r="T7" s="102" t="s">
        <v>84</v>
      </c>
      <c r="U7" s="107">
        <v>240843</v>
      </c>
      <c r="V7" s="107">
        <v>240845</v>
      </c>
      <c r="W7" s="107">
        <v>2</v>
      </c>
      <c r="X7" s="107">
        <v>420</v>
      </c>
      <c r="Y7" s="107">
        <v>420</v>
      </c>
      <c r="Z7" s="107">
        <v>0</v>
      </c>
      <c r="AA7" s="107">
        <v>0</v>
      </c>
      <c r="AB7" s="107">
        <v>399</v>
      </c>
      <c r="AC7" s="107">
        <v>241265</v>
      </c>
      <c r="AD7" s="107">
        <v>241664</v>
      </c>
      <c r="AE7" s="102" t="s">
        <v>91</v>
      </c>
      <c r="AF7" s="107">
        <v>156</v>
      </c>
      <c r="AG7" s="107">
        <v>48456</v>
      </c>
    </row>
    <row r="8" spans="1:33" ht="14.25" x14ac:dyDescent="0.2">
      <c r="A8" s="102" t="s">
        <v>92</v>
      </c>
      <c r="B8" s="102" t="s">
        <v>93</v>
      </c>
      <c r="C8" s="103">
        <v>3329669</v>
      </c>
      <c r="D8" s="103">
        <v>376296</v>
      </c>
      <c r="E8" s="103">
        <v>3705965</v>
      </c>
      <c r="F8" s="104">
        <v>1.9580757418648002E-2</v>
      </c>
      <c r="G8" s="103">
        <v>2415039</v>
      </c>
      <c r="H8" s="103">
        <v>100688</v>
      </c>
      <c r="I8" s="103">
        <v>2515727</v>
      </c>
      <c r="J8" s="104">
        <v>4.1987628988955202E-2</v>
      </c>
      <c r="K8" s="103">
        <v>214348</v>
      </c>
      <c r="L8" s="125">
        <v>0.171928136379045</v>
      </c>
      <c r="M8" s="103">
        <v>6436040</v>
      </c>
      <c r="N8" s="104">
        <v>3.2732573187405904E-2</v>
      </c>
      <c r="O8" s="103">
        <v>69787</v>
      </c>
      <c r="P8" s="103">
        <v>6505827</v>
      </c>
      <c r="Q8" s="104">
        <v>3.1586476629410096E-2</v>
      </c>
      <c r="R8" s="109">
        <v>2</v>
      </c>
      <c r="S8" s="111"/>
      <c r="T8" s="102" t="s">
        <v>84</v>
      </c>
      <c r="U8" s="107">
        <v>3342963</v>
      </c>
      <c r="V8" s="107">
        <v>3634793</v>
      </c>
      <c r="W8" s="107">
        <v>291830</v>
      </c>
      <c r="X8" s="107">
        <v>2322600</v>
      </c>
      <c r="Y8" s="107">
        <v>2414354</v>
      </c>
      <c r="Z8" s="107">
        <v>91754</v>
      </c>
      <c r="AA8" s="107">
        <v>182902</v>
      </c>
      <c r="AB8" s="107">
        <v>74574</v>
      </c>
      <c r="AC8" s="107">
        <v>6232049</v>
      </c>
      <c r="AD8" s="107">
        <v>6306623</v>
      </c>
      <c r="AE8" s="102" t="s">
        <v>94</v>
      </c>
      <c r="AF8" s="107">
        <v>156</v>
      </c>
      <c r="AG8" s="107">
        <v>48456</v>
      </c>
    </row>
    <row r="9" spans="1:33" ht="14.25" x14ac:dyDescent="0.2">
      <c r="A9" s="102" t="s">
        <v>95</v>
      </c>
      <c r="B9" s="102" t="s">
        <v>96</v>
      </c>
      <c r="C9" s="103">
        <v>5410</v>
      </c>
      <c r="D9" s="103">
        <v>166</v>
      </c>
      <c r="E9" s="103">
        <v>5576</v>
      </c>
      <c r="F9" s="104">
        <v>3.6046079524340399E-2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5">
        <v>0</v>
      </c>
      <c r="M9" s="103">
        <v>5576</v>
      </c>
      <c r="N9" s="104">
        <v>3.6046079524340399E-2</v>
      </c>
      <c r="O9" s="103">
        <v>8469</v>
      </c>
      <c r="P9" s="103">
        <v>14045</v>
      </c>
      <c r="Q9" s="104">
        <v>5.5935643936546105E-2</v>
      </c>
      <c r="R9" s="109">
        <v>5</v>
      </c>
      <c r="S9" s="111"/>
      <c r="T9" s="102" t="s">
        <v>84</v>
      </c>
      <c r="U9" s="107">
        <v>5306</v>
      </c>
      <c r="V9" s="107">
        <v>5382</v>
      </c>
      <c r="W9" s="107">
        <v>76</v>
      </c>
      <c r="X9" s="107">
        <v>0</v>
      </c>
      <c r="Y9" s="107">
        <v>0</v>
      </c>
      <c r="Z9" s="107">
        <v>0</v>
      </c>
      <c r="AA9" s="107">
        <v>0</v>
      </c>
      <c r="AB9" s="107">
        <v>7919</v>
      </c>
      <c r="AC9" s="107">
        <v>5382</v>
      </c>
      <c r="AD9" s="107">
        <v>13301</v>
      </c>
      <c r="AE9" s="102" t="s">
        <v>97</v>
      </c>
      <c r="AF9" s="107">
        <v>156</v>
      </c>
      <c r="AG9" s="107">
        <v>48456</v>
      </c>
    </row>
    <row r="10" spans="1:33" ht="14.25" x14ac:dyDescent="0.2">
      <c r="A10" s="102" t="s">
        <v>98</v>
      </c>
      <c r="B10" s="102" t="s">
        <v>99</v>
      </c>
      <c r="C10" s="103">
        <v>1174418</v>
      </c>
      <c r="D10" s="103">
        <v>477558</v>
      </c>
      <c r="E10" s="103">
        <v>1651976</v>
      </c>
      <c r="F10" s="104">
        <v>1.40290377448943E-2</v>
      </c>
      <c r="G10" s="103">
        <v>83103</v>
      </c>
      <c r="H10" s="103">
        <v>892</v>
      </c>
      <c r="I10" s="103">
        <v>83995</v>
      </c>
      <c r="J10" s="104">
        <v>0.19715800575810299</v>
      </c>
      <c r="K10" s="103">
        <v>0</v>
      </c>
      <c r="L10" s="125">
        <v>-1</v>
      </c>
      <c r="M10" s="103">
        <v>1735971</v>
      </c>
      <c r="N10" s="104">
        <v>2.1589080113106399E-2</v>
      </c>
      <c r="O10" s="103">
        <v>136678</v>
      </c>
      <c r="P10" s="103">
        <v>1872649</v>
      </c>
      <c r="Q10" s="104">
        <v>2.6333428513959999E-2</v>
      </c>
      <c r="R10" s="109">
        <v>3</v>
      </c>
      <c r="S10" s="111"/>
      <c r="T10" s="102" t="s">
        <v>84</v>
      </c>
      <c r="U10" s="107">
        <v>1195337</v>
      </c>
      <c r="V10" s="107">
        <v>1629121</v>
      </c>
      <c r="W10" s="107">
        <v>433784</v>
      </c>
      <c r="X10" s="107">
        <v>68940</v>
      </c>
      <c r="Y10" s="107">
        <v>70162</v>
      </c>
      <c r="Z10" s="107">
        <v>1222</v>
      </c>
      <c r="AA10" s="107">
        <v>2</v>
      </c>
      <c r="AB10" s="107">
        <v>125316</v>
      </c>
      <c r="AC10" s="107">
        <v>1699285</v>
      </c>
      <c r="AD10" s="107">
        <v>1824601</v>
      </c>
      <c r="AE10" s="102" t="s">
        <v>100</v>
      </c>
      <c r="AF10" s="107">
        <v>156</v>
      </c>
      <c r="AG10" s="107">
        <v>48456</v>
      </c>
    </row>
    <row r="11" spans="1:33" ht="14.25" x14ac:dyDescent="0.2">
      <c r="A11" s="102" t="s">
        <v>101</v>
      </c>
      <c r="B11" s="102" t="s">
        <v>102</v>
      </c>
      <c r="C11" s="103">
        <v>94547</v>
      </c>
      <c r="D11" s="103">
        <v>1876</v>
      </c>
      <c r="E11" s="103">
        <v>96423</v>
      </c>
      <c r="F11" s="104">
        <v>5.0763008672448295E-3</v>
      </c>
      <c r="G11" s="103">
        <v>0</v>
      </c>
      <c r="H11" s="103">
        <v>0</v>
      </c>
      <c r="I11" s="103">
        <v>0</v>
      </c>
      <c r="J11" s="104">
        <v>0</v>
      </c>
      <c r="K11" s="103">
        <v>22806</v>
      </c>
      <c r="L11" s="125">
        <v>-6.5289561047583891E-2</v>
      </c>
      <c r="M11" s="103">
        <v>119229</v>
      </c>
      <c r="N11" s="104">
        <v>-9.1910084347862197E-3</v>
      </c>
      <c r="O11" s="103">
        <v>11979</v>
      </c>
      <c r="P11" s="103">
        <v>131208</v>
      </c>
      <c r="Q11" s="104">
        <v>-5.3347559349159793E-5</v>
      </c>
      <c r="R11" s="109">
        <v>5</v>
      </c>
      <c r="S11" s="111"/>
      <c r="T11" s="102" t="s">
        <v>84</v>
      </c>
      <c r="U11" s="107">
        <v>94914</v>
      </c>
      <c r="V11" s="107">
        <v>95936</v>
      </c>
      <c r="W11" s="107">
        <v>1022</v>
      </c>
      <c r="X11" s="107">
        <v>0</v>
      </c>
      <c r="Y11" s="107">
        <v>0</v>
      </c>
      <c r="Z11" s="107">
        <v>0</v>
      </c>
      <c r="AA11" s="107">
        <v>24399</v>
      </c>
      <c r="AB11" s="107">
        <v>10880</v>
      </c>
      <c r="AC11" s="107">
        <v>120335</v>
      </c>
      <c r="AD11" s="107">
        <v>131215</v>
      </c>
      <c r="AE11" s="102" t="s">
        <v>103</v>
      </c>
      <c r="AF11" s="107">
        <v>156</v>
      </c>
      <c r="AG11" s="107">
        <v>48456</v>
      </c>
    </row>
    <row r="12" spans="1:33" ht="14.25" x14ac:dyDescent="0.2">
      <c r="A12" s="102" t="s">
        <v>104</v>
      </c>
      <c r="B12" s="102" t="s">
        <v>105</v>
      </c>
      <c r="C12" s="103">
        <v>12950</v>
      </c>
      <c r="D12" s="103">
        <v>420</v>
      </c>
      <c r="E12" s="103">
        <v>13370</v>
      </c>
      <c r="F12" s="104">
        <v>-6.3069376313945297E-2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5">
        <v>0</v>
      </c>
      <c r="M12" s="103">
        <v>13370</v>
      </c>
      <c r="N12" s="104">
        <v>-6.3069376313945297E-2</v>
      </c>
      <c r="O12" s="103">
        <v>13106</v>
      </c>
      <c r="P12" s="103">
        <v>26476</v>
      </c>
      <c r="Q12" s="104">
        <v>-3.3369843008397196E-2</v>
      </c>
      <c r="R12" s="109">
        <v>5</v>
      </c>
      <c r="S12" s="111"/>
      <c r="T12" s="102" t="s">
        <v>84</v>
      </c>
      <c r="U12" s="107">
        <v>13894</v>
      </c>
      <c r="V12" s="107">
        <v>14270</v>
      </c>
      <c r="W12" s="107">
        <v>376</v>
      </c>
      <c r="X12" s="107">
        <v>0</v>
      </c>
      <c r="Y12" s="107">
        <v>0</v>
      </c>
      <c r="Z12" s="107">
        <v>0</v>
      </c>
      <c r="AA12" s="107">
        <v>0</v>
      </c>
      <c r="AB12" s="107">
        <v>13120</v>
      </c>
      <c r="AC12" s="107">
        <v>14270</v>
      </c>
      <c r="AD12" s="107">
        <v>27390</v>
      </c>
      <c r="AE12" s="102" t="s">
        <v>106</v>
      </c>
      <c r="AF12" s="107">
        <v>156</v>
      </c>
      <c r="AG12" s="107">
        <v>48456</v>
      </c>
    </row>
    <row r="13" spans="1:33" ht="14.25" x14ac:dyDescent="0.2">
      <c r="A13" s="102" t="s">
        <v>107</v>
      </c>
      <c r="B13" s="102" t="s">
        <v>108</v>
      </c>
      <c r="C13" s="103">
        <v>107743</v>
      </c>
      <c r="D13" s="103">
        <v>4100</v>
      </c>
      <c r="E13" s="103">
        <v>111843</v>
      </c>
      <c r="F13" s="104">
        <v>8.7575483532191703E-2</v>
      </c>
      <c r="G13" s="103">
        <v>0</v>
      </c>
      <c r="H13" s="103">
        <v>0</v>
      </c>
      <c r="I13" s="103">
        <v>0</v>
      </c>
      <c r="J13" s="104">
        <v>0</v>
      </c>
      <c r="K13" s="103">
        <v>40346</v>
      </c>
      <c r="L13" s="125">
        <v>0.25672813356591095</v>
      </c>
      <c r="M13" s="103">
        <v>152189</v>
      </c>
      <c r="N13" s="104">
        <v>0.12781882452330998</v>
      </c>
      <c r="O13" s="103">
        <v>3193</v>
      </c>
      <c r="P13" s="103">
        <v>155382</v>
      </c>
      <c r="Q13" s="104">
        <v>9.5273004102462894E-2</v>
      </c>
      <c r="R13" s="109">
        <v>5</v>
      </c>
      <c r="S13" s="111"/>
      <c r="T13" s="102" t="s">
        <v>84</v>
      </c>
      <c r="U13" s="107">
        <v>96307</v>
      </c>
      <c r="V13" s="107">
        <v>102837</v>
      </c>
      <c r="W13" s="107">
        <v>6530</v>
      </c>
      <c r="X13" s="107">
        <v>0</v>
      </c>
      <c r="Y13" s="107">
        <v>0</v>
      </c>
      <c r="Z13" s="107">
        <v>0</v>
      </c>
      <c r="AA13" s="107">
        <v>32104</v>
      </c>
      <c r="AB13" s="107">
        <v>6925</v>
      </c>
      <c r="AC13" s="107">
        <v>134941</v>
      </c>
      <c r="AD13" s="107">
        <v>141866</v>
      </c>
      <c r="AE13" s="102" t="s">
        <v>109</v>
      </c>
      <c r="AF13" s="107">
        <v>156</v>
      </c>
      <c r="AG13" s="107">
        <v>48456</v>
      </c>
    </row>
    <row r="14" spans="1:33" ht="14.25" x14ac:dyDescent="0.2">
      <c r="A14" s="102" t="s">
        <v>110</v>
      </c>
      <c r="B14" s="102" t="s">
        <v>111</v>
      </c>
      <c r="C14" s="103">
        <v>78818</v>
      </c>
      <c r="D14" s="103">
        <v>2106</v>
      </c>
      <c r="E14" s="103">
        <v>80924</v>
      </c>
      <c r="F14" s="104">
        <v>-1.12288161479907E-2</v>
      </c>
      <c r="G14" s="103">
        <v>0</v>
      </c>
      <c r="H14" s="103">
        <v>0</v>
      </c>
      <c r="I14" s="103">
        <v>0</v>
      </c>
      <c r="J14" s="104">
        <v>0</v>
      </c>
      <c r="K14" s="103">
        <v>0</v>
      </c>
      <c r="L14" s="125">
        <v>0</v>
      </c>
      <c r="M14" s="103">
        <v>80924</v>
      </c>
      <c r="N14" s="104">
        <v>-1.12288161479907E-2</v>
      </c>
      <c r="O14" s="103">
        <v>2382</v>
      </c>
      <c r="P14" s="103">
        <v>83306</v>
      </c>
      <c r="Q14" s="104">
        <v>-2.0885488287907102E-2</v>
      </c>
      <c r="R14" s="109">
        <v>5</v>
      </c>
      <c r="S14" s="111"/>
      <c r="T14" s="102" t="s">
        <v>84</v>
      </c>
      <c r="U14" s="107">
        <v>80773</v>
      </c>
      <c r="V14" s="107">
        <v>81843</v>
      </c>
      <c r="W14" s="107">
        <v>1070</v>
      </c>
      <c r="X14" s="107">
        <v>0</v>
      </c>
      <c r="Y14" s="107">
        <v>0</v>
      </c>
      <c r="Z14" s="107">
        <v>0</v>
      </c>
      <c r="AA14" s="107">
        <v>0</v>
      </c>
      <c r="AB14" s="107">
        <v>3240</v>
      </c>
      <c r="AC14" s="107">
        <v>81843</v>
      </c>
      <c r="AD14" s="107">
        <v>85083</v>
      </c>
      <c r="AE14" s="102" t="s">
        <v>112</v>
      </c>
      <c r="AF14" s="107">
        <v>156</v>
      </c>
      <c r="AG14" s="107">
        <v>48456</v>
      </c>
    </row>
    <row r="15" spans="1:33" ht="14.25" x14ac:dyDescent="0.2">
      <c r="A15" s="102" t="s">
        <v>113</v>
      </c>
      <c r="B15" s="102" t="s">
        <v>114</v>
      </c>
      <c r="C15" s="103">
        <v>94445</v>
      </c>
      <c r="D15" s="103">
        <v>7860</v>
      </c>
      <c r="E15" s="103">
        <v>102305</v>
      </c>
      <c r="F15" s="104">
        <v>-0.122734054777136</v>
      </c>
      <c r="G15" s="103">
        <v>0</v>
      </c>
      <c r="H15" s="103">
        <v>0</v>
      </c>
      <c r="I15" s="103">
        <v>0</v>
      </c>
      <c r="J15" s="104">
        <v>0</v>
      </c>
      <c r="K15" s="103">
        <v>11893</v>
      </c>
      <c r="L15" s="125">
        <v>-0.47550165380374898</v>
      </c>
      <c r="M15" s="103">
        <v>114198</v>
      </c>
      <c r="N15" s="104">
        <v>-0.18015980702547899</v>
      </c>
      <c r="O15" s="103">
        <v>34589</v>
      </c>
      <c r="P15" s="103">
        <v>148787</v>
      </c>
      <c r="Q15" s="104">
        <v>-0.137521665285112</v>
      </c>
      <c r="R15" s="109">
        <v>5</v>
      </c>
      <c r="S15" s="111"/>
      <c r="T15" s="102" t="s">
        <v>84</v>
      </c>
      <c r="U15" s="107">
        <v>107276</v>
      </c>
      <c r="V15" s="107">
        <v>116618</v>
      </c>
      <c r="W15" s="107">
        <v>9342</v>
      </c>
      <c r="X15" s="107">
        <v>0</v>
      </c>
      <c r="Y15" s="107">
        <v>0</v>
      </c>
      <c r="Z15" s="107">
        <v>0</v>
      </c>
      <c r="AA15" s="107">
        <v>22675</v>
      </c>
      <c r="AB15" s="107">
        <v>33218</v>
      </c>
      <c r="AC15" s="107">
        <v>139293</v>
      </c>
      <c r="AD15" s="107">
        <v>172511</v>
      </c>
      <c r="AE15" s="102" t="s">
        <v>115</v>
      </c>
      <c r="AF15" s="107">
        <v>156</v>
      </c>
      <c r="AG15" s="107">
        <v>48456</v>
      </c>
    </row>
    <row r="16" spans="1:33" ht="14.25" x14ac:dyDescent="0.2">
      <c r="A16" s="102" t="s">
        <v>116</v>
      </c>
      <c r="B16" s="102" t="s">
        <v>117</v>
      </c>
      <c r="C16" s="103">
        <v>702719</v>
      </c>
      <c r="D16" s="103">
        <v>8744</v>
      </c>
      <c r="E16" s="103">
        <v>711463</v>
      </c>
      <c r="F16" s="104">
        <v>6.4407067377742601E-3</v>
      </c>
      <c r="G16" s="103">
        <v>44452</v>
      </c>
      <c r="H16" s="103">
        <v>0</v>
      </c>
      <c r="I16" s="103">
        <v>44452</v>
      </c>
      <c r="J16" s="104">
        <v>-1.9844769800670299E-2</v>
      </c>
      <c r="K16" s="103">
        <v>0</v>
      </c>
      <c r="L16" s="125">
        <v>0</v>
      </c>
      <c r="M16" s="103">
        <v>755915</v>
      </c>
      <c r="N16" s="104">
        <v>4.8560209076093201E-3</v>
      </c>
      <c r="O16" s="103">
        <v>11897</v>
      </c>
      <c r="P16" s="103">
        <v>767812</v>
      </c>
      <c r="Q16" s="104">
        <v>6.6404718733734805E-3</v>
      </c>
      <c r="R16" s="109">
        <v>4</v>
      </c>
      <c r="S16" s="111"/>
      <c r="T16" s="102" t="s">
        <v>84</v>
      </c>
      <c r="U16" s="107">
        <v>699342</v>
      </c>
      <c r="V16" s="107">
        <v>706910</v>
      </c>
      <c r="W16" s="107">
        <v>7568</v>
      </c>
      <c r="X16" s="107">
        <v>45352</v>
      </c>
      <c r="Y16" s="107">
        <v>45352</v>
      </c>
      <c r="Z16" s="107">
        <v>0</v>
      </c>
      <c r="AA16" s="107">
        <v>0</v>
      </c>
      <c r="AB16" s="107">
        <v>10485</v>
      </c>
      <c r="AC16" s="107">
        <v>752262</v>
      </c>
      <c r="AD16" s="107">
        <v>762747</v>
      </c>
      <c r="AE16" s="102" t="s">
        <v>118</v>
      </c>
      <c r="AF16" s="107">
        <v>156</v>
      </c>
      <c r="AG16" s="107">
        <v>48456</v>
      </c>
    </row>
    <row r="17" spans="1:33" ht="14.25" x14ac:dyDescent="0.2">
      <c r="A17" s="102" t="s">
        <v>119</v>
      </c>
      <c r="B17" s="102" t="s">
        <v>120</v>
      </c>
      <c r="C17" s="103">
        <v>10830</v>
      </c>
      <c r="D17" s="103">
        <v>214</v>
      </c>
      <c r="E17" s="103">
        <v>11044</v>
      </c>
      <c r="F17" s="104">
        <v>-1.22529290761113E-2</v>
      </c>
      <c r="G17" s="103">
        <v>0</v>
      </c>
      <c r="H17" s="103">
        <v>0</v>
      </c>
      <c r="I17" s="103">
        <v>0</v>
      </c>
      <c r="J17" s="104">
        <v>-1</v>
      </c>
      <c r="K17" s="103">
        <v>0</v>
      </c>
      <c r="L17" s="125">
        <v>0</v>
      </c>
      <c r="M17" s="103">
        <v>11044</v>
      </c>
      <c r="N17" s="104">
        <v>-1.23412627436952E-2</v>
      </c>
      <c r="O17" s="103">
        <v>15540</v>
      </c>
      <c r="P17" s="103">
        <v>26584</v>
      </c>
      <c r="Q17" s="104">
        <v>2.8553741391317802E-2</v>
      </c>
      <c r="R17" s="109">
        <v>5</v>
      </c>
      <c r="S17" s="111"/>
      <c r="T17" s="102" t="s">
        <v>84</v>
      </c>
      <c r="U17" s="107">
        <v>11097</v>
      </c>
      <c r="V17" s="107">
        <v>11181</v>
      </c>
      <c r="W17" s="107">
        <v>84</v>
      </c>
      <c r="X17" s="107">
        <v>1</v>
      </c>
      <c r="Y17" s="107">
        <v>1</v>
      </c>
      <c r="Z17" s="107">
        <v>0</v>
      </c>
      <c r="AA17" s="107">
        <v>0</v>
      </c>
      <c r="AB17" s="107">
        <v>14664</v>
      </c>
      <c r="AC17" s="107">
        <v>11182</v>
      </c>
      <c r="AD17" s="107">
        <v>25846</v>
      </c>
      <c r="AE17" s="102" t="s">
        <v>121</v>
      </c>
      <c r="AF17" s="107">
        <v>156</v>
      </c>
      <c r="AG17" s="107">
        <v>48456</v>
      </c>
    </row>
    <row r="18" spans="1:33" ht="14.25" x14ac:dyDescent="0.2">
      <c r="A18" s="102" t="s">
        <v>122</v>
      </c>
      <c r="B18" s="102" t="s">
        <v>123</v>
      </c>
      <c r="C18" s="103">
        <v>14703</v>
      </c>
      <c r="D18" s="103">
        <v>328</v>
      </c>
      <c r="E18" s="103">
        <v>15031</v>
      </c>
      <c r="F18" s="104">
        <v>0.111185037332742</v>
      </c>
      <c r="G18" s="103">
        <v>0</v>
      </c>
      <c r="H18" s="103">
        <v>0</v>
      </c>
      <c r="I18" s="103">
        <v>0</v>
      </c>
      <c r="J18" s="104">
        <v>0</v>
      </c>
      <c r="K18" s="103">
        <v>0</v>
      </c>
      <c r="L18" s="125">
        <v>0</v>
      </c>
      <c r="M18" s="103">
        <v>15031</v>
      </c>
      <c r="N18" s="104">
        <v>0.111185037332742</v>
      </c>
      <c r="O18" s="103">
        <v>11127</v>
      </c>
      <c r="P18" s="103">
        <v>26158</v>
      </c>
      <c r="Q18" s="104">
        <v>4.0244969378827607E-2</v>
      </c>
      <c r="R18" s="109">
        <v>5</v>
      </c>
      <c r="S18" s="111"/>
      <c r="T18" s="102" t="s">
        <v>84</v>
      </c>
      <c r="U18" s="107">
        <v>13367</v>
      </c>
      <c r="V18" s="107">
        <v>13527</v>
      </c>
      <c r="W18" s="107">
        <v>160</v>
      </c>
      <c r="X18" s="107">
        <v>0</v>
      </c>
      <c r="Y18" s="107">
        <v>0</v>
      </c>
      <c r="Z18" s="107">
        <v>0</v>
      </c>
      <c r="AA18" s="107">
        <v>0</v>
      </c>
      <c r="AB18" s="107">
        <v>11619</v>
      </c>
      <c r="AC18" s="107">
        <v>13527</v>
      </c>
      <c r="AD18" s="107">
        <v>25146</v>
      </c>
      <c r="AE18" s="102" t="s">
        <v>124</v>
      </c>
      <c r="AF18" s="107">
        <v>156</v>
      </c>
      <c r="AG18" s="107">
        <v>48456</v>
      </c>
    </row>
    <row r="19" spans="1:33" ht="14.25" x14ac:dyDescent="0.2">
      <c r="A19" s="102" t="s">
        <v>125</v>
      </c>
      <c r="B19" s="102" t="s">
        <v>126</v>
      </c>
      <c r="C19" s="103">
        <v>259123</v>
      </c>
      <c r="D19" s="103">
        <v>54620</v>
      </c>
      <c r="E19" s="103">
        <v>313743</v>
      </c>
      <c r="F19" s="104">
        <v>-1.5021561669557499E-3</v>
      </c>
      <c r="G19" s="103">
        <v>6</v>
      </c>
      <c r="H19" s="103">
        <v>0</v>
      </c>
      <c r="I19" s="103">
        <v>6</v>
      </c>
      <c r="J19" s="104">
        <v>-0.95714285714285696</v>
      </c>
      <c r="K19" s="103">
        <v>1118</v>
      </c>
      <c r="L19" s="125">
        <v>10.6458333333333</v>
      </c>
      <c r="M19" s="103">
        <v>314867</v>
      </c>
      <c r="N19" s="104">
        <v>1.3229406171390802E-3</v>
      </c>
      <c r="O19" s="103">
        <v>1401</v>
      </c>
      <c r="P19" s="103">
        <v>316268</v>
      </c>
      <c r="Q19" s="104">
        <v>1.11738917113781E-3</v>
      </c>
      <c r="R19" s="109">
        <v>4</v>
      </c>
      <c r="S19" s="111"/>
      <c r="T19" s="102" t="s">
        <v>84</v>
      </c>
      <c r="U19" s="107">
        <v>258721</v>
      </c>
      <c r="V19" s="107">
        <v>314215</v>
      </c>
      <c r="W19" s="107">
        <v>55494</v>
      </c>
      <c r="X19" s="107">
        <v>140</v>
      </c>
      <c r="Y19" s="107">
        <v>140</v>
      </c>
      <c r="Z19" s="107">
        <v>0</v>
      </c>
      <c r="AA19" s="107">
        <v>96</v>
      </c>
      <c r="AB19" s="107">
        <v>1464</v>
      </c>
      <c r="AC19" s="107">
        <v>314451</v>
      </c>
      <c r="AD19" s="107">
        <v>315915</v>
      </c>
      <c r="AE19" s="102" t="s">
        <v>127</v>
      </c>
      <c r="AF19" s="107">
        <v>156</v>
      </c>
      <c r="AG19" s="107">
        <v>48456</v>
      </c>
    </row>
    <row r="20" spans="1:33" ht="14.25" x14ac:dyDescent="0.2">
      <c r="A20" s="102" t="s">
        <v>128</v>
      </c>
      <c r="B20" s="102" t="s">
        <v>129</v>
      </c>
      <c r="C20" s="103">
        <v>726050</v>
      </c>
      <c r="D20" s="103">
        <v>5824</v>
      </c>
      <c r="E20" s="103">
        <v>731874</v>
      </c>
      <c r="F20" s="104">
        <v>-3.8225299029386497E-2</v>
      </c>
      <c r="G20" s="103">
        <v>328281</v>
      </c>
      <c r="H20" s="103">
        <v>3220</v>
      </c>
      <c r="I20" s="103">
        <v>331501</v>
      </c>
      <c r="J20" s="104">
        <v>0.10922578615931301</v>
      </c>
      <c r="K20" s="103">
        <v>117</v>
      </c>
      <c r="L20" s="125">
        <v>0.88709677419354793</v>
      </c>
      <c r="M20" s="103">
        <v>1063492</v>
      </c>
      <c r="N20" s="104">
        <v>3.4060395402507101E-3</v>
      </c>
      <c r="O20" s="103">
        <v>895</v>
      </c>
      <c r="P20" s="103">
        <v>1064387</v>
      </c>
      <c r="Q20" s="104">
        <v>3.0693694457795003E-3</v>
      </c>
      <c r="R20" s="109">
        <v>3</v>
      </c>
      <c r="S20" s="111"/>
      <c r="T20" s="102" t="s">
        <v>84</v>
      </c>
      <c r="U20" s="107">
        <v>756848</v>
      </c>
      <c r="V20" s="107">
        <v>760962</v>
      </c>
      <c r="W20" s="107">
        <v>4114</v>
      </c>
      <c r="X20" s="107">
        <v>297106</v>
      </c>
      <c r="Y20" s="107">
        <v>298858</v>
      </c>
      <c r="Z20" s="107">
        <v>1752</v>
      </c>
      <c r="AA20" s="107">
        <v>62</v>
      </c>
      <c r="AB20" s="107">
        <v>1248</v>
      </c>
      <c r="AC20" s="107">
        <v>1059882</v>
      </c>
      <c r="AD20" s="107">
        <v>1061130</v>
      </c>
      <c r="AE20" s="102" t="s">
        <v>130</v>
      </c>
      <c r="AF20" s="107">
        <v>156</v>
      </c>
      <c r="AG20" s="107">
        <v>48456</v>
      </c>
    </row>
    <row r="21" spans="1:33" ht="14.25" x14ac:dyDescent="0.2">
      <c r="A21" s="102" t="s">
        <v>131</v>
      </c>
      <c r="B21" s="102" t="s">
        <v>132</v>
      </c>
      <c r="C21" s="103">
        <v>253341</v>
      </c>
      <c r="D21" s="103">
        <v>1874</v>
      </c>
      <c r="E21" s="103">
        <v>255215</v>
      </c>
      <c r="F21" s="104">
        <v>3.4150907462710794E-2</v>
      </c>
      <c r="G21" s="103">
        <v>7069</v>
      </c>
      <c r="H21" s="103">
        <v>0</v>
      </c>
      <c r="I21" s="103">
        <v>7069</v>
      </c>
      <c r="J21" s="104">
        <v>0.64625058220773202</v>
      </c>
      <c r="K21" s="103">
        <v>58575</v>
      </c>
      <c r="L21" s="125">
        <v>5.31094370831161E-2</v>
      </c>
      <c r="M21" s="103">
        <v>320859</v>
      </c>
      <c r="N21" s="104">
        <v>4.6158812136862501E-2</v>
      </c>
      <c r="O21" s="103">
        <v>4735</v>
      </c>
      <c r="P21" s="103">
        <v>325594</v>
      </c>
      <c r="Q21" s="104">
        <v>3.6646247500668604E-2</v>
      </c>
      <c r="R21" s="109">
        <v>4</v>
      </c>
      <c r="S21" s="111"/>
      <c r="T21" s="102" t="s">
        <v>84</v>
      </c>
      <c r="U21" s="107">
        <v>244349</v>
      </c>
      <c r="V21" s="107">
        <v>246787</v>
      </c>
      <c r="W21" s="107">
        <v>2438</v>
      </c>
      <c r="X21" s="107">
        <v>4294</v>
      </c>
      <c r="Y21" s="107">
        <v>4294</v>
      </c>
      <c r="Z21" s="107">
        <v>0</v>
      </c>
      <c r="AA21" s="107">
        <v>55621</v>
      </c>
      <c r="AB21" s="107">
        <v>7382</v>
      </c>
      <c r="AC21" s="107">
        <v>306702</v>
      </c>
      <c r="AD21" s="107">
        <v>314084</v>
      </c>
      <c r="AE21" s="102" t="s">
        <v>133</v>
      </c>
      <c r="AF21" s="107">
        <v>156</v>
      </c>
      <c r="AG21" s="107">
        <v>48456</v>
      </c>
    </row>
    <row r="22" spans="1:33" ht="14.25" x14ac:dyDescent="0.2">
      <c r="A22" s="102" t="s">
        <v>134</v>
      </c>
      <c r="B22" s="102" t="s">
        <v>135</v>
      </c>
      <c r="C22" s="103">
        <v>58034</v>
      </c>
      <c r="D22" s="103">
        <v>240</v>
      </c>
      <c r="E22" s="103">
        <v>58274</v>
      </c>
      <c r="F22" s="104">
        <v>2.3104743846342903E-2</v>
      </c>
      <c r="G22" s="103">
        <v>227</v>
      </c>
      <c r="H22" s="103">
        <v>0</v>
      </c>
      <c r="I22" s="103">
        <v>227</v>
      </c>
      <c r="J22" s="104">
        <v>-0.5617760617760621</v>
      </c>
      <c r="K22" s="103">
        <v>0</v>
      </c>
      <c r="L22" s="125">
        <v>0</v>
      </c>
      <c r="M22" s="103">
        <v>58501</v>
      </c>
      <c r="N22" s="104">
        <v>1.7833530517085402E-2</v>
      </c>
      <c r="O22" s="103">
        <v>262</v>
      </c>
      <c r="P22" s="103">
        <v>58763</v>
      </c>
      <c r="Q22" s="104">
        <v>-1.4109791289175201E-2</v>
      </c>
      <c r="R22" s="109">
        <v>4</v>
      </c>
      <c r="S22" s="111"/>
      <c r="T22" s="102" t="s">
        <v>84</v>
      </c>
      <c r="U22" s="107">
        <v>56926</v>
      </c>
      <c r="V22" s="107">
        <v>56958</v>
      </c>
      <c r="W22" s="107">
        <v>32</v>
      </c>
      <c r="X22" s="107">
        <v>518</v>
      </c>
      <c r="Y22" s="107">
        <v>518</v>
      </c>
      <c r="Z22" s="107">
        <v>0</v>
      </c>
      <c r="AA22" s="107">
        <v>0</v>
      </c>
      <c r="AB22" s="107">
        <v>2128</v>
      </c>
      <c r="AC22" s="107">
        <v>57476</v>
      </c>
      <c r="AD22" s="107">
        <v>59604</v>
      </c>
      <c r="AE22" s="102" t="s">
        <v>136</v>
      </c>
      <c r="AF22" s="107">
        <v>156</v>
      </c>
      <c r="AG22" s="107">
        <v>48456</v>
      </c>
    </row>
    <row r="23" spans="1:33" ht="14.25" x14ac:dyDescent="0.2">
      <c r="A23" s="102" t="s">
        <v>137</v>
      </c>
      <c r="B23" s="102" t="s">
        <v>138</v>
      </c>
      <c r="C23" s="103">
        <v>127193</v>
      </c>
      <c r="D23" s="103">
        <v>1048</v>
      </c>
      <c r="E23" s="103">
        <v>128241</v>
      </c>
      <c r="F23" s="104">
        <v>2.0515187445787501E-2</v>
      </c>
      <c r="G23" s="103">
        <v>0</v>
      </c>
      <c r="H23" s="103">
        <v>0</v>
      </c>
      <c r="I23" s="103">
        <v>0</v>
      </c>
      <c r="J23" s="104">
        <v>0</v>
      </c>
      <c r="K23" s="103">
        <v>0</v>
      </c>
      <c r="L23" s="125">
        <v>0</v>
      </c>
      <c r="M23" s="103">
        <v>128241</v>
      </c>
      <c r="N23" s="104">
        <v>2.0515187445787501E-2</v>
      </c>
      <c r="O23" s="103">
        <v>2864</v>
      </c>
      <c r="P23" s="103">
        <v>131105</v>
      </c>
      <c r="Q23" s="104">
        <v>-2.0478759170987602E-2</v>
      </c>
      <c r="R23" s="109">
        <v>5</v>
      </c>
      <c r="S23" s="111"/>
      <c r="T23" s="102" t="s">
        <v>84</v>
      </c>
      <c r="U23" s="107">
        <v>124751</v>
      </c>
      <c r="V23" s="107">
        <v>125663</v>
      </c>
      <c r="W23" s="107">
        <v>912</v>
      </c>
      <c r="X23" s="107">
        <v>0</v>
      </c>
      <c r="Y23" s="107">
        <v>0</v>
      </c>
      <c r="Z23" s="107">
        <v>0</v>
      </c>
      <c r="AA23" s="107">
        <v>0</v>
      </c>
      <c r="AB23" s="107">
        <v>8183</v>
      </c>
      <c r="AC23" s="107">
        <v>125663</v>
      </c>
      <c r="AD23" s="107">
        <v>133846</v>
      </c>
      <c r="AE23" s="102" t="s">
        <v>139</v>
      </c>
      <c r="AF23" s="107">
        <v>156</v>
      </c>
      <c r="AG23" s="107">
        <v>48456</v>
      </c>
    </row>
    <row r="24" spans="1:33" ht="14.25" x14ac:dyDescent="0.2">
      <c r="A24" s="102" t="s">
        <v>140</v>
      </c>
      <c r="B24" s="102" t="s">
        <v>141</v>
      </c>
      <c r="C24" s="103">
        <v>14123</v>
      </c>
      <c r="D24" s="103">
        <v>164</v>
      </c>
      <c r="E24" s="103">
        <v>14287</v>
      </c>
      <c r="F24" s="104">
        <v>-6.7914926931106498E-2</v>
      </c>
      <c r="G24" s="103">
        <v>0</v>
      </c>
      <c r="H24" s="103">
        <v>0</v>
      </c>
      <c r="I24" s="103">
        <v>0</v>
      </c>
      <c r="J24" s="104">
        <v>0</v>
      </c>
      <c r="K24" s="103">
        <v>0</v>
      </c>
      <c r="L24" s="125">
        <v>0</v>
      </c>
      <c r="M24" s="103">
        <v>14287</v>
      </c>
      <c r="N24" s="104">
        <v>-6.7914926931106498E-2</v>
      </c>
      <c r="O24" s="103">
        <v>8974</v>
      </c>
      <c r="P24" s="103">
        <v>23261</v>
      </c>
      <c r="Q24" s="104">
        <v>-1.13901993284882E-2</v>
      </c>
      <c r="R24" s="109">
        <v>5</v>
      </c>
      <c r="S24" s="111"/>
      <c r="T24" s="102" t="s">
        <v>84</v>
      </c>
      <c r="U24" s="107">
        <v>15262</v>
      </c>
      <c r="V24" s="107">
        <v>15328</v>
      </c>
      <c r="W24" s="107">
        <v>66</v>
      </c>
      <c r="X24" s="107">
        <v>0</v>
      </c>
      <c r="Y24" s="107">
        <v>0</v>
      </c>
      <c r="Z24" s="107">
        <v>0</v>
      </c>
      <c r="AA24" s="107">
        <v>0</v>
      </c>
      <c r="AB24" s="107">
        <v>8201</v>
      </c>
      <c r="AC24" s="107">
        <v>15328</v>
      </c>
      <c r="AD24" s="107">
        <v>23529</v>
      </c>
      <c r="AE24" s="102" t="s">
        <v>142</v>
      </c>
      <c r="AF24" s="107">
        <v>156</v>
      </c>
      <c r="AG24" s="107">
        <v>48456</v>
      </c>
    </row>
    <row r="25" spans="1:33" ht="14.25" x14ac:dyDescent="0.2">
      <c r="A25" s="102" t="s">
        <v>143</v>
      </c>
      <c r="B25" s="102" t="s">
        <v>144</v>
      </c>
      <c r="C25" s="103">
        <v>101463</v>
      </c>
      <c r="D25" s="103">
        <v>1794</v>
      </c>
      <c r="E25" s="103">
        <v>103257</v>
      </c>
      <c r="F25" s="104">
        <v>-3.7338479610672902E-2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5">
        <v>0</v>
      </c>
      <c r="M25" s="103">
        <v>103257</v>
      </c>
      <c r="N25" s="104">
        <v>-3.7338479610672902E-2</v>
      </c>
      <c r="O25" s="103">
        <v>3059</v>
      </c>
      <c r="P25" s="103">
        <v>106316</v>
      </c>
      <c r="Q25" s="104">
        <v>-3.0494254969907E-2</v>
      </c>
      <c r="R25" s="109">
        <v>5</v>
      </c>
      <c r="S25" s="111"/>
      <c r="T25" s="102" t="s">
        <v>84</v>
      </c>
      <c r="U25" s="107">
        <v>106478</v>
      </c>
      <c r="V25" s="107">
        <v>107262</v>
      </c>
      <c r="W25" s="107">
        <v>784</v>
      </c>
      <c r="X25" s="107">
        <v>0</v>
      </c>
      <c r="Y25" s="107">
        <v>0</v>
      </c>
      <c r="Z25" s="107">
        <v>0</v>
      </c>
      <c r="AA25" s="107">
        <v>0</v>
      </c>
      <c r="AB25" s="107">
        <v>2398</v>
      </c>
      <c r="AC25" s="107">
        <v>107262</v>
      </c>
      <c r="AD25" s="107">
        <v>109660</v>
      </c>
      <c r="AE25" s="102" t="s">
        <v>145</v>
      </c>
      <c r="AF25" s="107">
        <v>156</v>
      </c>
      <c r="AG25" s="107">
        <v>48456</v>
      </c>
    </row>
    <row r="26" spans="1:33" ht="14.25" x14ac:dyDescent="0.2">
      <c r="A26" s="102" t="s">
        <v>146</v>
      </c>
      <c r="B26" s="102" t="s">
        <v>147</v>
      </c>
      <c r="C26" s="103">
        <v>405769</v>
      </c>
      <c r="D26" s="103">
        <v>1120</v>
      </c>
      <c r="E26" s="103">
        <v>406889</v>
      </c>
      <c r="F26" s="104">
        <v>9.5399013507210095E-3</v>
      </c>
      <c r="G26" s="103">
        <v>22601</v>
      </c>
      <c r="H26" s="103">
        <v>0</v>
      </c>
      <c r="I26" s="103">
        <v>22601</v>
      </c>
      <c r="J26" s="104">
        <v>-0.17273060029282603</v>
      </c>
      <c r="K26" s="103">
        <v>3</v>
      </c>
      <c r="L26" s="125">
        <v>-0.83333333333333293</v>
      </c>
      <c r="M26" s="103">
        <v>429493</v>
      </c>
      <c r="N26" s="104">
        <v>-2.0656068329995203E-3</v>
      </c>
      <c r="O26" s="103">
        <v>2175</v>
      </c>
      <c r="P26" s="103">
        <v>431668</v>
      </c>
      <c r="Q26" s="104">
        <v>-6.55213283776164E-3</v>
      </c>
      <c r="R26" s="109">
        <v>4</v>
      </c>
      <c r="S26" s="111"/>
      <c r="T26" s="102" t="s">
        <v>84</v>
      </c>
      <c r="U26" s="107">
        <v>402032</v>
      </c>
      <c r="V26" s="107">
        <v>403044</v>
      </c>
      <c r="W26" s="107">
        <v>1012</v>
      </c>
      <c r="X26" s="107">
        <v>27320</v>
      </c>
      <c r="Y26" s="107">
        <v>27320</v>
      </c>
      <c r="Z26" s="107">
        <v>0</v>
      </c>
      <c r="AA26" s="107">
        <v>18</v>
      </c>
      <c r="AB26" s="107">
        <v>4133</v>
      </c>
      <c r="AC26" s="107">
        <v>430382</v>
      </c>
      <c r="AD26" s="107">
        <v>434515</v>
      </c>
      <c r="AE26" s="102" t="s">
        <v>148</v>
      </c>
      <c r="AF26" s="107">
        <v>156</v>
      </c>
      <c r="AG26" s="107">
        <v>48456</v>
      </c>
    </row>
    <row r="27" spans="1:33" ht="14.25" x14ac:dyDescent="0.2">
      <c r="A27" s="102" t="s">
        <v>149</v>
      </c>
      <c r="B27" s="102" t="s">
        <v>150</v>
      </c>
      <c r="C27" s="103">
        <v>60917</v>
      </c>
      <c r="D27" s="103">
        <v>1444</v>
      </c>
      <c r="E27" s="103">
        <v>62361</v>
      </c>
      <c r="F27" s="104">
        <v>-5.4635033730008303E-2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5">
        <v>0</v>
      </c>
      <c r="M27" s="103">
        <v>62361</v>
      </c>
      <c r="N27" s="104">
        <v>-5.4635033730008303E-2</v>
      </c>
      <c r="O27" s="103">
        <v>6694</v>
      </c>
      <c r="P27" s="103">
        <v>69055</v>
      </c>
      <c r="Q27" s="104">
        <v>-1.4822952035837601E-2</v>
      </c>
      <c r="R27" s="109">
        <v>5</v>
      </c>
      <c r="S27" s="111"/>
      <c r="T27" s="102" t="s">
        <v>84</v>
      </c>
      <c r="U27" s="107">
        <v>65501</v>
      </c>
      <c r="V27" s="107">
        <v>65965</v>
      </c>
      <c r="W27" s="107">
        <v>464</v>
      </c>
      <c r="X27" s="107">
        <v>0</v>
      </c>
      <c r="Y27" s="107">
        <v>0</v>
      </c>
      <c r="Z27" s="107">
        <v>0</v>
      </c>
      <c r="AA27" s="107">
        <v>0</v>
      </c>
      <c r="AB27" s="107">
        <v>4129</v>
      </c>
      <c r="AC27" s="107">
        <v>65965</v>
      </c>
      <c r="AD27" s="107">
        <v>70094</v>
      </c>
      <c r="AE27" s="102" t="s">
        <v>151</v>
      </c>
      <c r="AF27" s="107">
        <v>156</v>
      </c>
      <c r="AG27" s="107">
        <v>48456</v>
      </c>
    </row>
    <row r="28" spans="1:33" ht="14.25" x14ac:dyDescent="0.2">
      <c r="A28" s="102" t="s">
        <v>152</v>
      </c>
      <c r="B28" s="102" t="s">
        <v>153</v>
      </c>
      <c r="C28" s="103">
        <v>30045</v>
      </c>
      <c r="D28" s="103">
        <v>2406</v>
      </c>
      <c r="E28" s="103">
        <v>32451</v>
      </c>
      <c r="F28" s="104">
        <v>0.122328283876323</v>
      </c>
      <c r="G28" s="103">
        <v>0</v>
      </c>
      <c r="H28" s="103">
        <v>0</v>
      </c>
      <c r="I28" s="103">
        <v>0</v>
      </c>
      <c r="J28" s="104">
        <v>0</v>
      </c>
      <c r="K28" s="103">
        <v>0</v>
      </c>
      <c r="L28" s="125">
        <v>0</v>
      </c>
      <c r="M28" s="103">
        <v>32451</v>
      </c>
      <c r="N28" s="104">
        <v>0.122328283876323</v>
      </c>
      <c r="O28" s="103">
        <v>11523</v>
      </c>
      <c r="P28" s="103">
        <v>43974</v>
      </c>
      <c r="Q28" s="104">
        <v>2.4223226347417002E-2</v>
      </c>
      <c r="R28" s="109">
        <v>5</v>
      </c>
      <c r="S28" s="111"/>
      <c r="T28" s="102" t="s">
        <v>84</v>
      </c>
      <c r="U28" s="107">
        <v>28702</v>
      </c>
      <c r="V28" s="107">
        <v>28914</v>
      </c>
      <c r="W28" s="107">
        <v>212</v>
      </c>
      <c r="X28" s="107">
        <v>0</v>
      </c>
      <c r="Y28" s="107">
        <v>0</v>
      </c>
      <c r="Z28" s="107">
        <v>0</v>
      </c>
      <c r="AA28" s="107">
        <v>0</v>
      </c>
      <c r="AB28" s="107">
        <v>14020</v>
      </c>
      <c r="AC28" s="107">
        <v>28914</v>
      </c>
      <c r="AD28" s="107">
        <v>42934</v>
      </c>
      <c r="AE28" s="102" t="s">
        <v>154</v>
      </c>
      <c r="AF28" s="107">
        <v>156</v>
      </c>
      <c r="AG28" s="107">
        <v>48456</v>
      </c>
    </row>
    <row r="29" spans="1:33" ht="14.25" x14ac:dyDescent="0.2">
      <c r="A29" s="102" t="s">
        <v>155</v>
      </c>
      <c r="B29" s="102" t="s">
        <v>156</v>
      </c>
      <c r="C29" s="103">
        <v>8001295</v>
      </c>
      <c r="D29" s="103">
        <v>3851142</v>
      </c>
      <c r="E29" s="103">
        <v>11852437</v>
      </c>
      <c r="F29" s="104">
        <v>-1.26182271519143E-2</v>
      </c>
      <c r="G29" s="103">
        <v>13313399</v>
      </c>
      <c r="H29" s="103">
        <v>3406130</v>
      </c>
      <c r="I29" s="103">
        <v>16719529</v>
      </c>
      <c r="J29" s="104">
        <v>1.3806529946881602E-2</v>
      </c>
      <c r="K29" s="103">
        <v>0</v>
      </c>
      <c r="L29" s="125">
        <v>0</v>
      </c>
      <c r="M29" s="103">
        <v>28571966</v>
      </c>
      <c r="N29" s="104">
        <v>2.6750315196247404E-3</v>
      </c>
      <c r="O29" s="103">
        <v>20653</v>
      </c>
      <c r="P29" s="103">
        <v>28592619</v>
      </c>
      <c r="Q29" s="104">
        <v>2.6791419059047799E-3</v>
      </c>
      <c r="R29" s="109">
        <v>1</v>
      </c>
      <c r="S29" s="111"/>
      <c r="T29" s="102" t="s">
        <v>157</v>
      </c>
      <c r="U29" s="107">
        <v>8069281</v>
      </c>
      <c r="V29" s="107">
        <v>12003905</v>
      </c>
      <c r="W29" s="107">
        <v>3934624</v>
      </c>
      <c r="X29" s="107">
        <v>13053114</v>
      </c>
      <c r="Y29" s="107">
        <v>16491834</v>
      </c>
      <c r="Z29" s="107">
        <v>3438720</v>
      </c>
      <c r="AA29" s="107">
        <v>0</v>
      </c>
      <c r="AB29" s="107">
        <v>20481</v>
      </c>
      <c r="AC29" s="107">
        <v>28495739</v>
      </c>
      <c r="AD29" s="107">
        <v>28516220</v>
      </c>
      <c r="AE29" s="102" t="s">
        <v>158</v>
      </c>
      <c r="AF29" s="107">
        <v>156</v>
      </c>
      <c r="AG29" s="107">
        <v>48456</v>
      </c>
    </row>
    <row r="30" spans="1:33" ht="14.25" x14ac:dyDescent="0.2">
      <c r="A30" s="102" t="s">
        <v>159</v>
      </c>
      <c r="B30" s="102" t="s">
        <v>160</v>
      </c>
      <c r="C30" s="103">
        <v>26120</v>
      </c>
      <c r="D30" s="103">
        <v>38</v>
      </c>
      <c r="E30" s="103">
        <v>26158</v>
      </c>
      <c r="F30" s="104">
        <v>7.6283739302172499E-2</v>
      </c>
      <c r="G30" s="103">
        <v>72</v>
      </c>
      <c r="H30" s="103">
        <v>0</v>
      </c>
      <c r="I30" s="103">
        <v>72</v>
      </c>
      <c r="J30" s="104">
        <v>0.94594594594594594</v>
      </c>
      <c r="K30" s="103">
        <v>0</v>
      </c>
      <c r="L30" s="125">
        <v>0</v>
      </c>
      <c r="M30" s="103">
        <v>26230</v>
      </c>
      <c r="N30" s="104">
        <v>7.7605685879791289E-2</v>
      </c>
      <c r="O30" s="103">
        <v>26</v>
      </c>
      <c r="P30" s="103">
        <v>26256</v>
      </c>
      <c r="Q30" s="104">
        <v>7.8673842487983189E-2</v>
      </c>
      <c r="R30" s="109">
        <v>5</v>
      </c>
      <c r="S30" s="111"/>
      <c r="T30" s="102" t="s">
        <v>84</v>
      </c>
      <c r="U30" s="107">
        <v>24304</v>
      </c>
      <c r="V30" s="107">
        <v>24304</v>
      </c>
      <c r="W30" s="107">
        <v>0</v>
      </c>
      <c r="X30" s="107">
        <v>37</v>
      </c>
      <c r="Y30" s="107">
        <v>37</v>
      </c>
      <c r="Z30" s="107">
        <v>0</v>
      </c>
      <c r="AA30" s="107">
        <v>0</v>
      </c>
      <c r="AB30" s="107">
        <v>0</v>
      </c>
      <c r="AC30" s="107">
        <v>24341</v>
      </c>
      <c r="AD30" s="107">
        <v>24341</v>
      </c>
      <c r="AE30" s="102" t="s">
        <v>161</v>
      </c>
      <c r="AF30" s="107">
        <v>156</v>
      </c>
      <c r="AG30" s="107">
        <v>48456</v>
      </c>
    </row>
    <row r="31" spans="1:33" ht="14.25" x14ac:dyDescent="0.2">
      <c r="A31" s="102" t="s">
        <v>162</v>
      </c>
      <c r="B31" s="102" t="s">
        <v>163</v>
      </c>
      <c r="C31" s="103">
        <v>38330</v>
      </c>
      <c r="D31" s="103">
        <v>244</v>
      </c>
      <c r="E31" s="103">
        <v>38574</v>
      </c>
      <c r="F31" s="104">
        <v>2.5386108083681101E-2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5">
        <v>0</v>
      </c>
      <c r="M31" s="103">
        <v>38574</v>
      </c>
      <c r="N31" s="104">
        <v>2.5386108083681101E-2</v>
      </c>
      <c r="O31" s="103">
        <v>3979</v>
      </c>
      <c r="P31" s="103">
        <v>42553</v>
      </c>
      <c r="Q31" s="104">
        <v>4.6556812592228207E-2</v>
      </c>
      <c r="R31" s="109">
        <v>5</v>
      </c>
      <c r="S31" s="111"/>
      <c r="T31" s="102" t="s">
        <v>84</v>
      </c>
      <c r="U31" s="107">
        <v>37487</v>
      </c>
      <c r="V31" s="107">
        <v>37619</v>
      </c>
      <c r="W31" s="107">
        <v>132</v>
      </c>
      <c r="X31" s="107">
        <v>0</v>
      </c>
      <c r="Y31" s="107">
        <v>0</v>
      </c>
      <c r="Z31" s="107">
        <v>0</v>
      </c>
      <c r="AA31" s="107">
        <v>0</v>
      </c>
      <c r="AB31" s="107">
        <v>3041</v>
      </c>
      <c r="AC31" s="107">
        <v>37619</v>
      </c>
      <c r="AD31" s="107">
        <v>40660</v>
      </c>
      <c r="AE31" s="102" t="s">
        <v>164</v>
      </c>
      <c r="AF31" s="107">
        <v>156</v>
      </c>
      <c r="AG31" s="107">
        <v>48456</v>
      </c>
    </row>
    <row r="32" spans="1:33" ht="14.25" x14ac:dyDescent="0.2">
      <c r="A32" s="102" t="s">
        <v>165</v>
      </c>
      <c r="B32" s="102" t="s">
        <v>166</v>
      </c>
      <c r="C32" s="103">
        <v>7813</v>
      </c>
      <c r="D32" s="103">
        <v>92</v>
      </c>
      <c r="E32" s="103">
        <v>7905</v>
      </c>
      <c r="F32" s="104">
        <v>-4.8850920466851196E-2</v>
      </c>
      <c r="G32" s="103">
        <v>0</v>
      </c>
      <c r="H32" s="103">
        <v>0</v>
      </c>
      <c r="I32" s="103">
        <v>0</v>
      </c>
      <c r="J32" s="104">
        <v>0</v>
      </c>
      <c r="K32" s="103">
        <v>0</v>
      </c>
      <c r="L32" s="125">
        <v>0</v>
      </c>
      <c r="M32" s="103">
        <v>7905</v>
      </c>
      <c r="N32" s="104">
        <v>-4.8850920466851196E-2</v>
      </c>
      <c r="O32" s="103">
        <v>6693</v>
      </c>
      <c r="P32" s="103">
        <v>14598</v>
      </c>
      <c r="Q32" s="104">
        <v>-4.3381389252948904E-2</v>
      </c>
      <c r="R32" s="109">
        <v>5</v>
      </c>
      <c r="S32" s="111"/>
      <c r="T32" s="102" t="s">
        <v>84</v>
      </c>
      <c r="U32" s="107">
        <v>8299</v>
      </c>
      <c r="V32" s="107">
        <v>8311</v>
      </c>
      <c r="W32" s="107">
        <v>12</v>
      </c>
      <c r="X32" s="107">
        <v>0</v>
      </c>
      <c r="Y32" s="107">
        <v>0</v>
      </c>
      <c r="Z32" s="107">
        <v>0</v>
      </c>
      <c r="AA32" s="107">
        <v>0</v>
      </c>
      <c r="AB32" s="107">
        <v>6949</v>
      </c>
      <c r="AC32" s="107">
        <v>8311</v>
      </c>
      <c r="AD32" s="107">
        <v>15260</v>
      </c>
      <c r="AE32" s="102" t="s">
        <v>167</v>
      </c>
      <c r="AF32" s="107">
        <v>156</v>
      </c>
      <c r="AG32" s="107">
        <v>48456</v>
      </c>
    </row>
    <row r="33" spans="1:33" ht="14.25" x14ac:dyDescent="0.2">
      <c r="A33" s="102" t="s">
        <v>168</v>
      </c>
      <c r="B33" s="102" t="s">
        <v>169</v>
      </c>
      <c r="C33" s="103">
        <v>33971</v>
      </c>
      <c r="D33" s="103">
        <v>248</v>
      </c>
      <c r="E33" s="103">
        <v>34219</v>
      </c>
      <c r="F33" s="104">
        <v>3.9206754130223495E-2</v>
      </c>
      <c r="G33" s="103">
        <v>0</v>
      </c>
      <c r="H33" s="103">
        <v>0</v>
      </c>
      <c r="I33" s="103">
        <v>0</v>
      </c>
      <c r="J33" s="104">
        <v>0</v>
      </c>
      <c r="K33" s="103">
        <v>0</v>
      </c>
      <c r="L33" s="125">
        <v>0</v>
      </c>
      <c r="M33" s="103">
        <v>34219</v>
      </c>
      <c r="N33" s="104">
        <v>3.9206754130223495E-2</v>
      </c>
      <c r="O33" s="103">
        <v>7134</v>
      </c>
      <c r="P33" s="103">
        <v>41353</v>
      </c>
      <c r="Q33" s="104">
        <v>-2.12539348181108E-2</v>
      </c>
      <c r="R33" s="109">
        <v>5</v>
      </c>
      <c r="S33" s="111"/>
      <c r="T33" s="102" t="s">
        <v>84</v>
      </c>
      <c r="U33" s="107">
        <v>32808</v>
      </c>
      <c r="V33" s="107">
        <v>32928</v>
      </c>
      <c r="W33" s="107">
        <v>120</v>
      </c>
      <c r="X33" s="107">
        <v>0</v>
      </c>
      <c r="Y33" s="107">
        <v>0</v>
      </c>
      <c r="Z33" s="107">
        <v>0</v>
      </c>
      <c r="AA33" s="107">
        <v>0</v>
      </c>
      <c r="AB33" s="107">
        <v>9323</v>
      </c>
      <c r="AC33" s="107">
        <v>32928</v>
      </c>
      <c r="AD33" s="107">
        <v>42251</v>
      </c>
      <c r="AE33" s="102" t="s">
        <v>170</v>
      </c>
      <c r="AF33" s="107">
        <v>156</v>
      </c>
      <c r="AG33" s="107">
        <v>48456</v>
      </c>
    </row>
    <row r="34" spans="1:33" ht="14.25" x14ac:dyDescent="0.2">
      <c r="A34" s="102" t="s">
        <v>171</v>
      </c>
      <c r="B34" s="102" t="s">
        <v>172</v>
      </c>
      <c r="C34" s="103">
        <v>64105</v>
      </c>
      <c r="D34" s="103">
        <v>862</v>
      </c>
      <c r="E34" s="103">
        <v>64967</v>
      </c>
      <c r="F34" s="104">
        <v>1.3699698856278001E-2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5">
        <v>-1</v>
      </c>
      <c r="M34" s="103">
        <v>64967</v>
      </c>
      <c r="N34" s="104">
        <v>1.3494118748245E-2</v>
      </c>
      <c r="O34" s="103">
        <v>8424</v>
      </c>
      <c r="P34" s="103">
        <v>73391</v>
      </c>
      <c r="Q34" s="104">
        <v>-6.3363977308114102E-3</v>
      </c>
      <c r="R34" s="109">
        <v>5</v>
      </c>
      <c r="S34" s="111"/>
      <c r="T34" s="102" t="s">
        <v>84</v>
      </c>
      <c r="U34" s="107">
        <v>63791</v>
      </c>
      <c r="V34" s="107">
        <v>64089</v>
      </c>
      <c r="W34" s="107">
        <v>298</v>
      </c>
      <c r="X34" s="107">
        <v>0</v>
      </c>
      <c r="Y34" s="107">
        <v>0</v>
      </c>
      <c r="Z34" s="107">
        <v>0</v>
      </c>
      <c r="AA34" s="107">
        <v>13</v>
      </c>
      <c r="AB34" s="107">
        <v>9757</v>
      </c>
      <c r="AC34" s="107">
        <v>64102</v>
      </c>
      <c r="AD34" s="107">
        <v>73859</v>
      </c>
      <c r="AE34" s="102" t="s">
        <v>173</v>
      </c>
      <c r="AF34" s="107">
        <v>156</v>
      </c>
      <c r="AG34" s="107">
        <v>48456</v>
      </c>
    </row>
    <row r="35" spans="1:33" ht="14.25" x14ac:dyDescent="0.2">
      <c r="A35" s="102" t="s">
        <v>174</v>
      </c>
      <c r="B35" s="102" t="s">
        <v>175</v>
      </c>
      <c r="C35" s="103">
        <v>49740</v>
      </c>
      <c r="D35" s="103">
        <v>9148</v>
      </c>
      <c r="E35" s="103">
        <v>58888</v>
      </c>
      <c r="F35" s="104">
        <v>-6.0602676791041206E-2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5">
        <v>0</v>
      </c>
      <c r="M35" s="103">
        <v>58888</v>
      </c>
      <c r="N35" s="104">
        <v>-6.0602676791041206E-2</v>
      </c>
      <c r="O35" s="103">
        <v>22794</v>
      </c>
      <c r="P35" s="103">
        <v>81682</v>
      </c>
      <c r="Q35" s="104">
        <v>-5.1841017783349597E-2</v>
      </c>
      <c r="R35" s="109">
        <v>5</v>
      </c>
      <c r="S35" s="111"/>
      <c r="T35" s="102" t="s">
        <v>84</v>
      </c>
      <c r="U35" s="107">
        <v>51879</v>
      </c>
      <c r="V35" s="107">
        <v>62687</v>
      </c>
      <c r="W35" s="107">
        <v>10808</v>
      </c>
      <c r="X35" s="107">
        <v>0</v>
      </c>
      <c r="Y35" s="107">
        <v>0</v>
      </c>
      <c r="Z35" s="107">
        <v>0</v>
      </c>
      <c r="AA35" s="107">
        <v>0</v>
      </c>
      <c r="AB35" s="107">
        <v>23461</v>
      </c>
      <c r="AC35" s="107">
        <v>62687</v>
      </c>
      <c r="AD35" s="107">
        <v>86148</v>
      </c>
      <c r="AE35" s="102" t="s">
        <v>176</v>
      </c>
      <c r="AF35" s="107">
        <v>156</v>
      </c>
      <c r="AG35" s="107">
        <v>48456</v>
      </c>
    </row>
    <row r="36" spans="1:33" ht="14.25" x14ac:dyDescent="0.2">
      <c r="A36" s="102" t="s">
        <v>177</v>
      </c>
      <c r="B36" s="102" t="s">
        <v>178</v>
      </c>
      <c r="C36" s="103">
        <v>2419351</v>
      </c>
      <c r="D36" s="103">
        <v>59096</v>
      </c>
      <c r="E36" s="103">
        <v>2478447</v>
      </c>
      <c r="F36" s="104">
        <v>1.13059775031123E-2</v>
      </c>
      <c r="G36" s="103">
        <v>1531692</v>
      </c>
      <c r="H36" s="103">
        <v>48396</v>
      </c>
      <c r="I36" s="103">
        <v>1580088</v>
      </c>
      <c r="J36" s="104">
        <v>-5.4664826252712002E-3</v>
      </c>
      <c r="K36" s="103">
        <v>243097</v>
      </c>
      <c r="L36" s="125">
        <v>0.15494289352159799</v>
      </c>
      <c r="M36" s="103">
        <v>4301632</v>
      </c>
      <c r="N36" s="104">
        <v>1.2149658493796199E-2</v>
      </c>
      <c r="O36" s="103">
        <v>8091</v>
      </c>
      <c r="P36" s="103">
        <v>4309723</v>
      </c>
      <c r="Q36" s="104">
        <v>1.10834537640059E-2</v>
      </c>
      <c r="R36" s="109">
        <v>2</v>
      </c>
      <c r="S36" s="111"/>
      <c r="T36" s="102" t="s">
        <v>84</v>
      </c>
      <c r="U36" s="107">
        <v>2390831</v>
      </c>
      <c r="V36" s="107">
        <v>2450739</v>
      </c>
      <c r="W36" s="107">
        <v>59908</v>
      </c>
      <c r="X36" s="107">
        <v>1527817</v>
      </c>
      <c r="Y36" s="107">
        <v>1588773</v>
      </c>
      <c r="Z36" s="107">
        <v>60956</v>
      </c>
      <c r="AA36" s="107">
        <v>210484</v>
      </c>
      <c r="AB36" s="107">
        <v>12484</v>
      </c>
      <c r="AC36" s="107">
        <v>4249996</v>
      </c>
      <c r="AD36" s="107">
        <v>4262480</v>
      </c>
      <c r="AE36" s="102" t="s">
        <v>179</v>
      </c>
      <c r="AF36" s="107">
        <v>156</v>
      </c>
      <c r="AG36" s="107">
        <v>48456</v>
      </c>
    </row>
    <row r="37" spans="1:33" ht="14.25" x14ac:dyDescent="0.2">
      <c r="A37" s="102" t="s">
        <v>180</v>
      </c>
      <c r="B37" s="102" t="s">
        <v>181</v>
      </c>
      <c r="C37" s="103">
        <v>94064</v>
      </c>
      <c r="D37" s="103">
        <v>1096</v>
      </c>
      <c r="E37" s="103">
        <v>95160</v>
      </c>
      <c r="F37" s="104">
        <v>-3.6861601991862503E-2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5">
        <v>0</v>
      </c>
      <c r="M37" s="103">
        <v>95160</v>
      </c>
      <c r="N37" s="104">
        <v>-3.6861601991862503E-2</v>
      </c>
      <c r="O37" s="103">
        <v>7868</v>
      </c>
      <c r="P37" s="103">
        <v>103028</v>
      </c>
      <c r="Q37" s="104">
        <v>-7.6710757429114207E-2</v>
      </c>
      <c r="R37" s="109">
        <v>5</v>
      </c>
      <c r="S37" s="111"/>
      <c r="T37" s="102" t="s">
        <v>84</v>
      </c>
      <c r="U37" s="107">
        <v>98088</v>
      </c>
      <c r="V37" s="107">
        <v>98802</v>
      </c>
      <c r="W37" s="107">
        <v>714</v>
      </c>
      <c r="X37" s="107">
        <v>0</v>
      </c>
      <c r="Y37" s="107">
        <v>0</v>
      </c>
      <c r="Z37" s="107">
        <v>0</v>
      </c>
      <c r="AA37" s="107">
        <v>0</v>
      </c>
      <c r="AB37" s="107">
        <v>12786</v>
      </c>
      <c r="AC37" s="107">
        <v>98802</v>
      </c>
      <c r="AD37" s="107">
        <v>111588</v>
      </c>
      <c r="AE37" s="102" t="s">
        <v>182</v>
      </c>
      <c r="AF37" s="107">
        <v>156</v>
      </c>
      <c r="AG37" s="107">
        <v>48456</v>
      </c>
    </row>
    <row r="38" spans="1:33" ht="14.25" x14ac:dyDescent="0.2">
      <c r="A38" s="102" t="s">
        <v>183</v>
      </c>
      <c r="B38" s="102" t="s">
        <v>184</v>
      </c>
      <c r="C38" s="103">
        <v>177502</v>
      </c>
      <c r="D38" s="103">
        <v>158</v>
      </c>
      <c r="E38" s="103">
        <v>177660</v>
      </c>
      <c r="F38" s="104">
        <v>1.0235414534288601E-2</v>
      </c>
      <c r="G38" s="103">
        <v>7789</v>
      </c>
      <c r="H38" s="103">
        <v>0</v>
      </c>
      <c r="I38" s="103">
        <v>7789</v>
      </c>
      <c r="J38" s="104">
        <v>0.38866108040649</v>
      </c>
      <c r="K38" s="103">
        <v>0</v>
      </c>
      <c r="L38" s="125">
        <v>0</v>
      </c>
      <c r="M38" s="103">
        <v>185449</v>
      </c>
      <c r="N38" s="104">
        <v>2.19321206376847E-2</v>
      </c>
      <c r="O38" s="103">
        <v>0</v>
      </c>
      <c r="P38" s="103">
        <v>185449</v>
      </c>
      <c r="Q38" s="104">
        <v>2.19321206376847E-2</v>
      </c>
      <c r="R38" s="109">
        <v>4</v>
      </c>
      <c r="S38" s="111"/>
      <c r="T38" s="102" t="s">
        <v>84</v>
      </c>
      <c r="U38" s="107">
        <v>175654</v>
      </c>
      <c r="V38" s="107">
        <v>175860</v>
      </c>
      <c r="W38" s="107">
        <v>206</v>
      </c>
      <c r="X38" s="107">
        <v>5609</v>
      </c>
      <c r="Y38" s="107">
        <v>5609</v>
      </c>
      <c r="Z38" s="107">
        <v>0</v>
      </c>
      <c r="AA38" s="107">
        <v>0</v>
      </c>
      <c r="AB38" s="107">
        <v>0</v>
      </c>
      <c r="AC38" s="107">
        <v>181469</v>
      </c>
      <c r="AD38" s="107">
        <v>181469</v>
      </c>
      <c r="AE38" s="102" t="s">
        <v>185</v>
      </c>
      <c r="AF38" s="107">
        <v>156</v>
      </c>
      <c r="AG38" s="107">
        <v>48456</v>
      </c>
    </row>
    <row r="39" spans="1:33" ht="14.25" x14ac:dyDescent="0.2">
      <c r="A39" s="102" t="s">
        <v>186</v>
      </c>
      <c r="B39" s="102" t="s">
        <v>187</v>
      </c>
      <c r="C39" s="103">
        <v>90285</v>
      </c>
      <c r="D39" s="103">
        <v>672</v>
      </c>
      <c r="E39" s="103">
        <v>90957</v>
      </c>
      <c r="F39" s="104">
        <v>-5.1147506780721892E-2</v>
      </c>
      <c r="G39" s="103">
        <v>0</v>
      </c>
      <c r="H39" s="103">
        <v>0</v>
      </c>
      <c r="I39" s="103">
        <v>0</v>
      </c>
      <c r="J39" s="104">
        <v>0</v>
      </c>
      <c r="K39" s="103">
        <v>0</v>
      </c>
      <c r="L39" s="125">
        <v>0</v>
      </c>
      <c r="M39" s="103">
        <v>90957</v>
      </c>
      <c r="N39" s="104">
        <v>-5.1147506780721892E-2</v>
      </c>
      <c r="O39" s="103">
        <v>3541</v>
      </c>
      <c r="P39" s="103">
        <v>94498</v>
      </c>
      <c r="Q39" s="104">
        <v>-8.7240413406742004E-2</v>
      </c>
      <c r="R39" s="109">
        <v>5</v>
      </c>
      <c r="S39" s="111"/>
      <c r="T39" s="102" t="s">
        <v>84</v>
      </c>
      <c r="U39" s="107">
        <v>94900</v>
      </c>
      <c r="V39" s="107">
        <v>95860</v>
      </c>
      <c r="W39" s="107">
        <v>960</v>
      </c>
      <c r="X39" s="107">
        <v>0</v>
      </c>
      <c r="Y39" s="107">
        <v>0</v>
      </c>
      <c r="Z39" s="107">
        <v>0</v>
      </c>
      <c r="AA39" s="107">
        <v>0</v>
      </c>
      <c r="AB39" s="107">
        <v>7670</v>
      </c>
      <c r="AC39" s="107">
        <v>95860</v>
      </c>
      <c r="AD39" s="107">
        <v>103530</v>
      </c>
      <c r="AE39" s="102" t="s">
        <v>188</v>
      </c>
      <c r="AF39" s="107">
        <v>156</v>
      </c>
      <c r="AG39" s="107">
        <v>48456</v>
      </c>
    </row>
    <row r="40" spans="1:33" ht="14.25" x14ac:dyDescent="0.2">
      <c r="A40" s="102" t="s">
        <v>189</v>
      </c>
      <c r="B40" s="102" t="s">
        <v>190</v>
      </c>
      <c r="C40" s="103">
        <v>13299</v>
      </c>
      <c r="D40" s="103">
        <v>120</v>
      </c>
      <c r="E40" s="103">
        <v>13419</v>
      </c>
      <c r="F40" s="104">
        <v>9.1508052708638404E-2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5">
        <v>0</v>
      </c>
      <c r="M40" s="103">
        <v>13419</v>
      </c>
      <c r="N40" s="104">
        <v>9.1508052708638404E-2</v>
      </c>
      <c r="O40" s="103">
        <v>7757</v>
      </c>
      <c r="P40" s="103">
        <v>21176</v>
      </c>
      <c r="Q40" s="104">
        <v>7.2691353021630101E-2</v>
      </c>
      <c r="R40" s="109">
        <v>5</v>
      </c>
      <c r="S40" s="111"/>
      <c r="T40" s="102" t="s">
        <v>84</v>
      </c>
      <c r="U40" s="107">
        <v>12270</v>
      </c>
      <c r="V40" s="107">
        <v>12294</v>
      </c>
      <c r="W40" s="107">
        <v>24</v>
      </c>
      <c r="X40" s="107">
        <v>0</v>
      </c>
      <c r="Y40" s="107">
        <v>0</v>
      </c>
      <c r="Z40" s="107">
        <v>0</v>
      </c>
      <c r="AA40" s="107">
        <v>0</v>
      </c>
      <c r="AB40" s="107">
        <v>7447</v>
      </c>
      <c r="AC40" s="107">
        <v>12294</v>
      </c>
      <c r="AD40" s="107">
        <v>19741</v>
      </c>
      <c r="AE40" s="102" t="s">
        <v>191</v>
      </c>
      <c r="AF40" s="107">
        <v>156</v>
      </c>
      <c r="AG40" s="107">
        <v>48456</v>
      </c>
    </row>
    <row r="41" spans="1:33" ht="14.25" x14ac:dyDescent="0.2">
      <c r="A41" s="102" t="s">
        <v>192</v>
      </c>
      <c r="B41" s="102" t="s">
        <v>193</v>
      </c>
      <c r="C41" s="103">
        <v>1618176</v>
      </c>
      <c r="D41" s="103">
        <v>415020</v>
      </c>
      <c r="E41" s="103">
        <v>2033196</v>
      </c>
      <c r="F41" s="104">
        <v>-2.11555413479791E-2</v>
      </c>
      <c r="G41" s="103">
        <v>233103</v>
      </c>
      <c r="H41" s="103">
        <v>3932</v>
      </c>
      <c r="I41" s="103">
        <v>237035</v>
      </c>
      <c r="J41" s="104">
        <v>0.24421290220985803</v>
      </c>
      <c r="K41" s="103">
        <v>0</v>
      </c>
      <c r="L41" s="125">
        <v>-1</v>
      </c>
      <c r="M41" s="103">
        <v>2270231</v>
      </c>
      <c r="N41" s="104">
        <v>1.13023599574541E-3</v>
      </c>
      <c r="O41" s="103">
        <v>100334</v>
      </c>
      <c r="P41" s="103">
        <v>2370565</v>
      </c>
      <c r="Q41" s="104">
        <v>1.30173757308973E-2</v>
      </c>
      <c r="R41" s="109">
        <v>3</v>
      </c>
      <c r="S41" s="111"/>
      <c r="T41" s="102" t="s">
        <v>84</v>
      </c>
      <c r="U41" s="107">
        <v>1636321</v>
      </c>
      <c r="V41" s="107">
        <v>2077139</v>
      </c>
      <c r="W41" s="107">
        <v>440818</v>
      </c>
      <c r="X41" s="107">
        <v>186266</v>
      </c>
      <c r="Y41" s="107">
        <v>190510</v>
      </c>
      <c r="Z41" s="107">
        <v>4244</v>
      </c>
      <c r="AA41" s="107">
        <v>19</v>
      </c>
      <c r="AB41" s="107">
        <v>72435</v>
      </c>
      <c r="AC41" s="107">
        <v>2267668</v>
      </c>
      <c r="AD41" s="107">
        <v>2340103</v>
      </c>
      <c r="AE41" s="102" t="s">
        <v>194</v>
      </c>
      <c r="AF41" s="107">
        <v>156</v>
      </c>
      <c r="AG41" s="107">
        <v>48456</v>
      </c>
    </row>
    <row r="42" spans="1:33" ht="14.25" x14ac:dyDescent="0.2">
      <c r="A42" s="102" t="s">
        <v>195</v>
      </c>
      <c r="B42" s="102" t="s">
        <v>196</v>
      </c>
      <c r="C42" s="103">
        <v>3018863</v>
      </c>
      <c r="D42" s="103">
        <v>428762</v>
      </c>
      <c r="E42" s="103">
        <v>3447625</v>
      </c>
      <c r="F42" s="104">
        <v>-1.3484230197934099E-2</v>
      </c>
      <c r="G42" s="103">
        <v>910017</v>
      </c>
      <c r="H42" s="103">
        <v>16308</v>
      </c>
      <c r="I42" s="103">
        <v>926325</v>
      </c>
      <c r="J42" s="104">
        <v>-7.5255879633448998E-3</v>
      </c>
      <c r="K42" s="103">
        <v>0</v>
      </c>
      <c r="L42" s="125">
        <v>0</v>
      </c>
      <c r="M42" s="103">
        <v>4373950</v>
      </c>
      <c r="N42" s="104">
        <v>-1.22282749839773E-2</v>
      </c>
      <c r="O42" s="103">
        <v>7971</v>
      </c>
      <c r="P42" s="103">
        <v>4381921</v>
      </c>
      <c r="Q42" s="104">
        <v>-1.3496342756541701E-2</v>
      </c>
      <c r="R42" s="109">
        <v>2</v>
      </c>
      <c r="S42" s="111"/>
      <c r="T42" s="102" t="s">
        <v>84</v>
      </c>
      <c r="U42" s="107">
        <v>3074469</v>
      </c>
      <c r="V42" s="107">
        <v>3494749</v>
      </c>
      <c r="W42" s="107">
        <v>420280</v>
      </c>
      <c r="X42" s="107">
        <v>916959</v>
      </c>
      <c r="Y42" s="107">
        <v>933349</v>
      </c>
      <c r="Z42" s="107">
        <v>16390</v>
      </c>
      <c r="AA42" s="107">
        <v>0</v>
      </c>
      <c r="AB42" s="107">
        <v>13772</v>
      </c>
      <c r="AC42" s="107">
        <v>4428098</v>
      </c>
      <c r="AD42" s="107">
        <v>4441870</v>
      </c>
      <c r="AE42" s="102" t="s">
        <v>197</v>
      </c>
      <c r="AF42" s="107">
        <v>156</v>
      </c>
      <c r="AG42" s="107">
        <v>48456</v>
      </c>
    </row>
    <row r="43" spans="1:33" ht="14.25" x14ac:dyDescent="0.2">
      <c r="A43" s="102" t="s">
        <v>198</v>
      </c>
      <c r="B43" s="102" t="s">
        <v>199</v>
      </c>
      <c r="C43" s="103">
        <v>58989</v>
      </c>
      <c r="D43" s="103">
        <v>14772</v>
      </c>
      <c r="E43" s="103">
        <v>73761</v>
      </c>
      <c r="F43" s="104">
        <v>-5.1656236512732006E-3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5">
        <v>0</v>
      </c>
      <c r="M43" s="103">
        <v>73761</v>
      </c>
      <c r="N43" s="104">
        <v>-5.1656236512732006E-3</v>
      </c>
      <c r="O43" s="103">
        <v>27231</v>
      </c>
      <c r="P43" s="103">
        <v>100992</v>
      </c>
      <c r="Q43" s="104">
        <v>5.94651128044225E-3</v>
      </c>
      <c r="R43" s="109">
        <v>5</v>
      </c>
      <c r="S43" s="111"/>
      <c r="T43" s="102" t="s">
        <v>84</v>
      </c>
      <c r="U43" s="107">
        <v>60196</v>
      </c>
      <c r="V43" s="107">
        <v>74144</v>
      </c>
      <c r="W43" s="107">
        <v>13948</v>
      </c>
      <c r="X43" s="107">
        <v>0</v>
      </c>
      <c r="Y43" s="107">
        <v>0</v>
      </c>
      <c r="Z43" s="107">
        <v>0</v>
      </c>
      <c r="AA43" s="107">
        <v>0</v>
      </c>
      <c r="AB43" s="107">
        <v>26251</v>
      </c>
      <c r="AC43" s="107">
        <v>74144</v>
      </c>
      <c r="AD43" s="107">
        <v>100395</v>
      </c>
      <c r="AE43" s="102" t="s">
        <v>200</v>
      </c>
      <c r="AF43" s="107">
        <v>156</v>
      </c>
      <c r="AG43" s="107">
        <v>48456</v>
      </c>
    </row>
    <row r="44" spans="1:33" ht="14.25" x14ac:dyDescent="0.2">
      <c r="A44" s="102" t="s">
        <v>201</v>
      </c>
      <c r="B44" s="102" t="s">
        <v>202</v>
      </c>
      <c r="C44" s="103">
        <v>10957</v>
      </c>
      <c r="D44" s="103">
        <v>276</v>
      </c>
      <c r="E44" s="103">
        <v>11233</v>
      </c>
      <c r="F44" s="104">
        <v>-2.4574505036471E-2</v>
      </c>
      <c r="G44" s="103">
        <v>0</v>
      </c>
      <c r="H44" s="103">
        <v>0</v>
      </c>
      <c r="I44" s="103">
        <v>0</v>
      </c>
      <c r="J44" s="104">
        <v>0</v>
      </c>
      <c r="K44" s="103">
        <v>392</v>
      </c>
      <c r="L44" s="125">
        <v>0</v>
      </c>
      <c r="M44" s="103">
        <v>11625</v>
      </c>
      <c r="N44" s="104">
        <v>9.4650920458492493E-3</v>
      </c>
      <c r="O44" s="103">
        <v>18099</v>
      </c>
      <c r="P44" s="103">
        <v>29724</v>
      </c>
      <c r="Q44" s="104">
        <v>2.1197650049816202E-2</v>
      </c>
      <c r="R44" s="109">
        <v>5</v>
      </c>
      <c r="S44" s="111"/>
      <c r="T44" s="102" t="s">
        <v>84</v>
      </c>
      <c r="U44" s="107">
        <v>10998</v>
      </c>
      <c r="V44" s="107">
        <v>11516</v>
      </c>
      <c r="W44" s="107">
        <v>518</v>
      </c>
      <c r="X44" s="107">
        <v>0</v>
      </c>
      <c r="Y44" s="107">
        <v>0</v>
      </c>
      <c r="Z44" s="107">
        <v>0</v>
      </c>
      <c r="AA44" s="107">
        <v>0</v>
      </c>
      <c r="AB44" s="107">
        <v>17591</v>
      </c>
      <c r="AC44" s="107">
        <v>11516</v>
      </c>
      <c r="AD44" s="107">
        <v>29107</v>
      </c>
      <c r="AE44" s="102" t="s">
        <v>203</v>
      </c>
      <c r="AF44" s="107">
        <v>156</v>
      </c>
      <c r="AG44" s="107">
        <v>48456</v>
      </c>
    </row>
    <row r="45" spans="1:33" ht="14.25" x14ac:dyDescent="0.2">
      <c r="A45" s="102" t="s">
        <v>204</v>
      </c>
      <c r="B45" s="102" t="s">
        <v>205</v>
      </c>
      <c r="C45" s="103">
        <v>8372</v>
      </c>
      <c r="D45" s="103">
        <v>0</v>
      </c>
      <c r="E45" s="103">
        <v>8372</v>
      </c>
      <c r="F45" s="104">
        <v>-3.8143382352941194E-2</v>
      </c>
      <c r="G45" s="103">
        <v>0</v>
      </c>
      <c r="H45" s="103">
        <v>0</v>
      </c>
      <c r="I45" s="103">
        <v>0</v>
      </c>
      <c r="J45" s="104">
        <v>0</v>
      </c>
      <c r="K45" s="103">
        <v>0</v>
      </c>
      <c r="L45" s="125">
        <v>0</v>
      </c>
      <c r="M45" s="103">
        <v>8372</v>
      </c>
      <c r="N45" s="104">
        <v>-3.8143382352941194E-2</v>
      </c>
      <c r="O45" s="103">
        <v>0</v>
      </c>
      <c r="P45" s="103">
        <v>8372</v>
      </c>
      <c r="Q45" s="104">
        <v>-3.8143382352941194E-2</v>
      </c>
      <c r="R45" s="109">
        <v>5</v>
      </c>
      <c r="S45" s="111"/>
      <c r="T45" s="102" t="s">
        <v>84</v>
      </c>
      <c r="U45" s="107">
        <v>8704</v>
      </c>
      <c r="V45" s="107">
        <v>8704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8704</v>
      </c>
      <c r="AD45" s="107">
        <v>8704</v>
      </c>
      <c r="AE45" s="102" t="s">
        <v>206</v>
      </c>
      <c r="AF45" s="107">
        <v>156</v>
      </c>
      <c r="AG45" s="107">
        <v>48456</v>
      </c>
    </row>
    <row r="46" spans="1:33" ht="14.25" x14ac:dyDescent="0.2">
      <c r="A46" s="102" t="s">
        <v>207</v>
      </c>
      <c r="B46" s="102" t="s">
        <v>208</v>
      </c>
      <c r="C46" s="103">
        <v>106049</v>
      </c>
      <c r="D46" s="103">
        <v>546</v>
      </c>
      <c r="E46" s="103">
        <v>106595</v>
      </c>
      <c r="F46" s="104">
        <v>-1.9653827759997099E-2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5">
        <v>0</v>
      </c>
      <c r="M46" s="103">
        <v>106595</v>
      </c>
      <c r="N46" s="104">
        <v>-1.9653827759997099E-2</v>
      </c>
      <c r="O46" s="103">
        <v>2465</v>
      </c>
      <c r="P46" s="103">
        <v>109060</v>
      </c>
      <c r="Q46" s="104">
        <v>-5.1008510119907403E-2</v>
      </c>
      <c r="R46" s="109">
        <v>5</v>
      </c>
      <c r="S46" s="111"/>
      <c r="T46" s="102" t="s">
        <v>84</v>
      </c>
      <c r="U46" s="107">
        <v>107710</v>
      </c>
      <c r="V46" s="107">
        <v>108732</v>
      </c>
      <c r="W46" s="107">
        <v>1022</v>
      </c>
      <c r="X46" s="107">
        <v>0</v>
      </c>
      <c r="Y46" s="107">
        <v>0</v>
      </c>
      <c r="Z46" s="107">
        <v>0</v>
      </c>
      <c r="AA46" s="107">
        <v>0</v>
      </c>
      <c r="AB46" s="107">
        <v>6190</v>
      </c>
      <c r="AC46" s="107">
        <v>108732</v>
      </c>
      <c r="AD46" s="107">
        <v>114922</v>
      </c>
      <c r="AE46" s="102" t="s">
        <v>209</v>
      </c>
      <c r="AF46" s="107">
        <v>156</v>
      </c>
      <c r="AG46" s="107">
        <v>48456</v>
      </c>
    </row>
    <row r="47" spans="1:33" ht="14.25" x14ac:dyDescent="0.2">
      <c r="A47" s="102" t="s">
        <v>210</v>
      </c>
      <c r="B47" s="102" t="s">
        <v>211</v>
      </c>
      <c r="C47" s="103">
        <v>837956</v>
      </c>
      <c r="D47" s="103">
        <v>6236</v>
      </c>
      <c r="E47" s="103">
        <v>844192</v>
      </c>
      <c r="F47" s="104">
        <v>2.1231707597373001E-2</v>
      </c>
      <c r="G47" s="103">
        <v>294804</v>
      </c>
      <c r="H47" s="103">
        <v>256</v>
      </c>
      <c r="I47" s="103">
        <v>295060</v>
      </c>
      <c r="J47" s="104">
        <v>3.61226947122089E-3</v>
      </c>
      <c r="K47" s="103">
        <v>0</v>
      </c>
      <c r="L47" s="125">
        <v>0</v>
      </c>
      <c r="M47" s="103">
        <v>1139252</v>
      </c>
      <c r="N47" s="104">
        <v>1.6609273816099598E-2</v>
      </c>
      <c r="O47" s="103">
        <v>8414</v>
      </c>
      <c r="P47" s="103">
        <v>1147666</v>
      </c>
      <c r="Q47" s="104">
        <v>1.48540766915325E-2</v>
      </c>
      <c r="R47" s="109">
        <v>3</v>
      </c>
      <c r="S47" s="112"/>
      <c r="T47" s="102" t="s">
        <v>84</v>
      </c>
      <c r="U47" s="107">
        <v>819595</v>
      </c>
      <c r="V47" s="107">
        <v>826641</v>
      </c>
      <c r="W47" s="107">
        <v>7046</v>
      </c>
      <c r="X47" s="107">
        <v>293658</v>
      </c>
      <c r="Y47" s="107">
        <v>293998</v>
      </c>
      <c r="Z47" s="107">
        <v>340</v>
      </c>
      <c r="AA47" s="107">
        <v>0</v>
      </c>
      <c r="AB47" s="107">
        <v>10229</v>
      </c>
      <c r="AC47" s="107">
        <v>1120639</v>
      </c>
      <c r="AD47" s="107">
        <v>1130868</v>
      </c>
      <c r="AE47" s="102" t="s">
        <v>212</v>
      </c>
      <c r="AF47" s="107">
        <v>156</v>
      </c>
      <c r="AG47" s="107">
        <v>48456</v>
      </c>
    </row>
    <row r="48" spans="1:33" ht="14.25" x14ac:dyDescent="0.2">
      <c r="A48" s="113" t="s">
        <v>213</v>
      </c>
      <c r="B48" s="114"/>
      <c r="C48" s="115">
        <v>24972887</v>
      </c>
      <c r="D48" s="115">
        <v>5758824</v>
      </c>
      <c r="E48" s="115">
        <v>30731711</v>
      </c>
      <c r="F48" s="116">
        <v>-4.4346678079341699E-3</v>
      </c>
      <c r="G48" s="115">
        <v>19194704</v>
      </c>
      <c r="H48" s="115">
        <v>3579822</v>
      </c>
      <c r="I48" s="115">
        <v>22774526</v>
      </c>
      <c r="J48" s="116">
        <v>1.8144494855256901E-2</v>
      </c>
      <c r="K48" s="115">
        <v>592776</v>
      </c>
      <c r="L48" s="126">
        <v>0.12175127451091701</v>
      </c>
      <c r="M48" s="115">
        <v>54099013</v>
      </c>
      <c r="N48" s="116">
        <v>6.1993800173601394E-3</v>
      </c>
      <c r="O48" s="115">
        <v>639152</v>
      </c>
      <c r="P48" s="115">
        <v>54738165</v>
      </c>
      <c r="Q48" s="116">
        <v>5.9759806637363104E-3</v>
      </c>
      <c r="R48" s="121">
        <v>0</v>
      </c>
      <c r="S48" s="122" t="s">
        <v>223</v>
      </c>
      <c r="T48" s="122">
        <v>0</v>
      </c>
      <c r="U48" s="123">
        <v>25141345</v>
      </c>
      <c r="V48" s="123">
        <v>30868603</v>
      </c>
      <c r="W48" s="123">
        <v>5727258</v>
      </c>
      <c r="X48" s="123">
        <v>18753280</v>
      </c>
      <c r="Y48" s="123">
        <v>22368658</v>
      </c>
      <c r="Z48" s="123">
        <v>3615378</v>
      </c>
      <c r="AA48" s="123">
        <v>528438</v>
      </c>
      <c r="AB48" s="123">
        <v>647295</v>
      </c>
      <c r="AC48" s="123">
        <v>53765699</v>
      </c>
      <c r="AD48" s="123">
        <v>54412994</v>
      </c>
      <c r="AE48" s="122">
        <v>0</v>
      </c>
      <c r="AF48" s="123">
        <v>6708</v>
      </c>
      <c r="AG48" s="123">
        <v>2083608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867D-DCD3-48A8-B520-759B5A9E8DF1}">
  <sheetPr>
    <pageSetUpPr fitToPage="1"/>
  </sheetPr>
  <dimension ref="A1:X56"/>
  <sheetViews>
    <sheetView zoomScaleNormal="16620" zoomScaleSheetLayoutView="573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224</v>
      </c>
    </row>
    <row r="4" spans="1:24" ht="42.75" x14ac:dyDescent="0.2">
      <c r="A4" s="100" t="s">
        <v>49</v>
      </c>
      <c r="B4" s="100" t="s">
        <v>50</v>
      </c>
      <c r="C4" s="100" t="s">
        <v>225</v>
      </c>
      <c r="D4" s="100" t="s">
        <v>226</v>
      </c>
      <c r="E4" s="100" t="s">
        <v>227</v>
      </c>
      <c r="F4" s="100" t="s">
        <v>228</v>
      </c>
      <c r="G4" s="100" t="s">
        <v>229</v>
      </c>
      <c r="H4" s="100" t="s">
        <v>230</v>
      </c>
      <c r="I4" s="100" t="s">
        <v>231</v>
      </c>
      <c r="J4" s="100" t="s">
        <v>232</v>
      </c>
      <c r="K4" s="100" t="s">
        <v>24</v>
      </c>
      <c r="L4" s="100" t="s">
        <v>233</v>
      </c>
      <c r="M4" s="100" t="s">
        <v>64</v>
      </c>
      <c r="N4" s="100" t="s">
        <v>65</v>
      </c>
      <c r="O4" s="101" t="s">
        <v>66</v>
      </c>
      <c r="P4" s="101" t="s">
        <v>81</v>
      </c>
      <c r="Q4" s="101" t="s">
        <v>67</v>
      </c>
      <c r="R4" s="101" t="s">
        <v>234</v>
      </c>
      <c r="S4" s="101" t="s">
        <v>235</v>
      </c>
      <c r="T4" s="101" t="s">
        <v>74</v>
      </c>
      <c r="U4" s="101" t="s">
        <v>236</v>
      </c>
      <c r="V4" s="101" t="s">
        <v>237</v>
      </c>
      <c r="W4" s="101" t="s">
        <v>77</v>
      </c>
      <c r="X4" s="101" t="s">
        <v>78</v>
      </c>
    </row>
    <row r="5" spans="1:24" ht="14.25" x14ac:dyDescent="0.2">
      <c r="A5" s="102" t="s">
        <v>82</v>
      </c>
      <c r="B5" s="102" t="s">
        <v>83</v>
      </c>
      <c r="C5" s="103">
        <v>427</v>
      </c>
      <c r="D5" s="104">
        <v>-1.6129032258064498E-2</v>
      </c>
      <c r="E5" s="103">
        <v>12</v>
      </c>
      <c r="F5" s="104" t="s">
        <v>238</v>
      </c>
      <c r="G5" s="103">
        <v>0</v>
      </c>
      <c r="H5" s="104" t="s">
        <v>238</v>
      </c>
      <c r="I5" s="103">
        <v>439</v>
      </c>
      <c r="J5" s="104">
        <v>1.1520737327188901E-2</v>
      </c>
      <c r="K5" s="103">
        <v>206</v>
      </c>
      <c r="L5" s="104">
        <v>-0.14522821576763498</v>
      </c>
      <c r="M5" s="103">
        <v>645</v>
      </c>
      <c r="N5" s="104">
        <v>-4.4444444444444405E-2</v>
      </c>
      <c r="O5" s="109">
        <v>4</v>
      </c>
      <c r="P5" s="110" t="s">
        <v>84</v>
      </c>
      <c r="Q5" s="102" t="s">
        <v>84</v>
      </c>
      <c r="R5" s="107">
        <v>434</v>
      </c>
      <c r="S5" s="107">
        <v>0</v>
      </c>
      <c r="T5" s="107">
        <v>0</v>
      </c>
      <c r="U5" s="107">
        <v>434</v>
      </c>
      <c r="V5" s="107">
        <v>241</v>
      </c>
      <c r="W5" s="107">
        <v>675</v>
      </c>
      <c r="X5" s="102" t="s">
        <v>85</v>
      </c>
    </row>
    <row r="6" spans="1:24" ht="14.25" x14ac:dyDescent="0.2">
      <c r="A6" s="102" t="s">
        <v>86</v>
      </c>
      <c r="B6" s="102" t="s">
        <v>87</v>
      </c>
      <c r="C6" s="103">
        <v>223</v>
      </c>
      <c r="D6" s="104">
        <v>-0.10080645161290301</v>
      </c>
      <c r="E6" s="103">
        <v>0</v>
      </c>
      <c r="F6" s="104" t="s">
        <v>238</v>
      </c>
      <c r="G6" s="103">
        <v>0</v>
      </c>
      <c r="H6" s="104" t="s">
        <v>238</v>
      </c>
      <c r="I6" s="103">
        <v>223</v>
      </c>
      <c r="J6" s="104">
        <v>-0.10080645161290301</v>
      </c>
      <c r="K6" s="103">
        <v>2</v>
      </c>
      <c r="L6" s="104">
        <v>-0.77777777777777812</v>
      </c>
      <c r="M6" s="103">
        <v>225</v>
      </c>
      <c r="N6" s="104">
        <v>-0.124513618677043</v>
      </c>
      <c r="O6" s="109">
        <v>5</v>
      </c>
      <c r="P6" s="111"/>
      <c r="Q6" s="102" t="s">
        <v>84</v>
      </c>
      <c r="R6" s="107">
        <v>248</v>
      </c>
      <c r="S6" s="107">
        <v>0</v>
      </c>
      <c r="T6" s="107">
        <v>0</v>
      </c>
      <c r="U6" s="107">
        <v>248</v>
      </c>
      <c r="V6" s="107">
        <v>9</v>
      </c>
      <c r="W6" s="107">
        <v>257</v>
      </c>
      <c r="X6" s="102" t="s">
        <v>88</v>
      </c>
    </row>
    <row r="7" spans="1:24" ht="14.25" x14ac:dyDescent="0.2">
      <c r="A7" s="102" t="s">
        <v>89</v>
      </c>
      <c r="B7" s="102" t="s">
        <v>90</v>
      </c>
      <c r="C7" s="103">
        <v>141</v>
      </c>
      <c r="D7" s="104">
        <v>-5.3691275167785199E-2</v>
      </c>
      <c r="E7" s="103">
        <v>1</v>
      </c>
      <c r="F7" s="104" t="s">
        <v>238</v>
      </c>
      <c r="G7" s="103">
        <v>0</v>
      </c>
      <c r="H7" s="104" t="s">
        <v>238</v>
      </c>
      <c r="I7" s="103">
        <v>142</v>
      </c>
      <c r="J7" s="104">
        <v>-4.6979865771812096E-2</v>
      </c>
      <c r="K7" s="103">
        <v>120</v>
      </c>
      <c r="L7" s="104">
        <v>-0.484978540772532</v>
      </c>
      <c r="M7" s="103">
        <v>262</v>
      </c>
      <c r="N7" s="104">
        <v>-0.31413612565444998</v>
      </c>
      <c r="O7" s="109">
        <v>4</v>
      </c>
      <c r="P7" s="111"/>
      <c r="Q7" s="102" t="s">
        <v>84</v>
      </c>
      <c r="R7" s="107">
        <v>149</v>
      </c>
      <c r="S7" s="107">
        <v>0</v>
      </c>
      <c r="T7" s="107">
        <v>0</v>
      </c>
      <c r="U7" s="107">
        <v>149</v>
      </c>
      <c r="V7" s="107">
        <v>233</v>
      </c>
      <c r="W7" s="107">
        <v>382</v>
      </c>
      <c r="X7" s="102" t="s">
        <v>91</v>
      </c>
    </row>
    <row r="8" spans="1:24" ht="14.25" x14ac:dyDescent="0.2">
      <c r="A8" s="102" t="s">
        <v>92</v>
      </c>
      <c r="B8" s="102" t="s">
        <v>93</v>
      </c>
      <c r="C8" s="103">
        <v>3721</v>
      </c>
      <c r="D8" s="104">
        <v>1.25170068027211E-2</v>
      </c>
      <c r="E8" s="103">
        <v>1448</v>
      </c>
      <c r="F8" s="104">
        <v>1.8284106891701801E-2</v>
      </c>
      <c r="G8" s="103">
        <v>1123</v>
      </c>
      <c r="H8" s="104">
        <v>3.0275229357798202E-2</v>
      </c>
      <c r="I8" s="103">
        <v>6292</v>
      </c>
      <c r="J8" s="104">
        <v>1.69710683691611E-2</v>
      </c>
      <c r="K8" s="103">
        <v>471</v>
      </c>
      <c r="L8" s="104">
        <v>-0.126159554730983</v>
      </c>
      <c r="M8" s="103">
        <v>6763</v>
      </c>
      <c r="N8" s="104">
        <v>5.5010407374368108E-3</v>
      </c>
      <c r="O8" s="109">
        <v>2</v>
      </c>
      <c r="P8" s="111"/>
      <c r="Q8" s="102" t="s">
        <v>84</v>
      </c>
      <c r="R8" s="107">
        <v>3675</v>
      </c>
      <c r="S8" s="107">
        <v>1422</v>
      </c>
      <c r="T8" s="107">
        <v>1090</v>
      </c>
      <c r="U8" s="107">
        <v>6187</v>
      </c>
      <c r="V8" s="107">
        <v>539</v>
      </c>
      <c r="W8" s="107">
        <v>6726</v>
      </c>
      <c r="X8" s="102" t="s">
        <v>94</v>
      </c>
    </row>
    <row r="9" spans="1:24" ht="14.25" x14ac:dyDescent="0.2">
      <c r="A9" s="102" t="s">
        <v>95</v>
      </c>
      <c r="B9" s="102" t="s">
        <v>96</v>
      </c>
      <c r="C9" s="103">
        <v>108</v>
      </c>
      <c r="D9" s="104">
        <v>-0.114754098360656</v>
      </c>
      <c r="E9" s="103">
        <v>0</v>
      </c>
      <c r="F9" s="104" t="s">
        <v>238</v>
      </c>
      <c r="G9" s="103">
        <v>0</v>
      </c>
      <c r="H9" s="104" t="s">
        <v>238</v>
      </c>
      <c r="I9" s="103">
        <v>108</v>
      </c>
      <c r="J9" s="104">
        <v>-0.114754098360656</v>
      </c>
      <c r="K9" s="103">
        <v>0</v>
      </c>
      <c r="L9" s="104">
        <v>-1</v>
      </c>
      <c r="M9" s="103">
        <v>108</v>
      </c>
      <c r="N9" s="104">
        <v>-0.15625</v>
      </c>
      <c r="O9" s="109">
        <v>5</v>
      </c>
      <c r="P9" s="111"/>
      <c r="Q9" s="102" t="s">
        <v>84</v>
      </c>
      <c r="R9" s="107">
        <v>122</v>
      </c>
      <c r="S9" s="107">
        <v>0</v>
      </c>
      <c r="T9" s="107">
        <v>0</v>
      </c>
      <c r="U9" s="107">
        <v>122</v>
      </c>
      <c r="V9" s="107">
        <v>6</v>
      </c>
      <c r="W9" s="107">
        <v>128</v>
      </c>
      <c r="X9" s="102" t="s">
        <v>97</v>
      </c>
    </row>
    <row r="10" spans="1:24" ht="14.25" x14ac:dyDescent="0.2">
      <c r="A10" s="102" t="s">
        <v>98</v>
      </c>
      <c r="B10" s="102" t="s">
        <v>99</v>
      </c>
      <c r="C10" s="103">
        <v>2542</v>
      </c>
      <c r="D10" s="104">
        <v>-1.58730158730159E-2</v>
      </c>
      <c r="E10" s="103">
        <v>34</v>
      </c>
      <c r="F10" s="104">
        <v>0.70000000000000007</v>
      </c>
      <c r="G10" s="103">
        <v>0</v>
      </c>
      <c r="H10" s="104" t="s">
        <v>238</v>
      </c>
      <c r="I10" s="103">
        <v>2576</v>
      </c>
      <c r="J10" s="104">
        <v>-1.03726469458317E-2</v>
      </c>
      <c r="K10" s="103">
        <v>320</v>
      </c>
      <c r="L10" s="104">
        <v>-0.205955334987593</v>
      </c>
      <c r="M10" s="103">
        <v>2896</v>
      </c>
      <c r="N10" s="104">
        <v>-3.6593479707252199E-2</v>
      </c>
      <c r="O10" s="109">
        <v>3</v>
      </c>
      <c r="P10" s="111"/>
      <c r="Q10" s="102" t="s">
        <v>84</v>
      </c>
      <c r="R10" s="107">
        <v>2583</v>
      </c>
      <c r="S10" s="107">
        <v>20</v>
      </c>
      <c r="T10" s="107">
        <v>0</v>
      </c>
      <c r="U10" s="107">
        <v>2603</v>
      </c>
      <c r="V10" s="107">
        <v>403</v>
      </c>
      <c r="W10" s="107">
        <v>3006</v>
      </c>
      <c r="X10" s="102" t="s">
        <v>100</v>
      </c>
    </row>
    <row r="11" spans="1:24" ht="14.25" x14ac:dyDescent="0.2">
      <c r="A11" s="102" t="s">
        <v>101</v>
      </c>
      <c r="B11" s="102" t="s">
        <v>102</v>
      </c>
      <c r="C11" s="103">
        <v>297</v>
      </c>
      <c r="D11" s="104">
        <v>1.36518771331058E-2</v>
      </c>
      <c r="E11" s="103">
        <v>0</v>
      </c>
      <c r="F11" s="104" t="s">
        <v>238</v>
      </c>
      <c r="G11" s="103">
        <v>168</v>
      </c>
      <c r="H11" s="104">
        <v>0.217391304347826</v>
      </c>
      <c r="I11" s="103">
        <v>465</v>
      </c>
      <c r="J11" s="104">
        <v>7.88863109048724E-2</v>
      </c>
      <c r="K11" s="103">
        <v>149</v>
      </c>
      <c r="L11" s="104">
        <v>-0.10240963855421699</v>
      </c>
      <c r="M11" s="103">
        <v>614</v>
      </c>
      <c r="N11" s="104">
        <v>2.8475711892797302E-2</v>
      </c>
      <c r="O11" s="109">
        <v>5</v>
      </c>
      <c r="P11" s="111"/>
      <c r="Q11" s="102" t="s">
        <v>84</v>
      </c>
      <c r="R11" s="107">
        <v>293</v>
      </c>
      <c r="S11" s="107">
        <v>0</v>
      </c>
      <c r="T11" s="107">
        <v>138</v>
      </c>
      <c r="U11" s="107">
        <v>431</v>
      </c>
      <c r="V11" s="107">
        <v>166</v>
      </c>
      <c r="W11" s="107">
        <v>597</v>
      </c>
      <c r="X11" s="102" t="s">
        <v>103</v>
      </c>
    </row>
    <row r="12" spans="1:24" ht="14.25" x14ac:dyDescent="0.2">
      <c r="A12" s="102" t="s">
        <v>104</v>
      </c>
      <c r="B12" s="102" t="s">
        <v>105</v>
      </c>
      <c r="C12" s="103">
        <v>141</v>
      </c>
      <c r="D12" s="104">
        <v>-0.10759493670886101</v>
      </c>
      <c r="E12" s="103">
        <v>0</v>
      </c>
      <c r="F12" s="104" t="s">
        <v>238</v>
      </c>
      <c r="G12" s="103">
        <v>0</v>
      </c>
      <c r="H12" s="104" t="s">
        <v>238</v>
      </c>
      <c r="I12" s="103">
        <v>141</v>
      </c>
      <c r="J12" s="104">
        <v>-0.10759493670886101</v>
      </c>
      <c r="K12" s="103">
        <v>15</v>
      </c>
      <c r="L12" s="104">
        <v>0.5</v>
      </c>
      <c r="M12" s="103">
        <v>156</v>
      </c>
      <c r="N12" s="104">
        <v>-7.1428571428571397E-2</v>
      </c>
      <c r="O12" s="109">
        <v>5</v>
      </c>
      <c r="P12" s="111"/>
      <c r="Q12" s="102" t="s">
        <v>84</v>
      </c>
      <c r="R12" s="107">
        <v>158</v>
      </c>
      <c r="S12" s="107">
        <v>0</v>
      </c>
      <c r="T12" s="107">
        <v>0</v>
      </c>
      <c r="U12" s="107">
        <v>158</v>
      </c>
      <c r="V12" s="107">
        <v>10</v>
      </c>
      <c r="W12" s="107">
        <v>168</v>
      </c>
      <c r="X12" s="102" t="s">
        <v>106</v>
      </c>
    </row>
    <row r="13" spans="1:24" ht="14.25" x14ac:dyDescent="0.2">
      <c r="A13" s="102" t="s">
        <v>107</v>
      </c>
      <c r="B13" s="102" t="s">
        <v>108</v>
      </c>
      <c r="C13" s="103">
        <v>424</v>
      </c>
      <c r="D13" s="104">
        <v>-9.3457943925233603E-3</v>
      </c>
      <c r="E13" s="103">
        <v>0</v>
      </c>
      <c r="F13" s="104" t="s">
        <v>238</v>
      </c>
      <c r="G13" s="103">
        <v>283</v>
      </c>
      <c r="H13" s="104">
        <v>1.00709219858156</v>
      </c>
      <c r="I13" s="103">
        <v>707</v>
      </c>
      <c r="J13" s="104">
        <v>0.24253075571177501</v>
      </c>
      <c r="K13" s="103">
        <v>89</v>
      </c>
      <c r="L13" s="104">
        <v>-5.31914893617021E-2</v>
      </c>
      <c r="M13" s="103">
        <v>796</v>
      </c>
      <c r="N13" s="104">
        <v>0.200603318250377</v>
      </c>
      <c r="O13" s="109">
        <v>5</v>
      </c>
      <c r="P13" s="111"/>
      <c r="Q13" s="102" t="s">
        <v>84</v>
      </c>
      <c r="R13" s="107">
        <v>428</v>
      </c>
      <c r="S13" s="107">
        <v>0</v>
      </c>
      <c r="T13" s="107">
        <v>141</v>
      </c>
      <c r="U13" s="107">
        <v>569</v>
      </c>
      <c r="V13" s="107">
        <v>94</v>
      </c>
      <c r="W13" s="107">
        <v>663</v>
      </c>
      <c r="X13" s="102" t="s">
        <v>109</v>
      </c>
    </row>
    <row r="14" spans="1:24" ht="14.25" x14ac:dyDescent="0.2">
      <c r="A14" s="102" t="s">
        <v>110</v>
      </c>
      <c r="B14" s="102" t="s">
        <v>111</v>
      </c>
      <c r="C14" s="103">
        <v>294</v>
      </c>
      <c r="D14" s="104">
        <v>3.4129692832764501E-3</v>
      </c>
      <c r="E14" s="103">
        <v>0</v>
      </c>
      <c r="F14" s="104" t="s">
        <v>238</v>
      </c>
      <c r="G14" s="103">
        <v>0</v>
      </c>
      <c r="H14" s="104" t="s">
        <v>238</v>
      </c>
      <c r="I14" s="103">
        <v>294</v>
      </c>
      <c r="J14" s="104">
        <v>3.4129692832764501E-3</v>
      </c>
      <c r="K14" s="103">
        <v>63</v>
      </c>
      <c r="L14" s="104">
        <v>-0.577181208053691</v>
      </c>
      <c r="M14" s="103">
        <v>357</v>
      </c>
      <c r="N14" s="104">
        <v>-0.19230769230769199</v>
      </c>
      <c r="O14" s="109">
        <v>5</v>
      </c>
      <c r="P14" s="111"/>
      <c r="Q14" s="102" t="s">
        <v>84</v>
      </c>
      <c r="R14" s="107">
        <v>293</v>
      </c>
      <c r="S14" s="107">
        <v>0</v>
      </c>
      <c r="T14" s="107">
        <v>0</v>
      </c>
      <c r="U14" s="107">
        <v>293</v>
      </c>
      <c r="V14" s="107">
        <v>149</v>
      </c>
      <c r="W14" s="107">
        <v>442</v>
      </c>
      <c r="X14" s="102" t="s">
        <v>112</v>
      </c>
    </row>
    <row r="15" spans="1:24" ht="14.25" x14ac:dyDescent="0.2">
      <c r="A15" s="102" t="s">
        <v>113</v>
      </c>
      <c r="B15" s="102" t="s">
        <v>114</v>
      </c>
      <c r="C15" s="103">
        <v>526</v>
      </c>
      <c r="D15" s="104">
        <v>-0.13057851239669402</v>
      </c>
      <c r="E15" s="103">
        <v>0</v>
      </c>
      <c r="F15" s="104" t="s">
        <v>238</v>
      </c>
      <c r="G15" s="103">
        <v>86</v>
      </c>
      <c r="H15" s="104">
        <v>0.13157894736842102</v>
      </c>
      <c r="I15" s="103">
        <v>612</v>
      </c>
      <c r="J15" s="104">
        <v>-0.10132158590308402</v>
      </c>
      <c r="K15" s="103">
        <v>190</v>
      </c>
      <c r="L15" s="104">
        <v>-0.107981220657277</v>
      </c>
      <c r="M15" s="103">
        <v>802</v>
      </c>
      <c r="N15" s="104">
        <v>-0.10290827740492201</v>
      </c>
      <c r="O15" s="109">
        <v>5</v>
      </c>
      <c r="P15" s="111"/>
      <c r="Q15" s="102" t="s">
        <v>84</v>
      </c>
      <c r="R15" s="107">
        <v>605</v>
      </c>
      <c r="S15" s="107">
        <v>0</v>
      </c>
      <c r="T15" s="107">
        <v>76</v>
      </c>
      <c r="U15" s="107">
        <v>681</v>
      </c>
      <c r="V15" s="107">
        <v>213</v>
      </c>
      <c r="W15" s="107">
        <v>894</v>
      </c>
      <c r="X15" s="102" t="s">
        <v>115</v>
      </c>
    </row>
    <row r="16" spans="1:24" ht="14.25" x14ac:dyDescent="0.2">
      <c r="A16" s="102" t="s">
        <v>116</v>
      </c>
      <c r="B16" s="102" t="s">
        <v>117</v>
      </c>
      <c r="C16" s="103">
        <v>643</v>
      </c>
      <c r="D16" s="104">
        <v>-7.7160493827160507E-3</v>
      </c>
      <c r="E16" s="103">
        <v>16</v>
      </c>
      <c r="F16" s="104">
        <v>-0.11111111111111101</v>
      </c>
      <c r="G16" s="103">
        <v>0</v>
      </c>
      <c r="H16" s="104" t="s">
        <v>238</v>
      </c>
      <c r="I16" s="103">
        <v>659</v>
      </c>
      <c r="J16" s="104">
        <v>-1.0510510510510501E-2</v>
      </c>
      <c r="K16" s="103">
        <v>106</v>
      </c>
      <c r="L16" s="104">
        <v>-0.54310344827586199</v>
      </c>
      <c r="M16" s="103">
        <v>765</v>
      </c>
      <c r="N16" s="104">
        <v>-0.14810690423162601</v>
      </c>
      <c r="O16" s="109">
        <v>4</v>
      </c>
      <c r="P16" s="111"/>
      <c r="Q16" s="102" t="s">
        <v>84</v>
      </c>
      <c r="R16" s="107">
        <v>648</v>
      </c>
      <c r="S16" s="107">
        <v>18</v>
      </c>
      <c r="T16" s="107">
        <v>0</v>
      </c>
      <c r="U16" s="107">
        <v>666</v>
      </c>
      <c r="V16" s="107">
        <v>232</v>
      </c>
      <c r="W16" s="107">
        <v>898</v>
      </c>
      <c r="X16" s="102" t="s">
        <v>118</v>
      </c>
    </row>
    <row r="17" spans="1:24" ht="14.25" x14ac:dyDescent="0.2">
      <c r="A17" s="102" t="s">
        <v>119</v>
      </c>
      <c r="B17" s="102" t="s">
        <v>120</v>
      </c>
      <c r="C17" s="103">
        <v>110</v>
      </c>
      <c r="D17" s="104">
        <v>-9.8360655737704902E-2</v>
      </c>
      <c r="E17" s="103">
        <v>0</v>
      </c>
      <c r="F17" s="104" t="s">
        <v>238</v>
      </c>
      <c r="G17" s="103">
        <v>0</v>
      </c>
      <c r="H17" s="104" t="s">
        <v>238</v>
      </c>
      <c r="I17" s="103">
        <v>110</v>
      </c>
      <c r="J17" s="104">
        <v>-9.8360655737704902E-2</v>
      </c>
      <c r="K17" s="103">
        <v>4</v>
      </c>
      <c r="L17" s="104">
        <v>0</v>
      </c>
      <c r="M17" s="103">
        <v>114</v>
      </c>
      <c r="N17" s="104">
        <v>-9.5238095238095191E-2</v>
      </c>
      <c r="O17" s="109">
        <v>5</v>
      </c>
      <c r="P17" s="111"/>
      <c r="Q17" s="102" t="s">
        <v>84</v>
      </c>
      <c r="R17" s="107">
        <v>122</v>
      </c>
      <c r="S17" s="107">
        <v>0</v>
      </c>
      <c r="T17" s="107">
        <v>0</v>
      </c>
      <c r="U17" s="107">
        <v>122</v>
      </c>
      <c r="V17" s="107">
        <v>4</v>
      </c>
      <c r="W17" s="107">
        <v>126</v>
      </c>
      <c r="X17" s="102" t="s">
        <v>121</v>
      </c>
    </row>
    <row r="18" spans="1:24" ht="14.25" x14ac:dyDescent="0.2">
      <c r="A18" s="102" t="s">
        <v>122</v>
      </c>
      <c r="B18" s="102" t="s">
        <v>123</v>
      </c>
      <c r="C18" s="103">
        <v>127</v>
      </c>
      <c r="D18" s="104">
        <v>-0.111888111888112</v>
      </c>
      <c r="E18" s="103">
        <v>0</v>
      </c>
      <c r="F18" s="104" t="s">
        <v>238</v>
      </c>
      <c r="G18" s="103">
        <v>0</v>
      </c>
      <c r="H18" s="104" t="s">
        <v>238</v>
      </c>
      <c r="I18" s="103">
        <v>127</v>
      </c>
      <c r="J18" s="104">
        <v>-0.111888111888112</v>
      </c>
      <c r="K18" s="103">
        <v>4</v>
      </c>
      <c r="L18" s="104">
        <v>0</v>
      </c>
      <c r="M18" s="103">
        <v>131</v>
      </c>
      <c r="N18" s="104">
        <v>-0.10884353741496601</v>
      </c>
      <c r="O18" s="109">
        <v>5</v>
      </c>
      <c r="P18" s="111"/>
      <c r="Q18" s="102" t="s">
        <v>84</v>
      </c>
      <c r="R18" s="107">
        <v>143</v>
      </c>
      <c r="S18" s="107">
        <v>0</v>
      </c>
      <c r="T18" s="107">
        <v>0</v>
      </c>
      <c r="U18" s="107">
        <v>143</v>
      </c>
      <c r="V18" s="107">
        <v>4</v>
      </c>
      <c r="W18" s="107">
        <v>147</v>
      </c>
      <c r="X18" s="102" t="s">
        <v>124</v>
      </c>
    </row>
    <row r="19" spans="1:24" ht="14.25" x14ac:dyDescent="0.2">
      <c r="A19" s="102" t="s">
        <v>125</v>
      </c>
      <c r="B19" s="102" t="s">
        <v>126</v>
      </c>
      <c r="C19" s="103">
        <v>406</v>
      </c>
      <c r="D19" s="104">
        <v>-7.5170842824601403E-2</v>
      </c>
      <c r="E19" s="103">
        <v>0</v>
      </c>
      <c r="F19" s="104" t="s">
        <v>238</v>
      </c>
      <c r="G19" s="103">
        <v>0</v>
      </c>
      <c r="H19" s="104">
        <v>-1</v>
      </c>
      <c r="I19" s="103">
        <v>406</v>
      </c>
      <c r="J19" s="104">
        <v>-9.1722595078299801E-2</v>
      </c>
      <c r="K19" s="103">
        <v>123</v>
      </c>
      <c r="L19" s="104">
        <v>-0.18</v>
      </c>
      <c r="M19" s="103">
        <v>529</v>
      </c>
      <c r="N19" s="104">
        <v>-0.11390284757118901</v>
      </c>
      <c r="O19" s="109">
        <v>4</v>
      </c>
      <c r="P19" s="111"/>
      <c r="Q19" s="102" t="s">
        <v>84</v>
      </c>
      <c r="R19" s="107">
        <v>439</v>
      </c>
      <c r="S19" s="107">
        <v>0</v>
      </c>
      <c r="T19" s="107">
        <v>8</v>
      </c>
      <c r="U19" s="107">
        <v>447</v>
      </c>
      <c r="V19" s="107">
        <v>150</v>
      </c>
      <c r="W19" s="107">
        <v>597</v>
      </c>
      <c r="X19" s="102" t="s">
        <v>127</v>
      </c>
    </row>
    <row r="20" spans="1:24" ht="14.25" x14ac:dyDescent="0.2">
      <c r="A20" s="102" t="s">
        <v>128</v>
      </c>
      <c r="B20" s="102" t="s">
        <v>129</v>
      </c>
      <c r="C20" s="103">
        <v>728</v>
      </c>
      <c r="D20" s="104">
        <v>-3.1914893617021302E-2</v>
      </c>
      <c r="E20" s="103">
        <v>385</v>
      </c>
      <c r="F20" s="104">
        <v>-2.53164556962025E-2</v>
      </c>
      <c r="G20" s="103">
        <v>0</v>
      </c>
      <c r="H20" s="104" t="s">
        <v>238</v>
      </c>
      <c r="I20" s="103">
        <v>1113</v>
      </c>
      <c r="J20" s="104">
        <v>-2.9642545771578002E-2</v>
      </c>
      <c r="K20" s="103">
        <v>195</v>
      </c>
      <c r="L20" s="104">
        <v>0.681034482758621</v>
      </c>
      <c r="M20" s="103">
        <v>1308</v>
      </c>
      <c r="N20" s="104">
        <v>3.5629453681710201E-2</v>
      </c>
      <c r="O20" s="109">
        <v>3</v>
      </c>
      <c r="P20" s="111"/>
      <c r="Q20" s="102" t="s">
        <v>84</v>
      </c>
      <c r="R20" s="107">
        <v>752</v>
      </c>
      <c r="S20" s="107">
        <v>395</v>
      </c>
      <c r="T20" s="107">
        <v>0</v>
      </c>
      <c r="U20" s="107">
        <v>1147</v>
      </c>
      <c r="V20" s="107">
        <v>116</v>
      </c>
      <c r="W20" s="107">
        <v>1263</v>
      </c>
      <c r="X20" s="102" t="s">
        <v>130</v>
      </c>
    </row>
    <row r="21" spans="1:24" ht="14.25" x14ac:dyDescent="0.2">
      <c r="A21" s="102" t="s">
        <v>131</v>
      </c>
      <c r="B21" s="102" t="s">
        <v>132</v>
      </c>
      <c r="C21" s="103">
        <v>366</v>
      </c>
      <c r="D21" s="104">
        <v>-3.4300791556728195E-2</v>
      </c>
      <c r="E21" s="103">
        <v>5</v>
      </c>
      <c r="F21" s="104">
        <v>0.25</v>
      </c>
      <c r="G21" s="103">
        <v>362</v>
      </c>
      <c r="H21" s="104">
        <v>-3.20855614973262E-2</v>
      </c>
      <c r="I21" s="103">
        <v>733</v>
      </c>
      <c r="J21" s="104">
        <v>-3.1704095112285301E-2</v>
      </c>
      <c r="K21" s="103">
        <v>59</v>
      </c>
      <c r="L21" s="104">
        <v>-0.157142857142857</v>
      </c>
      <c r="M21" s="103">
        <v>792</v>
      </c>
      <c r="N21" s="104">
        <v>-4.2321644498186199E-2</v>
      </c>
      <c r="O21" s="109">
        <v>4</v>
      </c>
      <c r="P21" s="111"/>
      <c r="Q21" s="102" t="s">
        <v>84</v>
      </c>
      <c r="R21" s="107">
        <v>379</v>
      </c>
      <c r="S21" s="107">
        <v>4</v>
      </c>
      <c r="T21" s="107">
        <v>374</v>
      </c>
      <c r="U21" s="107">
        <v>757</v>
      </c>
      <c r="V21" s="107">
        <v>70</v>
      </c>
      <c r="W21" s="107">
        <v>827</v>
      </c>
      <c r="X21" s="102" t="s">
        <v>133</v>
      </c>
    </row>
    <row r="22" spans="1:24" ht="14.25" x14ac:dyDescent="0.2">
      <c r="A22" s="102" t="s">
        <v>134</v>
      </c>
      <c r="B22" s="102" t="s">
        <v>135</v>
      </c>
      <c r="C22" s="103">
        <v>148</v>
      </c>
      <c r="D22" s="104">
        <v>2.7777777777777801E-2</v>
      </c>
      <c r="E22" s="103">
        <v>0</v>
      </c>
      <c r="F22" s="104" t="s">
        <v>238</v>
      </c>
      <c r="G22" s="103">
        <v>0</v>
      </c>
      <c r="H22" s="104" t="s">
        <v>238</v>
      </c>
      <c r="I22" s="103">
        <v>148</v>
      </c>
      <c r="J22" s="104">
        <v>2.7777777777777801E-2</v>
      </c>
      <c r="K22" s="103">
        <v>13</v>
      </c>
      <c r="L22" s="104">
        <v>-0.68292682926829307</v>
      </c>
      <c r="M22" s="103">
        <v>161</v>
      </c>
      <c r="N22" s="104">
        <v>-0.12972972972972999</v>
      </c>
      <c r="O22" s="109">
        <v>4</v>
      </c>
      <c r="P22" s="111"/>
      <c r="Q22" s="102" t="s">
        <v>84</v>
      </c>
      <c r="R22" s="107">
        <v>144</v>
      </c>
      <c r="S22" s="107">
        <v>0</v>
      </c>
      <c r="T22" s="107">
        <v>0</v>
      </c>
      <c r="U22" s="107">
        <v>144</v>
      </c>
      <c r="V22" s="107">
        <v>41</v>
      </c>
      <c r="W22" s="107">
        <v>185</v>
      </c>
      <c r="X22" s="102" t="s">
        <v>136</v>
      </c>
    </row>
    <row r="23" spans="1:24" ht="14.25" x14ac:dyDescent="0.2">
      <c r="A23" s="102" t="s">
        <v>137</v>
      </c>
      <c r="B23" s="102" t="s">
        <v>138</v>
      </c>
      <c r="C23" s="103">
        <v>348</v>
      </c>
      <c r="D23" s="104">
        <v>-7.9365079365079388E-2</v>
      </c>
      <c r="E23" s="103">
        <v>0</v>
      </c>
      <c r="F23" s="104" t="s">
        <v>238</v>
      </c>
      <c r="G23" s="103">
        <v>0</v>
      </c>
      <c r="H23" s="104" t="s">
        <v>238</v>
      </c>
      <c r="I23" s="103">
        <v>348</v>
      </c>
      <c r="J23" s="104">
        <v>-7.9365079365079388E-2</v>
      </c>
      <c r="K23" s="103">
        <v>66</v>
      </c>
      <c r="L23" s="104">
        <v>0.13793103448275901</v>
      </c>
      <c r="M23" s="103">
        <v>414</v>
      </c>
      <c r="N23" s="104">
        <v>-5.0458715596330299E-2</v>
      </c>
      <c r="O23" s="109">
        <v>5</v>
      </c>
      <c r="P23" s="111"/>
      <c r="Q23" s="102" t="s">
        <v>84</v>
      </c>
      <c r="R23" s="107">
        <v>378</v>
      </c>
      <c r="S23" s="107">
        <v>0</v>
      </c>
      <c r="T23" s="107">
        <v>0</v>
      </c>
      <c r="U23" s="107">
        <v>378</v>
      </c>
      <c r="V23" s="107">
        <v>58</v>
      </c>
      <c r="W23" s="107">
        <v>436</v>
      </c>
      <c r="X23" s="102" t="s">
        <v>139</v>
      </c>
    </row>
    <row r="24" spans="1:24" ht="14.25" x14ac:dyDescent="0.2">
      <c r="A24" s="102" t="s">
        <v>140</v>
      </c>
      <c r="B24" s="102" t="s">
        <v>141</v>
      </c>
      <c r="C24" s="103">
        <v>141</v>
      </c>
      <c r="D24" s="104">
        <v>-7.8431372549019607E-2</v>
      </c>
      <c r="E24" s="103">
        <v>0</v>
      </c>
      <c r="F24" s="104" t="s">
        <v>238</v>
      </c>
      <c r="G24" s="103">
        <v>0</v>
      </c>
      <c r="H24" s="104" t="s">
        <v>238</v>
      </c>
      <c r="I24" s="103">
        <v>141</v>
      </c>
      <c r="J24" s="104">
        <v>-7.8431372549019607E-2</v>
      </c>
      <c r="K24" s="103">
        <v>32</v>
      </c>
      <c r="L24" s="104">
        <v>0</v>
      </c>
      <c r="M24" s="103">
        <v>173</v>
      </c>
      <c r="N24" s="104">
        <v>-6.4864864864864896E-2</v>
      </c>
      <c r="O24" s="109">
        <v>5</v>
      </c>
      <c r="P24" s="111"/>
      <c r="Q24" s="102" t="s">
        <v>84</v>
      </c>
      <c r="R24" s="107">
        <v>153</v>
      </c>
      <c r="S24" s="107">
        <v>0</v>
      </c>
      <c r="T24" s="107">
        <v>0</v>
      </c>
      <c r="U24" s="107">
        <v>153</v>
      </c>
      <c r="V24" s="107">
        <v>32</v>
      </c>
      <c r="W24" s="107">
        <v>185</v>
      </c>
      <c r="X24" s="102" t="s">
        <v>142</v>
      </c>
    </row>
    <row r="25" spans="1:24" ht="14.25" x14ac:dyDescent="0.2">
      <c r="A25" s="102" t="s">
        <v>143</v>
      </c>
      <c r="B25" s="102" t="s">
        <v>144</v>
      </c>
      <c r="C25" s="103">
        <v>325</v>
      </c>
      <c r="D25" s="104">
        <v>-4.9707602339181298E-2</v>
      </c>
      <c r="E25" s="103">
        <v>0</v>
      </c>
      <c r="F25" s="104" t="s">
        <v>238</v>
      </c>
      <c r="G25" s="103">
        <v>0</v>
      </c>
      <c r="H25" s="104" t="s">
        <v>238</v>
      </c>
      <c r="I25" s="103">
        <v>325</v>
      </c>
      <c r="J25" s="104">
        <v>-4.9707602339181298E-2</v>
      </c>
      <c r="K25" s="103">
        <v>94</v>
      </c>
      <c r="L25" s="104">
        <v>-0.20338983050847501</v>
      </c>
      <c r="M25" s="103">
        <v>419</v>
      </c>
      <c r="N25" s="104">
        <v>-8.9130434782608695E-2</v>
      </c>
      <c r="O25" s="109">
        <v>5</v>
      </c>
      <c r="P25" s="111"/>
      <c r="Q25" s="102" t="s">
        <v>84</v>
      </c>
      <c r="R25" s="107">
        <v>342</v>
      </c>
      <c r="S25" s="107">
        <v>0</v>
      </c>
      <c r="T25" s="107">
        <v>0</v>
      </c>
      <c r="U25" s="107">
        <v>342</v>
      </c>
      <c r="V25" s="107">
        <v>118</v>
      </c>
      <c r="W25" s="107">
        <v>460</v>
      </c>
      <c r="X25" s="102" t="s">
        <v>145</v>
      </c>
    </row>
    <row r="26" spans="1:24" ht="14.25" x14ac:dyDescent="0.2">
      <c r="A26" s="102" t="s">
        <v>146</v>
      </c>
      <c r="B26" s="102" t="s">
        <v>147</v>
      </c>
      <c r="C26" s="103">
        <v>428</v>
      </c>
      <c r="D26" s="104">
        <v>3.6319612590799001E-2</v>
      </c>
      <c r="E26" s="103">
        <v>25</v>
      </c>
      <c r="F26" s="104">
        <v>0.78571428571428603</v>
      </c>
      <c r="G26" s="103">
        <v>4</v>
      </c>
      <c r="H26" s="104">
        <v>0</v>
      </c>
      <c r="I26" s="103">
        <v>457</v>
      </c>
      <c r="J26" s="104">
        <v>6.0324825986078898E-2</v>
      </c>
      <c r="K26" s="103">
        <v>48</v>
      </c>
      <c r="L26" s="104">
        <v>0.41176470588235298</v>
      </c>
      <c r="M26" s="103">
        <v>505</v>
      </c>
      <c r="N26" s="104">
        <v>8.6021505376344093E-2</v>
      </c>
      <c r="O26" s="109">
        <v>4</v>
      </c>
      <c r="P26" s="111"/>
      <c r="Q26" s="102" t="s">
        <v>84</v>
      </c>
      <c r="R26" s="107">
        <v>413</v>
      </c>
      <c r="S26" s="107">
        <v>14</v>
      </c>
      <c r="T26" s="107">
        <v>4</v>
      </c>
      <c r="U26" s="107">
        <v>431</v>
      </c>
      <c r="V26" s="107">
        <v>34</v>
      </c>
      <c r="W26" s="107">
        <v>465</v>
      </c>
      <c r="X26" s="102" t="s">
        <v>148</v>
      </c>
    </row>
    <row r="27" spans="1:24" ht="14.25" x14ac:dyDescent="0.2">
      <c r="A27" s="102" t="s">
        <v>149</v>
      </c>
      <c r="B27" s="102" t="s">
        <v>150</v>
      </c>
      <c r="C27" s="103">
        <v>238</v>
      </c>
      <c r="D27" s="104">
        <v>-1.2448132780083001E-2</v>
      </c>
      <c r="E27" s="103">
        <v>0</v>
      </c>
      <c r="F27" s="104" t="s">
        <v>238</v>
      </c>
      <c r="G27" s="103">
        <v>0</v>
      </c>
      <c r="H27" s="104" t="s">
        <v>238</v>
      </c>
      <c r="I27" s="103">
        <v>238</v>
      </c>
      <c r="J27" s="104">
        <v>-1.2448132780083001E-2</v>
      </c>
      <c r="K27" s="103">
        <v>28</v>
      </c>
      <c r="L27" s="104">
        <v>-0.36363636363636398</v>
      </c>
      <c r="M27" s="103">
        <v>266</v>
      </c>
      <c r="N27" s="104">
        <v>-6.6666666666666693E-2</v>
      </c>
      <c r="O27" s="109">
        <v>5</v>
      </c>
      <c r="P27" s="111"/>
      <c r="Q27" s="102" t="s">
        <v>84</v>
      </c>
      <c r="R27" s="107">
        <v>241</v>
      </c>
      <c r="S27" s="107">
        <v>0</v>
      </c>
      <c r="T27" s="107">
        <v>0</v>
      </c>
      <c r="U27" s="107">
        <v>241</v>
      </c>
      <c r="V27" s="107">
        <v>44</v>
      </c>
      <c r="W27" s="107">
        <v>285</v>
      </c>
      <c r="X27" s="102" t="s">
        <v>151</v>
      </c>
    </row>
    <row r="28" spans="1:24" ht="14.25" x14ac:dyDescent="0.2">
      <c r="A28" s="102" t="s">
        <v>152</v>
      </c>
      <c r="B28" s="102" t="s">
        <v>153</v>
      </c>
      <c r="C28" s="103">
        <v>160</v>
      </c>
      <c r="D28" s="104">
        <v>-0.17525773195876299</v>
      </c>
      <c r="E28" s="103">
        <v>0</v>
      </c>
      <c r="F28" s="104" t="s">
        <v>238</v>
      </c>
      <c r="G28" s="103">
        <v>0</v>
      </c>
      <c r="H28" s="104" t="s">
        <v>238</v>
      </c>
      <c r="I28" s="103">
        <v>160</v>
      </c>
      <c r="J28" s="104">
        <v>-0.17525773195876299</v>
      </c>
      <c r="K28" s="103">
        <v>6</v>
      </c>
      <c r="L28" s="104">
        <v>-0.25</v>
      </c>
      <c r="M28" s="103">
        <v>166</v>
      </c>
      <c r="N28" s="104">
        <v>-0.17821782178217802</v>
      </c>
      <c r="O28" s="109">
        <v>5</v>
      </c>
      <c r="P28" s="111"/>
      <c r="Q28" s="102" t="s">
        <v>84</v>
      </c>
      <c r="R28" s="107">
        <v>194</v>
      </c>
      <c r="S28" s="107">
        <v>0</v>
      </c>
      <c r="T28" s="107">
        <v>0</v>
      </c>
      <c r="U28" s="107">
        <v>194</v>
      </c>
      <c r="V28" s="107">
        <v>8</v>
      </c>
      <c r="W28" s="107">
        <v>202</v>
      </c>
      <c r="X28" s="102" t="s">
        <v>154</v>
      </c>
    </row>
    <row r="29" spans="1:24" ht="14.25" x14ac:dyDescent="0.2">
      <c r="A29" s="102" t="s">
        <v>155</v>
      </c>
      <c r="B29" s="102" t="s">
        <v>156</v>
      </c>
      <c r="C29" s="103">
        <v>8276</v>
      </c>
      <c r="D29" s="104">
        <v>-2.6352941176470603E-2</v>
      </c>
      <c r="E29" s="103">
        <v>9537</v>
      </c>
      <c r="F29" s="104">
        <v>-6.3554907272348402E-3</v>
      </c>
      <c r="G29" s="103">
        <v>0</v>
      </c>
      <c r="H29" s="104" t="s">
        <v>238</v>
      </c>
      <c r="I29" s="103">
        <v>17813</v>
      </c>
      <c r="J29" s="104">
        <v>-1.5747596419493901E-2</v>
      </c>
      <c r="K29" s="103">
        <v>720</v>
      </c>
      <c r="L29" s="104">
        <v>0.17073170731707299</v>
      </c>
      <c r="M29" s="103">
        <v>18533</v>
      </c>
      <c r="N29" s="104">
        <v>-9.6189814567413014E-3</v>
      </c>
      <c r="O29" s="109">
        <v>1</v>
      </c>
      <c r="P29" s="111"/>
      <c r="Q29" s="102" t="s">
        <v>157</v>
      </c>
      <c r="R29" s="107">
        <v>8500</v>
      </c>
      <c r="S29" s="107">
        <v>9598</v>
      </c>
      <c r="T29" s="107">
        <v>0</v>
      </c>
      <c r="U29" s="107">
        <v>18098</v>
      </c>
      <c r="V29" s="107">
        <v>615</v>
      </c>
      <c r="W29" s="107">
        <v>18713</v>
      </c>
      <c r="X29" s="102" t="s">
        <v>158</v>
      </c>
    </row>
    <row r="30" spans="1:24" ht="14.25" x14ac:dyDescent="0.2">
      <c r="A30" s="102" t="s">
        <v>159</v>
      </c>
      <c r="B30" s="102" t="s">
        <v>160</v>
      </c>
      <c r="C30" s="103">
        <v>130</v>
      </c>
      <c r="D30" s="104">
        <v>0.287128712871287</v>
      </c>
      <c r="E30" s="103">
        <v>0</v>
      </c>
      <c r="F30" s="104" t="s">
        <v>238</v>
      </c>
      <c r="G30" s="103">
        <v>0</v>
      </c>
      <c r="H30" s="104" t="s">
        <v>238</v>
      </c>
      <c r="I30" s="103">
        <v>130</v>
      </c>
      <c r="J30" s="104">
        <v>0.287128712871287</v>
      </c>
      <c r="K30" s="103">
        <v>4</v>
      </c>
      <c r="L30" s="104">
        <v>-0.2</v>
      </c>
      <c r="M30" s="103">
        <v>134</v>
      </c>
      <c r="N30" s="104">
        <v>0.26415094339622602</v>
      </c>
      <c r="O30" s="109">
        <v>5</v>
      </c>
      <c r="P30" s="111"/>
      <c r="Q30" s="102" t="s">
        <v>84</v>
      </c>
      <c r="R30" s="107">
        <v>101</v>
      </c>
      <c r="S30" s="107">
        <v>0</v>
      </c>
      <c r="T30" s="107">
        <v>0</v>
      </c>
      <c r="U30" s="107">
        <v>101</v>
      </c>
      <c r="V30" s="107">
        <v>5</v>
      </c>
      <c r="W30" s="107">
        <v>106</v>
      </c>
      <c r="X30" s="102" t="s">
        <v>161</v>
      </c>
    </row>
    <row r="31" spans="1:24" ht="14.25" x14ac:dyDescent="0.2">
      <c r="A31" s="102" t="s">
        <v>162</v>
      </c>
      <c r="B31" s="102" t="s">
        <v>163</v>
      </c>
      <c r="C31" s="103">
        <v>159</v>
      </c>
      <c r="D31" s="104">
        <v>-7.0175438596491196E-2</v>
      </c>
      <c r="E31" s="103">
        <v>0</v>
      </c>
      <c r="F31" s="104" t="s">
        <v>238</v>
      </c>
      <c r="G31" s="103">
        <v>0</v>
      </c>
      <c r="H31" s="104" t="s">
        <v>238</v>
      </c>
      <c r="I31" s="103">
        <v>159</v>
      </c>
      <c r="J31" s="104">
        <v>-7.0175438596491196E-2</v>
      </c>
      <c r="K31" s="103">
        <v>10</v>
      </c>
      <c r="L31" s="104">
        <v>-0.375</v>
      </c>
      <c r="M31" s="103">
        <v>169</v>
      </c>
      <c r="N31" s="104">
        <v>-9.6256684491978592E-2</v>
      </c>
      <c r="O31" s="109">
        <v>5</v>
      </c>
      <c r="P31" s="111"/>
      <c r="Q31" s="102" t="s">
        <v>84</v>
      </c>
      <c r="R31" s="107">
        <v>171</v>
      </c>
      <c r="S31" s="107">
        <v>0</v>
      </c>
      <c r="T31" s="107">
        <v>0</v>
      </c>
      <c r="U31" s="107">
        <v>171</v>
      </c>
      <c r="V31" s="107">
        <v>16</v>
      </c>
      <c r="W31" s="107">
        <v>187</v>
      </c>
      <c r="X31" s="102" t="s">
        <v>164</v>
      </c>
    </row>
    <row r="32" spans="1:24" ht="14.25" x14ac:dyDescent="0.2">
      <c r="A32" s="102" t="s">
        <v>165</v>
      </c>
      <c r="B32" s="102" t="s">
        <v>166</v>
      </c>
      <c r="C32" s="103">
        <v>82</v>
      </c>
      <c r="D32" s="104">
        <v>-0.12765957446808499</v>
      </c>
      <c r="E32" s="103">
        <v>0</v>
      </c>
      <c r="F32" s="104" t="s">
        <v>238</v>
      </c>
      <c r="G32" s="103">
        <v>0</v>
      </c>
      <c r="H32" s="104" t="s">
        <v>238</v>
      </c>
      <c r="I32" s="103">
        <v>82</v>
      </c>
      <c r="J32" s="104">
        <v>-0.12765957446808499</v>
      </c>
      <c r="K32" s="103">
        <v>6</v>
      </c>
      <c r="L32" s="104">
        <v>2</v>
      </c>
      <c r="M32" s="103">
        <v>88</v>
      </c>
      <c r="N32" s="104">
        <v>-8.3333333333333301E-2</v>
      </c>
      <c r="O32" s="109">
        <v>5</v>
      </c>
      <c r="P32" s="111"/>
      <c r="Q32" s="102" t="s">
        <v>84</v>
      </c>
      <c r="R32" s="107">
        <v>94</v>
      </c>
      <c r="S32" s="107">
        <v>0</v>
      </c>
      <c r="T32" s="107">
        <v>0</v>
      </c>
      <c r="U32" s="107">
        <v>94</v>
      </c>
      <c r="V32" s="107">
        <v>2</v>
      </c>
      <c r="W32" s="107">
        <v>96</v>
      </c>
      <c r="X32" s="102" t="s">
        <v>167</v>
      </c>
    </row>
    <row r="33" spans="1:24" ht="14.25" x14ac:dyDescent="0.2">
      <c r="A33" s="102" t="s">
        <v>168</v>
      </c>
      <c r="B33" s="102" t="s">
        <v>169</v>
      </c>
      <c r="C33" s="103">
        <v>158</v>
      </c>
      <c r="D33" s="104">
        <v>-0.12707182320442001</v>
      </c>
      <c r="E33" s="103">
        <v>0</v>
      </c>
      <c r="F33" s="104" t="s">
        <v>238</v>
      </c>
      <c r="G33" s="103">
        <v>0</v>
      </c>
      <c r="H33" s="104" t="s">
        <v>238</v>
      </c>
      <c r="I33" s="103">
        <v>158</v>
      </c>
      <c r="J33" s="104">
        <v>-0.12707182320442001</v>
      </c>
      <c r="K33" s="103">
        <v>16</v>
      </c>
      <c r="L33" s="104">
        <v>1</v>
      </c>
      <c r="M33" s="103">
        <v>174</v>
      </c>
      <c r="N33" s="104">
        <v>-7.9365079365079388E-2</v>
      </c>
      <c r="O33" s="109">
        <v>5</v>
      </c>
      <c r="P33" s="111"/>
      <c r="Q33" s="102" t="s">
        <v>84</v>
      </c>
      <c r="R33" s="107">
        <v>181</v>
      </c>
      <c r="S33" s="107">
        <v>0</v>
      </c>
      <c r="T33" s="107">
        <v>0</v>
      </c>
      <c r="U33" s="107">
        <v>181</v>
      </c>
      <c r="V33" s="107">
        <v>8</v>
      </c>
      <c r="W33" s="107">
        <v>189</v>
      </c>
      <c r="X33" s="102" t="s">
        <v>170</v>
      </c>
    </row>
    <row r="34" spans="1:24" ht="14.25" x14ac:dyDescent="0.2">
      <c r="A34" s="102" t="s">
        <v>171</v>
      </c>
      <c r="B34" s="102" t="s">
        <v>172</v>
      </c>
      <c r="C34" s="103">
        <v>212</v>
      </c>
      <c r="D34" s="104">
        <v>-0.14516129032258099</v>
      </c>
      <c r="E34" s="103">
        <v>0</v>
      </c>
      <c r="F34" s="104" t="s">
        <v>238</v>
      </c>
      <c r="G34" s="103">
        <v>0</v>
      </c>
      <c r="H34" s="104" t="s">
        <v>238</v>
      </c>
      <c r="I34" s="103">
        <v>212</v>
      </c>
      <c r="J34" s="104">
        <v>-0.14516129032258099</v>
      </c>
      <c r="K34" s="103">
        <v>40</v>
      </c>
      <c r="L34" s="104">
        <v>-0.31034482758620702</v>
      </c>
      <c r="M34" s="103">
        <v>252</v>
      </c>
      <c r="N34" s="104">
        <v>-0.17647058823529402</v>
      </c>
      <c r="O34" s="109">
        <v>5</v>
      </c>
      <c r="P34" s="111"/>
      <c r="Q34" s="102" t="s">
        <v>84</v>
      </c>
      <c r="R34" s="107">
        <v>248</v>
      </c>
      <c r="S34" s="107">
        <v>0</v>
      </c>
      <c r="T34" s="107">
        <v>0</v>
      </c>
      <c r="U34" s="107">
        <v>248</v>
      </c>
      <c r="V34" s="107">
        <v>58</v>
      </c>
      <c r="W34" s="107">
        <v>306</v>
      </c>
      <c r="X34" s="102" t="s">
        <v>173</v>
      </c>
    </row>
    <row r="35" spans="1:24" ht="14.25" x14ac:dyDescent="0.2">
      <c r="A35" s="102" t="s">
        <v>174</v>
      </c>
      <c r="B35" s="102" t="s">
        <v>175</v>
      </c>
      <c r="C35" s="103">
        <v>346</v>
      </c>
      <c r="D35" s="104">
        <v>-4.9450549450549497E-2</v>
      </c>
      <c r="E35" s="103">
        <v>0</v>
      </c>
      <c r="F35" s="104" t="s">
        <v>238</v>
      </c>
      <c r="G35" s="103">
        <v>0</v>
      </c>
      <c r="H35" s="104" t="s">
        <v>238</v>
      </c>
      <c r="I35" s="103">
        <v>346</v>
      </c>
      <c r="J35" s="104">
        <v>-4.9450549450549497E-2</v>
      </c>
      <c r="K35" s="103">
        <v>21</v>
      </c>
      <c r="L35" s="104">
        <v>1.3333333333333299</v>
      </c>
      <c r="M35" s="103">
        <v>367</v>
      </c>
      <c r="N35" s="104">
        <v>-1.6085790884718499E-2</v>
      </c>
      <c r="O35" s="109">
        <v>5</v>
      </c>
      <c r="P35" s="111"/>
      <c r="Q35" s="102" t="s">
        <v>84</v>
      </c>
      <c r="R35" s="107">
        <v>364</v>
      </c>
      <c r="S35" s="107">
        <v>0</v>
      </c>
      <c r="T35" s="107">
        <v>0</v>
      </c>
      <c r="U35" s="107">
        <v>364</v>
      </c>
      <c r="V35" s="107">
        <v>9</v>
      </c>
      <c r="W35" s="107">
        <v>373</v>
      </c>
      <c r="X35" s="102" t="s">
        <v>176</v>
      </c>
    </row>
    <row r="36" spans="1:24" ht="14.25" x14ac:dyDescent="0.2">
      <c r="A36" s="102" t="s">
        <v>177</v>
      </c>
      <c r="B36" s="102" t="s">
        <v>178</v>
      </c>
      <c r="C36" s="103">
        <v>2048</v>
      </c>
      <c r="D36" s="104">
        <v>1.03601381351751E-2</v>
      </c>
      <c r="E36" s="103">
        <v>1281</v>
      </c>
      <c r="F36" s="104">
        <v>1.26482213438735E-2</v>
      </c>
      <c r="G36" s="103">
        <v>1368</v>
      </c>
      <c r="H36" s="104">
        <v>0.109489051094891</v>
      </c>
      <c r="I36" s="103">
        <v>4697</v>
      </c>
      <c r="J36" s="104">
        <v>3.80110497237569E-2</v>
      </c>
      <c r="K36" s="103">
        <v>488</v>
      </c>
      <c r="L36" s="104">
        <v>-0.10294117647058801</v>
      </c>
      <c r="M36" s="103">
        <v>5185</v>
      </c>
      <c r="N36" s="104">
        <v>2.2884198066679802E-2</v>
      </c>
      <c r="O36" s="109">
        <v>2</v>
      </c>
      <c r="P36" s="111"/>
      <c r="Q36" s="102" t="s">
        <v>84</v>
      </c>
      <c r="R36" s="107">
        <v>2027</v>
      </c>
      <c r="S36" s="107">
        <v>1265</v>
      </c>
      <c r="T36" s="107">
        <v>1233</v>
      </c>
      <c r="U36" s="107">
        <v>4525</v>
      </c>
      <c r="V36" s="107">
        <v>544</v>
      </c>
      <c r="W36" s="107">
        <v>5069</v>
      </c>
      <c r="X36" s="102" t="s">
        <v>179</v>
      </c>
    </row>
    <row r="37" spans="1:24" ht="14.25" x14ac:dyDescent="0.2">
      <c r="A37" s="102" t="s">
        <v>180</v>
      </c>
      <c r="B37" s="102" t="s">
        <v>181</v>
      </c>
      <c r="C37" s="103">
        <v>336</v>
      </c>
      <c r="D37" s="104">
        <v>-0.12953367875647698</v>
      </c>
      <c r="E37" s="103">
        <v>0</v>
      </c>
      <c r="F37" s="104" t="s">
        <v>238</v>
      </c>
      <c r="G37" s="103">
        <v>0</v>
      </c>
      <c r="H37" s="104" t="s">
        <v>238</v>
      </c>
      <c r="I37" s="103">
        <v>336</v>
      </c>
      <c r="J37" s="104">
        <v>-0.12953367875647698</v>
      </c>
      <c r="K37" s="103">
        <v>78</v>
      </c>
      <c r="L37" s="104">
        <v>-0.19587628865979401</v>
      </c>
      <c r="M37" s="103">
        <v>414</v>
      </c>
      <c r="N37" s="104">
        <v>-0.14285714285714299</v>
      </c>
      <c r="O37" s="109">
        <v>5</v>
      </c>
      <c r="P37" s="111"/>
      <c r="Q37" s="102" t="s">
        <v>84</v>
      </c>
      <c r="R37" s="107">
        <v>386</v>
      </c>
      <c r="S37" s="107">
        <v>0</v>
      </c>
      <c r="T37" s="107">
        <v>0</v>
      </c>
      <c r="U37" s="107">
        <v>386</v>
      </c>
      <c r="V37" s="107">
        <v>97</v>
      </c>
      <c r="W37" s="107">
        <v>483</v>
      </c>
      <c r="X37" s="102" t="s">
        <v>182</v>
      </c>
    </row>
    <row r="38" spans="1:24" ht="14.25" x14ac:dyDescent="0.2">
      <c r="A38" s="102" t="s">
        <v>183</v>
      </c>
      <c r="B38" s="102" t="s">
        <v>184</v>
      </c>
      <c r="C38" s="103">
        <v>182</v>
      </c>
      <c r="D38" s="104">
        <v>0.27272727272727298</v>
      </c>
      <c r="E38" s="103">
        <v>5</v>
      </c>
      <c r="F38" s="104" t="s">
        <v>238</v>
      </c>
      <c r="G38" s="103">
        <v>0</v>
      </c>
      <c r="H38" s="104" t="s">
        <v>238</v>
      </c>
      <c r="I38" s="103">
        <v>187</v>
      </c>
      <c r="J38" s="104">
        <v>0.30769230769230804</v>
      </c>
      <c r="K38" s="103">
        <v>143</v>
      </c>
      <c r="L38" s="104">
        <v>0.232758620689655</v>
      </c>
      <c r="M38" s="103">
        <v>330</v>
      </c>
      <c r="N38" s="104">
        <v>0.27413127413127397</v>
      </c>
      <c r="O38" s="109">
        <v>4</v>
      </c>
      <c r="P38" s="111"/>
      <c r="Q38" s="102" t="s">
        <v>84</v>
      </c>
      <c r="R38" s="107">
        <v>143</v>
      </c>
      <c r="S38" s="107">
        <v>0</v>
      </c>
      <c r="T38" s="107">
        <v>0</v>
      </c>
      <c r="U38" s="107">
        <v>143</v>
      </c>
      <c r="V38" s="107">
        <v>116</v>
      </c>
      <c r="W38" s="107">
        <v>259</v>
      </c>
      <c r="X38" s="102" t="s">
        <v>185</v>
      </c>
    </row>
    <row r="39" spans="1:24" ht="14.25" x14ac:dyDescent="0.2">
      <c r="A39" s="102" t="s">
        <v>186</v>
      </c>
      <c r="B39" s="102" t="s">
        <v>187</v>
      </c>
      <c r="C39" s="103">
        <v>274</v>
      </c>
      <c r="D39" s="104">
        <v>-6.1643835616438401E-2</v>
      </c>
      <c r="E39" s="103">
        <v>0</v>
      </c>
      <c r="F39" s="104" t="s">
        <v>238</v>
      </c>
      <c r="G39" s="103">
        <v>0</v>
      </c>
      <c r="H39" s="104" t="s">
        <v>238</v>
      </c>
      <c r="I39" s="103">
        <v>274</v>
      </c>
      <c r="J39" s="104">
        <v>-6.1643835616438401E-2</v>
      </c>
      <c r="K39" s="103">
        <v>2</v>
      </c>
      <c r="L39" s="104">
        <v>-0.875</v>
      </c>
      <c r="M39" s="103">
        <v>276</v>
      </c>
      <c r="N39" s="104">
        <v>-0.103896103896104</v>
      </c>
      <c r="O39" s="109">
        <v>5</v>
      </c>
      <c r="P39" s="111"/>
      <c r="Q39" s="102" t="s">
        <v>84</v>
      </c>
      <c r="R39" s="107">
        <v>292</v>
      </c>
      <c r="S39" s="107">
        <v>0</v>
      </c>
      <c r="T39" s="107">
        <v>0</v>
      </c>
      <c r="U39" s="107">
        <v>292</v>
      </c>
      <c r="V39" s="107">
        <v>16</v>
      </c>
      <c r="W39" s="107">
        <v>308</v>
      </c>
      <c r="X39" s="102" t="s">
        <v>188</v>
      </c>
    </row>
    <row r="40" spans="1:24" ht="14.25" x14ac:dyDescent="0.2">
      <c r="A40" s="102" t="s">
        <v>189</v>
      </c>
      <c r="B40" s="102" t="s">
        <v>190</v>
      </c>
      <c r="C40" s="103">
        <v>112</v>
      </c>
      <c r="D40" s="104">
        <v>-9.6774193548387094E-2</v>
      </c>
      <c r="E40" s="103">
        <v>0</v>
      </c>
      <c r="F40" s="104" t="s">
        <v>238</v>
      </c>
      <c r="G40" s="103">
        <v>0</v>
      </c>
      <c r="H40" s="104" t="s">
        <v>238</v>
      </c>
      <c r="I40" s="103">
        <v>112</v>
      </c>
      <c r="J40" s="104">
        <v>-9.6774193548387094E-2</v>
      </c>
      <c r="K40" s="103">
        <v>6</v>
      </c>
      <c r="L40" s="104">
        <v>-0.66666666666666696</v>
      </c>
      <c r="M40" s="103">
        <v>118</v>
      </c>
      <c r="N40" s="104">
        <v>-0.16901408450704203</v>
      </c>
      <c r="O40" s="109">
        <v>5</v>
      </c>
      <c r="P40" s="111"/>
      <c r="Q40" s="102" t="s">
        <v>84</v>
      </c>
      <c r="R40" s="107">
        <v>124</v>
      </c>
      <c r="S40" s="107">
        <v>0</v>
      </c>
      <c r="T40" s="107">
        <v>0</v>
      </c>
      <c r="U40" s="107">
        <v>124</v>
      </c>
      <c r="V40" s="107">
        <v>18</v>
      </c>
      <c r="W40" s="107">
        <v>142</v>
      </c>
      <c r="X40" s="102" t="s">
        <v>191</v>
      </c>
    </row>
    <row r="41" spans="1:24" ht="14.25" x14ac:dyDescent="0.2">
      <c r="A41" s="102" t="s">
        <v>192</v>
      </c>
      <c r="B41" s="102" t="s">
        <v>193</v>
      </c>
      <c r="C41" s="103">
        <v>2421</v>
      </c>
      <c r="D41" s="104">
        <v>-3.4303948942959697E-2</v>
      </c>
      <c r="E41" s="103">
        <v>207</v>
      </c>
      <c r="F41" s="104">
        <v>6.7010309278350499E-2</v>
      </c>
      <c r="G41" s="103">
        <v>0</v>
      </c>
      <c r="H41" s="104" t="s">
        <v>238</v>
      </c>
      <c r="I41" s="103">
        <v>2628</v>
      </c>
      <c r="J41" s="104">
        <v>-2.7027027027027001E-2</v>
      </c>
      <c r="K41" s="103">
        <v>586</v>
      </c>
      <c r="L41" s="104">
        <v>-0.14202049780380702</v>
      </c>
      <c r="M41" s="103">
        <v>3214</v>
      </c>
      <c r="N41" s="104">
        <v>-5.0236406619385297E-2</v>
      </c>
      <c r="O41" s="109">
        <v>3</v>
      </c>
      <c r="P41" s="111"/>
      <c r="Q41" s="102" t="s">
        <v>84</v>
      </c>
      <c r="R41" s="107">
        <v>2507</v>
      </c>
      <c r="S41" s="107">
        <v>194</v>
      </c>
      <c r="T41" s="107">
        <v>0</v>
      </c>
      <c r="U41" s="107">
        <v>2701</v>
      </c>
      <c r="V41" s="107">
        <v>683</v>
      </c>
      <c r="W41" s="107">
        <v>3384</v>
      </c>
      <c r="X41" s="102" t="s">
        <v>194</v>
      </c>
    </row>
    <row r="42" spans="1:24" ht="14.25" x14ac:dyDescent="0.2">
      <c r="A42" s="102" t="s">
        <v>195</v>
      </c>
      <c r="B42" s="102" t="s">
        <v>196</v>
      </c>
      <c r="C42" s="103">
        <v>3075</v>
      </c>
      <c r="D42" s="104">
        <v>-2.0076481835564101E-2</v>
      </c>
      <c r="E42" s="103">
        <v>524</v>
      </c>
      <c r="F42" s="104">
        <v>-9.4517958412098316E-3</v>
      </c>
      <c r="G42" s="103">
        <v>0</v>
      </c>
      <c r="H42" s="104" t="s">
        <v>238</v>
      </c>
      <c r="I42" s="103">
        <v>3599</v>
      </c>
      <c r="J42" s="104">
        <v>-1.8543768748295598E-2</v>
      </c>
      <c r="K42" s="103">
        <v>357</v>
      </c>
      <c r="L42" s="104">
        <v>9.5092024539877293E-2</v>
      </c>
      <c r="M42" s="103">
        <v>3956</v>
      </c>
      <c r="N42" s="104">
        <v>-9.2662158777861298E-3</v>
      </c>
      <c r="O42" s="109">
        <v>2</v>
      </c>
      <c r="P42" s="111"/>
      <c r="Q42" s="102" t="s">
        <v>84</v>
      </c>
      <c r="R42" s="107">
        <v>3138</v>
      </c>
      <c r="S42" s="107">
        <v>529</v>
      </c>
      <c r="T42" s="107">
        <v>0</v>
      </c>
      <c r="U42" s="107">
        <v>3667</v>
      </c>
      <c r="V42" s="107">
        <v>326</v>
      </c>
      <c r="W42" s="107">
        <v>3993</v>
      </c>
      <c r="X42" s="102" t="s">
        <v>197</v>
      </c>
    </row>
    <row r="43" spans="1:24" ht="14.25" x14ac:dyDescent="0.2">
      <c r="A43" s="102" t="s">
        <v>198</v>
      </c>
      <c r="B43" s="102" t="s">
        <v>199</v>
      </c>
      <c r="C43" s="103">
        <v>423</v>
      </c>
      <c r="D43" s="104">
        <v>-0.103813559322034</v>
      </c>
      <c r="E43" s="103">
        <v>0</v>
      </c>
      <c r="F43" s="104" t="s">
        <v>238</v>
      </c>
      <c r="G43" s="103">
        <v>0</v>
      </c>
      <c r="H43" s="104" t="s">
        <v>238</v>
      </c>
      <c r="I43" s="103">
        <v>423</v>
      </c>
      <c r="J43" s="104">
        <v>-0.103813559322034</v>
      </c>
      <c r="K43" s="103">
        <v>26</v>
      </c>
      <c r="L43" s="104">
        <v>-0.35000000000000003</v>
      </c>
      <c r="M43" s="103">
        <v>449</v>
      </c>
      <c r="N43" s="104">
        <v>-0.123046875</v>
      </c>
      <c r="O43" s="109">
        <v>5</v>
      </c>
      <c r="P43" s="111"/>
      <c r="Q43" s="102" t="s">
        <v>84</v>
      </c>
      <c r="R43" s="107">
        <v>472</v>
      </c>
      <c r="S43" s="107">
        <v>0</v>
      </c>
      <c r="T43" s="107">
        <v>0</v>
      </c>
      <c r="U43" s="107">
        <v>472</v>
      </c>
      <c r="V43" s="107">
        <v>40</v>
      </c>
      <c r="W43" s="107">
        <v>512</v>
      </c>
      <c r="X43" s="102" t="s">
        <v>200</v>
      </c>
    </row>
    <row r="44" spans="1:24" ht="14.25" x14ac:dyDescent="0.2">
      <c r="A44" s="102" t="s">
        <v>201</v>
      </c>
      <c r="B44" s="102" t="s">
        <v>202</v>
      </c>
      <c r="C44" s="103">
        <v>148</v>
      </c>
      <c r="D44" s="104">
        <v>-3.8961038961038995E-2</v>
      </c>
      <c r="E44" s="103">
        <v>0</v>
      </c>
      <c r="F44" s="104" t="s">
        <v>238</v>
      </c>
      <c r="G44" s="103">
        <v>0</v>
      </c>
      <c r="H44" s="104" t="s">
        <v>238</v>
      </c>
      <c r="I44" s="103">
        <v>148</v>
      </c>
      <c r="J44" s="104">
        <v>-3.8961038961038995E-2</v>
      </c>
      <c r="K44" s="103">
        <v>7</v>
      </c>
      <c r="L44" s="104">
        <v>-0.53333333333333299</v>
      </c>
      <c r="M44" s="103">
        <v>155</v>
      </c>
      <c r="N44" s="104">
        <v>-8.2840236686390498E-2</v>
      </c>
      <c r="O44" s="109">
        <v>5</v>
      </c>
      <c r="P44" s="111"/>
      <c r="Q44" s="102" t="s">
        <v>84</v>
      </c>
      <c r="R44" s="107">
        <v>154</v>
      </c>
      <c r="S44" s="107">
        <v>0</v>
      </c>
      <c r="T44" s="107">
        <v>0</v>
      </c>
      <c r="U44" s="107">
        <v>154</v>
      </c>
      <c r="V44" s="107">
        <v>15</v>
      </c>
      <c r="W44" s="107">
        <v>169</v>
      </c>
      <c r="X44" s="102" t="s">
        <v>203</v>
      </c>
    </row>
    <row r="45" spans="1:24" ht="14.25" x14ac:dyDescent="0.2">
      <c r="A45" s="102" t="s">
        <v>204</v>
      </c>
      <c r="B45" s="102" t="s">
        <v>205</v>
      </c>
      <c r="C45" s="103">
        <v>80</v>
      </c>
      <c r="D45" s="104">
        <v>-0.120879120879121</v>
      </c>
      <c r="E45" s="103">
        <v>0</v>
      </c>
      <c r="F45" s="104" t="s">
        <v>238</v>
      </c>
      <c r="G45" s="103">
        <v>0</v>
      </c>
      <c r="H45" s="104" t="s">
        <v>238</v>
      </c>
      <c r="I45" s="103">
        <v>80</v>
      </c>
      <c r="J45" s="104">
        <v>-0.120879120879121</v>
      </c>
      <c r="K45" s="103">
        <v>0</v>
      </c>
      <c r="L45" s="104" t="s">
        <v>238</v>
      </c>
      <c r="M45" s="103">
        <v>80</v>
      </c>
      <c r="N45" s="104">
        <v>-0.120879120879121</v>
      </c>
      <c r="O45" s="109">
        <v>5</v>
      </c>
      <c r="P45" s="111"/>
      <c r="Q45" s="102" t="s">
        <v>84</v>
      </c>
      <c r="R45" s="107">
        <v>91</v>
      </c>
      <c r="S45" s="107">
        <v>0</v>
      </c>
      <c r="T45" s="107">
        <v>0</v>
      </c>
      <c r="U45" s="107">
        <v>91</v>
      </c>
      <c r="V45" s="107">
        <v>0</v>
      </c>
      <c r="W45" s="107">
        <v>91</v>
      </c>
      <c r="X45" s="102" t="s">
        <v>206</v>
      </c>
    </row>
    <row r="46" spans="1:24" ht="14.25" x14ac:dyDescent="0.2">
      <c r="A46" s="102" t="s">
        <v>207</v>
      </c>
      <c r="B46" s="102" t="s">
        <v>208</v>
      </c>
      <c r="C46" s="103">
        <v>287</v>
      </c>
      <c r="D46" s="104">
        <v>-0.18233618233618201</v>
      </c>
      <c r="E46" s="103">
        <v>0</v>
      </c>
      <c r="F46" s="104" t="s">
        <v>238</v>
      </c>
      <c r="G46" s="103">
        <v>0</v>
      </c>
      <c r="H46" s="104" t="s">
        <v>238</v>
      </c>
      <c r="I46" s="103">
        <v>287</v>
      </c>
      <c r="J46" s="104">
        <v>-0.18233618233618201</v>
      </c>
      <c r="K46" s="103">
        <v>38</v>
      </c>
      <c r="L46" s="104">
        <v>-2.5641025641025602E-2</v>
      </c>
      <c r="M46" s="103">
        <v>325</v>
      </c>
      <c r="N46" s="104">
        <v>-0.16666666666666699</v>
      </c>
      <c r="O46" s="109">
        <v>5</v>
      </c>
      <c r="P46" s="111"/>
      <c r="Q46" s="102" t="s">
        <v>84</v>
      </c>
      <c r="R46" s="107">
        <v>351</v>
      </c>
      <c r="S46" s="107">
        <v>0</v>
      </c>
      <c r="T46" s="107">
        <v>0</v>
      </c>
      <c r="U46" s="107">
        <v>351</v>
      </c>
      <c r="V46" s="107">
        <v>39</v>
      </c>
      <c r="W46" s="107">
        <v>390</v>
      </c>
      <c r="X46" s="102" t="s">
        <v>209</v>
      </c>
    </row>
    <row r="47" spans="1:24" ht="14.25" x14ac:dyDescent="0.2">
      <c r="A47" s="102" t="s">
        <v>210</v>
      </c>
      <c r="B47" s="102" t="s">
        <v>211</v>
      </c>
      <c r="C47" s="103">
        <v>712</v>
      </c>
      <c r="D47" s="104">
        <v>3.6390101892285295E-2</v>
      </c>
      <c r="E47" s="103">
        <v>221</v>
      </c>
      <c r="F47" s="104">
        <v>0.110552763819095</v>
      </c>
      <c r="G47" s="103">
        <v>1</v>
      </c>
      <c r="H47" s="104" t="s">
        <v>238</v>
      </c>
      <c r="I47" s="103">
        <v>934</v>
      </c>
      <c r="J47" s="104">
        <v>5.4176072234762999E-2</v>
      </c>
      <c r="K47" s="103">
        <v>177</v>
      </c>
      <c r="L47" s="104">
        <v>-1.6666666666666701E-2</v>
      </c>
      <c r="M47" s="103">
        <v>1111</v>
      </c>
      <c r="N47" s="104">
        <v>4.2213883677298301E-2</v>
      </c>
      <c r="O47" s="109">
        <v>3</v>
      </c>
      <c r="P47" s="112"/>
      <c r="Q47" s="102" t="s">
        <v>84</v>
      </c>
      <c r="R47" s="107">
        <v>687</v>
      </c>
      <c r="S47" s="107">
        <v>199</v>
      </c>
      <c r="T47" s="107">
        <v>0</v>
      </c>
      <c r="U47" s="107">
        <v>886</v>
      </c>
      <c r="V47" s="107">
        <v>180</v>
      </c>
      <c r="W47" s="107">
        <v>1066</v>
      </c>
      <c r="X47" s="102" t="s">
        <v>212</v>
      </c>
    </row>
    <row r="48" spans="1:24" ht="14.25" x14ac:dyDescent="0.2">
      <c r="A48" s="113" t="s">
        <v>213</v>
      </c>
      <c r="B48" s="114"/>
      <c r="C48" s="115">
        <v>32473</v>
      </c>
      <c r="D48" s="116">
        <v>-2.6792939131477199E-2</v>
      </c>
      <c r="E48" s="115">
        <v>13701</v>
      </c>
      <c r="F48" s="116">
        <v>3.1483379704202699E-3</v>
      </c>
      <c r="G48" s="115">
        <v>3395</v>
      </c>
      <c r="H48" s="116">
        <v>0.108028720626632</v>
      </c>
      <c r="I48" s="115">
        <v>49569</v>
      </c>
      <c r="J48" s="116">
        <v>-1.0381520892810801E-2</v>
      </c>
      <c r="K48" s="115">
        <v>5128</v>
      </c>
      <c r="L48" s="116">
        <v>-0.10987675750737701</v>
      </c>
      <c r="M48" s="115">
        <v>54697</v>
      </c>
      <c r="N48" s="116">
        <v>-2.0644583706356301E-2</v>
      </c>
      <c r="O48" s="121"/>
      <c r="P48" s="122" t="s">
        <v>223</v>
      </c>
      <c r="Q48" s="122"/>
      <c r="R48" s="123">
        <v>33367</v>
      </c>
      <c r="S48" s="123">
        <v>13658</v>
      </c>
      <c r="T48" s="123">
        <v>3064</v>
      </c>
      <c r="U48" s="123">
        <v>50089</v>
      </c>
      <c r="V48" s="123">
        <v>5761</v>
      </c>
      <c r="W48" s="123">
        <v>55850</v>
      </c>
      <c r="X48" s="122"/>
    </row>
    <row r="49" spans="1:24" ht="14.25" x14ac:dyDescent="0.2">
      <c r="A49" s="102" t="s">
        <v>239</v>
      </c>
      <c r="B49" s="102" t="s">
        <v>240</v>
      </c>
      <c r="C49" s="103">
        <v>374</v>
      </c>
      <c r="D49" s="104">
        <v>6.5527065527065498E-2</v>
      </c>
      <c r="E49" s="103">
        <v>67</v>
      </c>
      <c r="F49" s="104">
        <v>0.28846153846153805</v>
      </c>
      <c r="G49" s="103">
        <v>0</v>
      </c>
      <c r="H49" s="104" t="s">
        <v>238</v>
      </c>
      <c r="I49" s="103">
        <v>441</v>
      </c>
      <c r="J49" s="104">
        <v>9.4292803970223299E-2</v>
      </c>
      <c r="K49" s="103">
        <v>73</v>
      </c>
      <c r="L49" s="104">
        <v>-5.1948051948051903E-2</v>
      </c>
      <c r="M49" s="103">
        <v>514</v>
      </c>
      <c r="N49" s="104">
        <v>7.0833333333333304E-2</v>
      </c>
      <c r="O49" s="109">
        <v>6</v>
      </c>
      <c r="P49" s="110" t="s">
        <v>157</v>
      </c>
      <c r="Q49" s="102" t="s">
        <v>157</v>
      </c>
      <c r="R49" s="107">
        <v>351</v>
      </c>
      <c r="S49" s="107">
        <v>52</v>
      </c>
      <c r="T49" s="107">
        <v>0</v>
      </c>
      <c r="U49" s="107">
        <v>403</v>
      </c>
      <c r="V49" s="107">
        <v>77</v>
      </c>
      <c r="W49" s="107">
        <v>480</v>
      </c>
      <c r="X49" s="102" t="s">
        <v>241</v>
      </c>
    </row>
    <row r="50" spans="1:24" ht="14.25" x14ac:dyDescent="0.2">
      <c r="A50" s="102" t="s">
        <v>215</v>
      </c>
      <c r="B50" s="102" t="s">
        <v>216</v>
      </c>
      <c r="C50" s="103">
        <v>0</v>
      </c>
      <c r="D50" s="104">
        <v>-1</v>
      </c>
      <c r="E50" s="103">
        <v>0</v>
      </c>
      <c r="F50" s="104" t="s">
        <v>238</v>
      </c>
      <c r="G50" s="103">
        <v>0</v>
      </c>
      <c r="H50" s="104" t="s">
        <v>238</v>
      </c>
      <c r="I50" s="103">
        <v>0</v>
      </c>
      <c r="J50" s="104">
        <v>-1</v>
      </c>
      <c r="K50" s="103">
        <v>90</v>
      </c>
      <c r="L50" s="104">
        <v>0.2</v>
      </c>
      <c r="M50" s="103">
        <v>90</v>
      </c>
      <c r="N50" s="104">
        <v>-0.17431192660550501</v>
      </c>
      <c r="O50" s="109">
        <v>6</v>
      </c>
      <c r="P50" s="111"/>
      <c r="Q50" s="102" t="s">
        <v>157</v>
      </c>
      <c r="R50" s="107">
        <v>34</v>
      </c>
      <c r="S50" s="107">
        <v>0</v>
      </c>
      <c r="T50" s="107">
        <v>0</v>
      </c>
      <c r="U50" s="107">
        <v>34</v>
      </c>
      <c r="V50" s="107">
        <v>75</v>
      </c>
      <c r="W50" s="107">
        <v>109</v>
      </c>
      <c r="X50" s="102" t="s">
        <v>218</v>
      </c>
    </row>
    <row r="51" spans="1:24" ht="14.25" x14ac:dyDescent="0.2">
      <c r="A51" s="102" t="s">
        <v>242</v>
      </c>
      <c r="B51" s="102" t="s">
        <v>243</v>
      </c>
      <c r="C51" s="103">
        <v>650</v>
      </c>
      <c r="D51" s="104">
        <v>0.12651646447140399</v>
      </c>
      <c r="E51" s="103">
        <v>1093</v>
      </c>
      <c r="F51" s="104">
        <v>9.0818363273453093E-2</v>
      </c>
      <c r="G51" s="103">
        <v>0</v>
      </c>
      <c r="H51" s="104" t="s">
        <v>238</v>
      </c>
      <c r="I51" s="103">
        <v>1743</v>
      </c>
      <c r="J51" s="104">
        <v>0.103863204559848</v>
      </c>
      <c r="K51" s="103">
        <v>1411</v>
      </c>
      <c r="L51" s="104">
        <v>0.91972789115646303</v>
      </c>
      <c r="M51" s="103">
        <v>3154</v>
      </c>
      <c r="N51" s="104">
        <v>0.36300777873811602</v>
      </c>
      <c r="O51" s="109">
        <v>6</v>
      </c>
      <c r="P51" s="111"/>
      <c r="Q51" s="102" t="s">
        <v>157</v>
      </c>
      <c r="R51" s="107">
        <v>577</v>
      </c>
      <c r="S51" s="107">
        <v>1002</v>
      </c>
      <c r="T51" s="107">
        <v>0</v>
      </c>
      <c r="U51" s="107">
        <v>1579</v>
      </c>
      <c r="V51" s="107">
        <v>735</v>
      </c>
      <c r="W51" s="107">
        <v>2314</v>
      </c>
      <c r="X51" s="102" t="s">
        <v>244</v>
      </c>
    </row>
    <row r="52" spans="1:24" ht="14.25" x14ac:dyDescent="0.2">
      <c r="A52" s="102" t="s">
        <v>245</v>
      </c>
      <c r="B52" s="102" t="s">
        <v>246</v>
      </c>
      <c r="C52" s="103">
        <v>0</v>
      </c>
      <c r="D52" s="104" t="s">
        <v>238</v>
      </c>
      <c r="E52" s="103">
        <v>0</v>
      </c>
      <c r="F52" s="104" t="s">
        <v>238</v>
      </c>
      <c r="G52" s="103">
        <v>0</v>
      </c>
      <c r="H52" s="104" t="s">
        <v>238</v>
      </c>
      <c r="I52" s="103">
        <v>0</v>
      </c>
      <c r="J52" s="104" t="s">
        <v>238</v>
      </c>
      <c r="K52" s="103">
        <v>11</v>
      </c>
      <c r="L52" s="104">
        <v>-0.21428571428571402</v>
      </c>
      <c r="M52" s="103">
        <v>11</v>
      </c>
      <c r="N52" s="104">
        <v>-0.21428571428571402</v>
      </c>
      <c r="O52" s="109">
        <v>6</v>
      </c>
      <c r="P52" s="111"/>
      <c r="Q52" s="102" t="s">
        <v>157</v>
      </c>
      <c r="R52" s="107">
        <v>0</v>
      </c>
      <c r="S52" s="107">
        <v>0</v>
      </c>
      <c r="T52" s="107">
        <v>0</v>
      </c>
      <c r="U52" s="107">
        <v>0</v>
      </c>
      <c r="V52" s="107">
        <v>14</v>
      </c>
      <c r="W52" s="107">
        <v>14</v>
      </c>
      <c r="X52" s="102" t="s">
        <v>247</v>
      </c>
    </row>
    <row r="53" spans="1:24" ht="14.25" x14ac:dyDescent="0.2">
      <c r="A53" s="102" t="s">
        <v>219</v>
      </c>
      <c r="B53" s="102" t="s">
        <v>220</v>
      </c>
      <c r="C53" s="103">
        <v>111</v>
      </c>
      <c r="D53" s="104">
        <v>9.9009900990099001E-2</v>
      </c>
      <c r="E53" s="103">
        <v>0</v>
      </c>
      <c r="F53" s="104" t="s">
        <v>238</v>
      </c>
      <c r="G53" s="103">
        <v>0</v>
      </c>
      <c r="H53" s="104" t="s">
        <v>238</v>
      </c>
      <c r="I53" s="103">
        <v>111</v>
      </c>
      <c r="J53" s="104">
        <v>9.9009900990099001E-2</v>
      </c>
      <c r="K53" s="103">
        <v>95</v>
      </c>
      <c r="L53" s="104">
        <v>-0.269230769230769</v>
      </c>
      <c r="M53" s="103">
        <v>206</v>
      </c>
      <c r="N53" s="104">
        <v>-0.10822510822510802</v>
      </c>
      <c r="O53" s="109">
        <v>6</v>
      </c>
      <c r="P53" s="111"/>
      <c r="Q53" s="102" t="s">
        <v>157</v>
      </c>
      <c r="R53" s="107">
        <v>101</v>
      </c>
      <c r="S53" s="107">
        <v>0</v>
      </c>
      <c r="T53" s="107">
        <v>0</v>
      </c>
      <c r="U53" s="107">
        <v>101</v>
      </c>
      <c r="V53" s="107">
        <v>130</v>
      </c>
      <c r="W53" s="107">
        <v>231</v>
      </c>
      <c r="X53" s="102" t="s">
        <v>221</v>
      </c>
    </row>
    <row r="54" spans="1:24" ht="14.25" x14ac:dyDescent="0.2">
      <c r="A54" s="102" t="s">
        <v>248</v>
      </c>
      <c r="B54" s="102" t="s">
        <v>249</v>
      </c>
      <c r="C54" s="103">
        <v>100</v>
      </c>
      <c r="D54" s="104">
        <v>0.162790697674419</v>
      </c>
      <c r="E54" s="103">
        <v>0</v>
      </c>
      <c r="F54" s="104">
        <v>-1</v>
      </c>
      <c r="G54" s="103">
        <v>0</v>
      </c>
      <c r="H54" s="104" t="s">
        <v>238</v>
      </c>
      <c r="I54" s="103">
        <v>100</v>
      </c>
      <c r="J54" s="104">
        <v>0.11111111111111101</v>
      </c>
      <c r="K54" s="103">
        <v>2</v>
      </c>
      <c r="L54" s="104">
        <v>-0.95744680851063801</v>
      </c>
      <c r="M54" s="103">
        <v>102</v>
      </c>
      <c r="N54" s="104">
        <v>-0.25547445255474505</v>
      </c>
      <c r="O54" s="109">
        <v>6</v>
      </c>
      <c r="P54" s="112"/>
      <c r="Q54" s="102" t="s">
        <v>157</v>
      </c>
      <c r="R54" s="107">
        <v>86</v>
      </c>
      <c r="S54" s="107">
        <v>4</v>
      </c>
      <c r="T54" s="107">
        <v>0</v>
      </c>
      <c r="U54" s="107">
        <v>90</v>
      </c>
      <c r="V54" s="107">
        <v>47</v>
      </c>
      <c r="W54" s="107">
        <v>137</v>
      </c>
      <c r="X54" s="102" t="s">
        <v>250</v>
      </c>
    </row>
    <row r="55" spans="1:24" ht="14.25" x14ac:dyDescent="0.2">
      <c r="A55" s="113" t="s">
        <v>251</v>
      </c>
      <c r="B55" s="114"/>
      <c r="C55" s="115">
        <v>1235</v>
      </c>
      <c r="D55" s="116">
        <v>7.484769364664931E-2</v>
      </c>
      <c r="E55" s="115">
        <v>1160</v>
      </c>
      <c r="F55" s="116">
        <v>9.6408317580340297E-2</v>
      </c>
      <c r="G55" s="115">
        <v>0</v>
      </c>
      <c r="H55" s="116"/>
      <c r="I55" s="115">
        <v>2395</v>
      </c>
      <c r="J55" s="116">
        <v>8.5183507023108299E-2</v>
      </c>
      <c r="K55" s="115">
        <v>1682</v>
      </c>
      <c r="L55" s="116">
        <v>0.56029684601113205</v>
      </c>
      <c r="M55" s="115">
        <v>4077</v>
      </c>
      <c r="N55" s="116">
        <v>0.24109589041095902</v>
      </c>
      <c r="O55" s="121"/>
      <c r="P55" s="122" t="s">
        <v>223</v>
      </c>
      <c r="Q55" s="122"/>
      <c r="R55" s="123">
        <v>1149</v>
      </c>
      <c r="S55" s="123">
        <v>1058</v>
      </c>
      <c r="T55" s="123">
        <v>0</v>
      </c>
      <c r="U55" s="123">
        <v>2207</v>
      </c>
      <c r="V55" s="123">
        <v>1078</v>
      </c>
      <c r="W55" s="123">
        <v>3285</v>
      </c>
      <c r="X55" s="122"/>
    </row>
    <row r="56" spans="1:24" ht="14.25" x14ac:dyDescent="0.2">
      <c r="A56" s="113" t="s">
        <v>252</v>
      </c>
      <c r="B56" s="114"/>
      <c r="C56" s="115">
        <v>33708</v>
      </c>
      <c r="D56" s="116">
        <v>-2.3409433306292703E-2</v>
      </c>
      <c r="E56" s="115">
        <v>14861</v>
      </c>
      <c r="F56" s="116">
        <v>9.8532209839630302E-3</v>
      </c>
      <c r="G56" s="115">
        <v>3395</v>
      </c>
      <c r="H56" s="116">
        <v>0.108028720626632</v>
      </c>
      <c r="I56" s="115">
        <v>51964</v>
      </c>
      <c r="J56" s="116">
        <v>-6.3484778950589002E-3</v>
      </c>
      <c r="K56" s="115">
        <v>6810</v>
      </c>
      <c r="L56" s="116">
        <v>-4.2403860213481503E-3</v>
      </c>
      <c r="M56" s="115">
        <v>58774</v>
      </c>
      <c r="N56" s="116">
        <v>-6.104675741946391E-3</v>
      </c>
      <c r="O56" s="121"/>
      <c r="P56" s="122"/>
      <c r="Q56" s="122"/>
      <c r="R56" s="123">
        <v>34516</v>
      </c>
      <c r="S56" s="123">
        <v>14716</v>
      </c>
      <c r="T56" s="123">
        <v>3064</v>
      </c>
      <c r="U56" s="123">
        <v>52296</v>
      </c>
      <c r="V56" s="123">
        <v>6839</v>
      </c>
      <c r="W56" s="123">
        <v>59135</v>
      </c>
      <c r="X56" s="122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0DE64-F309-411F-9AF0-5C685225A1C3}">
  <sheetPr>
    <pageSetUpPr fitToPage="1"/>
  </sheetPr>
  <dimension ref="A1:X56"/>
  <sheetViews>
    <sheetView zoomScaleNormal="16681" zoomScaleSheetLayoutView="6105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253</v>
      </c>
    </row>
    <row r="4" spans="1:24" ht="42.75" x14ac:dyDescent="0.2">
      <c r="A4" s="100" t="s">
        <v>49</v>
      </c>
      <c r="B4" s="100" t="s">
        <v>50</v>
      </c>
      <c r="C4" s="100" t="s">
        <v>225</v>
      </c>
      <c r="D4" s="100" t="s">
        <v>226</v>
      </c>
      <c r="E4" s="100" t="s">
        <v>227</v>
      </c>
      <c r="F4" s="100" t="s">
        <v>228</v>
      </c>
      <c r="G4" s="100" t="s">
        <v>229</v>
      </c>
      <c r="H4" s="100" t="s">
        <v>230</v>
      </c>
      <c r="I4" s="100" t="s">
        <v>231</v>
      </c>
      <c r="J4" s="100" t="s">
        <v>232</v>
      </c>
      <c r="K4" s="100" t="s">
        <v>24</v>
      </c>
      <c r="L4" s="100" t="s">
        <v>233</v>
      </c>
      <c r="M4" s="100" t="s">
        <v>64</v>
      </c>
      <c r="N4" s="100" t="s">
        <v>65</v>
      </c>
      <c r="O4" s="101" t="s">
        <v>66</v>
      </c>
      <c r="P4" s="101" t="s">
        <v>81</v>
      </c>
      <c r="Q4" s="101" t="s">
        <v>67</v>
      </c>
      <c r="R4" s="101" t="s">
        <v>234</v>
      </c>
      <c r="S4" s="101" t="s">
        <v>235</v>
      </c>
      <c r="T4" s="101" t="s">
        <v>74</v>
      </c>
      <c r="U4" s="101" t="s">
        <v>236</v>
      </c>
      <c r="V4" s="101" t="s">
        <v>237</v>
      </c>
      <c r="W4" s="101" t="s">
        <v>77</v>
      </c>
      <c r="X4" s="101" t="s">
        <v>78</v>
      </c>
    </row>
    <row r="5" spans="1:24" ht="14.25" x14ac:dyDescent="0.2">
      <c r="A5" s="102" t="s">
        <v>82</v>
      </c>
      <c r="B5" s="102" t="s">
        <v>83</v>
      </c>
      <c r="C5" s="103">
        <v>6012</v>
      </c>
      <c r="D5" s="104">
        <v>-4.5411241664020295E-2</v>
      </c>
      <c r="E5" s="103">
        <v>101</v>
      </c>
      <c r="F5" s="104">
        <v>5.2083333333333301E-2</v>
      </c>
      <c r="G5" s="103">
        <v>8</v>
      </c>
      <c r="H5" s="104">
        <v>1</v>
      </c>
      <c r="I5" s="103">
        <v>6121</v>
      </c>
      <c r="J5" s="104">
        <v>-4.3294779618630805E-2</v>
      </c>
      <c r="K5" s="103">
        <v>4104</v>
      </c>
      <c r="L5" s="104">
        <v>-9.64332892998679E-2</v>
      </c>
      <c r="M5" s="103">
        <v>10225</v>
      </c>
      <c r="N5" s="104">
        <v>-6.5356489945155388E-2</v>
      </c>
      <c r="O5" s="109">
        <v>4</v>
      </c>
      <c r="P5" s="110" t="s">
        <v>84</v>
      </c>
      <c r="Q5" s="102" t="s">
        <v>84</v>
      </c>
      <c r="R5" s="107">
        <v>6298</v>
      </c>
      <c r="S5" s="107">
        <v>96</v>
      </c>
      <c r="T5" s="107">
        <v>4</v>
      </c>
      <c r="U5" s="107">
        <v>6398</v>
      </c>
      <c r="V5" s="107">
        <v>4542</v>
      </c>
      <c r="W5" s="107">
        <v>10940</v>
      </c>
      <c r="X5" s="102" t="s">
        <v>85</v>
      </c>
    </row>
    <row r="6" spans="1:24" ht="14.25" x14ac:dyDescent="0.2">
      <c r="A6" s="102" t="s">
        <v>86</v>
      </c>
      <c r="B6" s="102" t="s">
        <v>87</v>
      </c>
      <c r="C6" s="103">
        <v>3028</v>
      </c>
      <c r="D6" s="104">
        <v>-0.123335263462652</v>
      </c>
      <c r="E6" s="103">
        <v>7</v>
      </c>
      <c r="F6" s="104">
        <v>0.4</v>
      </c>
      <c r="G6" s="103">
        <v>0</v>
      </c>
      <c r="H6" s="104" t="s">
        <v>238</v>
      </c>
      <c r="I6" s="103">
        <v>3035</v>
      </c>
      <c r="J6" s="104">
        <v>-0.122578779994218</v>
      </c>
      <c r="K6" s="103">
        <v>160</v>
      </c>
      <c r="L6" s="104">
        <v>0.19402985074626899</v>
      </c>
      <c r="M6" s="103">
        <v>3195</v>
      </c>
      <c r="N6" s="104">
        <v>-0.11077094350125199</v>
      </c>
      <c r="O6" s="109">
        <v>5</v>
      </c>
      <c r="P6" s="111"/>
      <c r="Q6" s="102" t="s">
        <v>84</v>
      </c>
      <c r="R6" s="107">
        <v>3454</v>
      </c>
      <c r="S6" s="107">
        <v>5</v>
      </c>
      <c r="T6" s="107">
        <v>0</v>
      </c>
      <c r="U6" s="107">
        <v>3459</v>
      </c>
      <c r="V6" s="107">
        <v>134</v>
      </c>
      <c r="W6" s="107">
        <v>3593</v>
      </c>
      <c r="X6" s="102" t="s">
        <v>88</v>
      </c>
    </row>
    <row r="7" spans="1:24" ht="14.25" x14ac:dyDescent="0.2">
      <c r="A7" s="102" t="s">
        <v>89</v>
      </c>
      <c r="B7" s="102" t="s">
        <v>90</v>
      </c>
      <c r="C7" s="103">
        <v>1897</v>
      </c>
      <c r="D7" s="104">
        <v>-9.2344497607655507E-2</v>
      </c>
      <c r="E7" s="103">
        <v>28</v>
      </c>
      <c r="F7" s="104">
        <v>-0.2</v>
      </c>
      <c r="G7" s="103">
        <v>0</v>
      </c>
      <c r="H7" s="104" t="s">
        <v>238</v>
      </c>
      <c r="I7" s="103">
        <v>1925</v>
      </c>
      <c r="J7" s="104">
        <v>-9.41176470588235E-2</v>
      </c>
      <c r="K7" s="103">
        <v>4430</v>
      </c>
      <c r="L7" s="104">
        <v>-0.169790104947526</v>
      </c>
      <c r="M7" s="103">
        <v>6355</v>
      </c>
      <c r="N7" s="104">
        <v>-0.148237501675379</v>
      </c>
      <c r="O7" s="109">
        <v>4</v>
      </c>
      <c r="P7" s="111"/>
      <c r="Q7" s="102" t="s">
        <v>84</v>
      </c>
      <c r="R7" s="107">
        <v>2090</v>
      </c>
      <c r="S7" s="107">
        <v>35</v>
      </c>
      <c r="T7" s="107">
        <v>0</v>
      </c>
      <c r="U7" s="107">
        <v>2125</v>
      </c>
      <c r="V7" s="107">
        <v>5336</v>
      </c>
      <c r="W7" s="107">
        <v>7461</v>
      </c>
      <c r="X7" s="102" t="s">
        <v>91</v>
      </c>
    </row>
    <row r="8" spans="1:24" ht="14.25" x14ac:dyDescent="0.2">
      <c r="A8" s="102" t="s">
        <v>92</v>
      </c>
      <c r="B8" s="102" t="s">
        <v>93</v>
      </c>
      <c r="C8" s="103">
        <v>49560</v>
      </c>
      <c r="D8" s="104">
        <v>6.8054850177755198E-3</v>
      </c>
      <c r="E8" s="103">
        <v>21401</v>
      </c>
      <c r="F8" s="104">
        <v>3.7272198526560704E-2</v>
      </c>
      <c r="G8" s="103">
        <v>14292</v>
      </c>
      <c r="H8" s="104">
        <v>0.12190909804537199</v>
      </c>
      <c r="I8" s="103">
        <v>85253</v>
      </c>
      <c r="J8" s="104">
        <v>3.2168628020727397E-2</v>
      </c>
      <c r="K8" s="103">
        <v>9574</v>
      </c>
      <c r="L8" s="104">
        <v>3.2905383536519596E-2</v>
      </c>
      <c r="M8" s="103">
        <v>94827</v>
      </c>
      <c r="N8" s="104">
        <v>3.22429652207043E-2</v>
      </c>
      <c r="O8" s="109">
        <v>2</v>
      </c>
      <c r="P8" s="111"/>
      <c r="Q8" s="102" t="s">
        <v>84</v>
      </c>
      <c r="R8" s="107">
        <v>49225</v>
      </c>
      <c r="S8" s="107">
        <v>20632</v>
      </c>
      <c r="T8" s="107">
        <v>12739</v>
      </c>
      <c r="U8" s="107">
        <v>82596</v>
      </c>
      <c r="V8" s="107">
        <v>9269</v>
      </c>
      <c r="W8" s="107">
        <v>91865</v>
      </c>
      <c r="X8" s="102" t="s">
        <v>94</v>
      </c>
    </row>
    <row r="9" spans="1:24" ht="14.25" x14ac:dyDescent="0.2">
      <c r="A9" s="102" t="s">
        <v>95</v>
      </c>
      <c r="B9" s="102" t="s">
        <v>96</v>
      </c>
      <c r="C9" s="103">
        <v>1560</v>
      </c>
      <c r="D9" s="104">
        <v>3.7234042553191501E-2</v>
      </c>
      <c r="E9" s="103">
        <v>0</v>
      </c>
      <c r="F9" s="104" t="s">
        <v>238</v>
      </c>
      <c r="G9" s="103">
        <v>1</v>
      </c>
      <c r="H9" s="104" t="s">
        <v>238</v>
      </c>
      <c r="I9" s="103">
        <v>1561</v>
      </c>
      <c r="J9" s="104">
        <v>3.7898936170212796E-2</v>
      </c>
      <c r="K9" s="103">
        <v>123</v>
      </c>
      <c r="L9" s="104">
        <v>8.196721311475412E-3</v>
      </c>
      <c r="M9" s="103">
        <v>1684</v>
      </c>
      <c r="N9" s="104">
        <v>3.5670356703567004E-2</v>
      </c>
      <c r="O9" s="109">
        <v>5</v>
      </c>
      <c r="P9" s="111"/>
      <c r="Q9" s="102" t="s">
        <v>84</v>
      </c>
      <c r="R9" s="107">
        <v>1504</v>
      </c>
      <c r="S9" s="107">
        <v>0</v>
      </c>
      <c r="T9" s="107">
        <v>0</v>
      </c>
      <c r="U9" s="107">
        <v>1504</v>
      </c>
      <c r="V9" s="107">
        <v>122</v>
      </c>
      <c r="W9" s="107">
        <v>1626</v>
      </c>
      <c r="X9" s="102" t="s">
        <v>97</v>
      </c>
    </row>
    <row r="10" spans="1:24" ht="14.25" x14ac:dyDescent="0.2">
      <c r="A10" s="102" t="s">
        <v>98</v>
      </c>
      <c r="B10" s="102" t="s">
        <v>99</v>
      </c>
      <c r="C10" s="103">
        <v>34574</v>
      </c>
      <c r="D10" s="104">
        <v>-1.1295719065458001E-2</v>
      </c>
      <c r="E10" s="103">
        <v>628</v>
      </c>
      <c r="F10" s="104">
        <v>0.12949640287769801</v>
      </c>
      <c r="G10" s="103">
        <v>0</v>
      </c>
      <c r="H10" s="104">
        <v>-1</v>
      </c>
      <c r="I10" s="103">
        <v>35202</v>
      </c>
      <c r="J10" s="104">
        <v>-9.17586129250169E-3</v>
      </c>
      <c r="K10" s="103">
        <v>6270</v>
      </c>
      <c r="L10" s="104">
        <v>-9.7915350600126308E-3</v>
      </c>
      <c r="M10" s="103">
        <v>41472</v>
      </c>
      <c r="N10" s="104">
        <v>-9.268991877687531E-3</v>
      </c>
      <c r="O10" s="109">
        <v>3</v>
      </c>
      <c r="P10" s="111"/>
      <c r="Q10" s="102" t="s">
        <v>84</v>
      </c>
      <c r="R10" s="107">
        <v>34969</v>
      </c>
      <c r="S10" s="107">
        <v>556</v>
      </c>
      <c r="T10" s="107">
        <v>3</v>
      </c>
      <c r="U10" s="107">
        <v>35528</v>
      </c>
      <c r="V10" s="107">
        <v>6332</v>
      </c>
      <c r="W10" s="107">
        <v>41860</v>
      </c>
      <c r="X10" s="102" t="s">
        <v>100</v>
      </c>
    </row>
    <row r="11" spans="1:24" ht="14.25" x14ac:dyDescent="0.2">
      <c r="A11" s="102" t="s">
        <v>101</v>
      </c>
      <c r="B11" s="102" t="s">
        <v>102</v>
      </c>
      <c r="C11" s="103">
        <v>4076</v>
      </c>
      <c r="D11" s="104">
        <v>2.5408805031446501E-2</v>
      </c>
      <c r="E11" s="103">
        <v>2</v>
      </c>
      <c r="F11" s="104">
        <v>-0.6</v>
      </c>
      <c r="G11" s="103">
        <v>1897</v>
      </c>
      <c r="H11" s="104">
        <v>-8.0019398642095091E-2</v>
      </c>
      <c r="I11" s="103">
        <v>5975</v>
      </c>
      <c r="J11" s="104">
        <v>-1.1089043363124801E-2</v>
      </c>
      <c r="K11" s="103">
        <v>2588</v>
      </c>
      <c r="L11" s="104">
        <v>-2.9621297337832801E-2</v>
      </c>
      <c r="M11" s="103">
        <v>8563</v>
      </c>
      <c r="N11" s="104">
        <v>-1.67642668503847E-2</v>
      </c>
      <c r="O11" s="109">
        <v>5</v>
      </c>
      <c r="P11" s="111"/>
      <c r="Q11" s="102" t="s">
        <v>84</v>
      </c>
      <c r="R11" s="107">
        <v>3975</v>
      </c>
      <c r="S11" s="107">
        <v>5</v>
      </c>
      <c r="T11" s="107">
        <v>2062</v>
      </c>
      <c r="U11" s="107">
        <v>6042</v>
      </c>
      <c r="V11" s="107">
        <v>2667</v>
      </c>
      <c r="W11" s="107">
        <v>8709</v>
      </c>
      <c r="X11" s="102" t="s">
        <v>103</v>
      </c>
    </row>
    <row r="12" spans="1:24" ht="14.25" x14ac:dyDescent="0.2">
      <c r="A12" s="102" t="s">
        <v>104</v>
      </c>
      <c r="B12" s="102" t="s">
        <v>105</v>
      </c>
      <c r="C12" s="103">
        <v>2092</v>
      </c>
      <c r="D12" s="104">
        <v>9.6525096525096506E-3</v>
      </c>
      <c r="E12" s="103">
        <v>0</v>
      </c>
      <c r="F12" s="104" t="s">
        <v>238</v>
      </c>
      <c r="G12" s="103">
        <v>0</v>
      </c>
      <c r="H12" s="104" t="s">
        <v>238</v>
      </c>
      <c r="I12" s="103">
        <v>2092</v>
      </c>
      <c r="J12" s="104">
        <v>9.6525096525096506E-3</v>
      </c>
      <c r="K12" s="103">
        <v>180</v>
      </c>
      <c r="L12" s="104">
        <v>0.146496815286624</v>
      </c>
      <c r="M12" s="103">
        <v>2272</v>
      </c>
      <c r="N12" s="104">
        <v>1.9291161956034104E-2</v>
      </c>
      <c r="O12" s="109">
        <v>5</v>
      </c>
      <c r="P12" s="111"/>
      <c r="Q12" s="102" t="s">
        <v>84</v>
      </c>
      <c r="R12" s="107">
        <v>2072</v>
      </c>
      <c r="S12" s="107">
        <v>0</v>
      </c>
      <c r="T12" s="107">
        <v>0</v>
      </c>
      <c r="U12" s="107">
        <v>2072</v>
      </c>
      <c r="V12" s="107">
        <v>157</v>
      </c>
      <c r="W12" s="107">
        <v>2229</v>
      </c>
      <c r="X12" s="102" t="s">
        <v>106</v>
      </c>
    </row>
    <row r="13" spans="1:24" ht="14.25" x14ac:dyDescent="0.2">
      <c r="A13" s="102" t="s">
        <v>107</v>
      </c>
      <c r="B13" s="102" t="s">
        <v>108</v>
      </c>
      <c r="C13" s="103">
        <v>5759</v>
      </c>
      <c r="D13" s="104">
        <v>5.5341762873373605E-2</v>
      </c>
      <c r="E13" s="103">
        <v>9</v>
      </c>
      <c r="F13" s="104">
        <v>0</v>
      </c>
      <c r="G13" s="103">
        <v>2703</v>
      </c>
      <c r="H13" s="104">
        <v>0.20508247882300504</v>
      </c>
      <c r="I13" s="103">
        <v>8471</v>
      </c>
      <c r="J13" s="104">
        <v>9.8845505253599697E-2</v>
      </c>
      <c r="K13" s="103">
        <v>1478</v>
      </c>
      <c r="L13" s="104">
        <v>-4.3984476067270392E-2</v>
      </c>
      <c r="M13" s="103">
        <v>9949</v>
      </c>
      <c r="N13" s="104">
        <v>7.4986493787142103E-2</v>
      </c>
      <c r="O13" s="109">
        <v>5</v>
      </c>
      <c r="P13" s="111"/>
      <c r="Q13" s="102" t="s">
        <v>84</v>
      </c>
      <c r="R13" s="107">
        <v>5457</v>
      </c>
      <c r="S13" s="107">
        <v>9</v>
      </c>
      <c r="T13" s="107">
        <v>2243</v>
      </c>
      <c r="U13" s="107">
        <v>7709</v>
      </c>
      <c r="V13" s="107">
        <v>1546</v>
      </c>
      <c r="W13" s="107">
        <v>9255</v>
      </c>
      <c r="X13" s="102" t="s">
        <v>109</v>
      </c>
    </row>
    <row r="14" spans="1:24" ht="14.25" x14ac:dyDescent="0.2">
      <c r="A14" s="102" t="s">
        <v>110</v>
      </c>
      <c r="B14" s="102" t="s">
        <v>111</v>
      </c>
      <c r="C14" s="103">
        <v>3880</v>
      </c>
      <c r="D14" s="104">
        <v>2.0661157024793402E-3</v>
      </c>
      <c r="E14" s="103">
        <v>3</v>
      </c>
      <c r="F14" s="104">
        <v>-0.4</v>
      </c>
      <c r="G14" s="103">
        <v>1</v>
      </c>
      <c r="H14" s="104" t="s">
        <v>238</v>
      </c>
      <c r="I14" s="103">
        <v>3884</v>
      </c>
      <c r="J14" s="104">
        <v>1.8055197317513501E-3</v>
      </c>
      <c r="K14" s="103">
        <v>2496</v>
      </c>
      <c r="L14" s="104">
        <v>8.4848484848484805E-3</v>
      </c>
      <c r="M14" s="103">
        <v>6380</v>
      </c>
      <c r="N14" s="104">
        <v>4.4080604534005004E-3</v>
      </c>
      <c r="O14" s="109">
        <v>5</v>
      </c>
      <c r="P14" s="111"/>
      <c r="Q14" s="102" t="s">
        <v>84</v>
      </c>
      <c r="R14" s="107">
        <v>3872</v>
      </c>
      <c r="S14" s="107">
        <v>5</v>
      </c>
      <c r="T14" s="107">
        <v>0</v>
      </c>
      <c r="U14" s="107">
        <v>3877</v>
      </c>
      <c r="V14" s="107">
        <v>2475</v>
      </c>
      <c r="W14" s="107">
        <v>6352</v>
      </c>
      <c r="X14" s="102" t="s">
        <v>112</v>
      </c>
    </row>
    <row r="15" spans="1:24" ht="14.25" x14ac:dyDescent="0.2">
      <c r="A15" s="102" t="s">
        <v>113</v>
      </c>
      <c r="B15" s="102" t="s">
        <v>114</v>
      </c>
      <c r="C15" s="103">
        <v>7413</v>
      </c>
      <c r="D15" s="104">
        <v>-5.8427537152292597E-2</v>
      </c>
      <c r="E15" s="103">
        <v>1</v>
      </c>
      <c r="F15" s="104">
        <v>-0.66666666666666696</v>
      </c>
      <c r="G15" s="103">
        <v>997</v>
      </c>
      <c r="H15" s="104">
        <v>-0.46512875536480708</v>
      </c>
      <c r="I15" s="103">
        <v>8411</v>
      </c>
      <c r="J15" s="104">
        <v>-0.13644763860369602</v>
      </c>
      <c r="K15" s="103">
        <v>2422</v>
      </c>
      <c r="L15" s="104">
        <v>-9.0499436725497609E-2</v>
      </c>
      <c r="M15" s="103">
        <v>10833</v>
      </c>
      <c r="N15" s="104">
        <v>-0.12658227848101297</v>
      </c>
      <c r="O15" s="109">
        <v>5</v>
      </c>
      <c r="P15" s="111"/>
      <c r="Q15" s="102" t="s">
        <v>84</v>
      </c>
      <c r="R15" s="107">
        <v>7873</v>
      </c>
      <c r="S15" s="107">
        <v>3</v>
      </c>
      <c r="T15" s="107">
        <v>1864</v>
      </c>
      <c r="U15" s="107">
        <v>9740</v>
      </c>
      <c r="V15" s="107">
        <v>2663</v>
      </c>
      <c r="W15" s="107">
        <v>12403</v>
      </c>
      <c r="X15" s="102" t="s">
        <v>115</v>
      </c>
    </row>
    <row r="16" spans="1:24" ht="14.25" x14ac:dyDescent="0.2">
      <c r="A16" s="102" t="s">
        <v>116</v>
      </c>
      <c r="B16" s="102" t="s">
        <v>117</v>
      </c>
      <c r="C16" s="103">
        <v>8626</v>
      </c>
      <c r="D16" s="104">
        <v>2.0949224760326703E-2</v>
      </c>
      <c r="E16" s="103">
        <v>297</v>
      </c>
      <c r="F16" s="104">
        <v>-3.8834951456310697E-2</v>
      </c>
      <c r="G16" s="103">
        <v>0</v>
      </c>
      <c r="H16" s="104" t="s">
        <v>238</v>
      </c>
      <c r="I16" s="103">
        <v>8923</v>
      </c>
      <c r="J16" s="104">
        <v>1.8839917789449601E-2</v>
      </c>
      <c r="K16" s="103">
        <v>2702</v>
      </c>
      <c r="L16" s="104">
        <v>-0.151381909547739</v>
      </c>
      <c r="M16" s="103">
        <v>11625</v>
      </c>
      <c r="N16" s="104">
        <v>-2.65449673421537E-2</v>
      </c>
      <c r="O16" s="109">
        <v>4</v>
      </c>
      <c r="P16" s="111"/>
      <c r="Q16" s="102" t="s">
        <v>84</v>
      </c>
      <c r="R16" s="107">
        <v>8449</v>
      </c>
      <c r="S16" s="107">
        <v>309</v>
      </c>
      <c r="T16" s="107">
        <v>0</v>
      </c>
      <c r="U16" s="107">
        <v>8758</v>
      </c>
      <c r="V16" s="107">
        <v>3184</v>
      </c>
      <c r="W16" s="107">
        <v>11942</v>
      </c>
      <c r="X16" s="102" t="s">
        <v>118</v>
      </c>
    </row>
    <row r="17" spans="1:24" ht="14.25" x14ac:dyDescent="0.2">
      <c r="A17" s="102" t="s">
        <v>119</v>
      </c>
      <c r="B17" s="102" t="s">
        <v>120</v>
      </c>
      <c r="C17" s="103">
        <v>1638</v>
      </c>
      <c r="D17" s="104">
        <v>-3.0432136335970801E-3</v>
      </c>
      <c r="E17" s="103">
        <v>0</v>
      </c>
      <c r="F17" s="104">
        <v>-1</v>
      </c>
      <c r="G17" s="103">
        <v>0</v>
      </c>
      <c r="H17" s="104" t="s">
        <v>238</v>
      </c>
      <c r="I17" s="103">
        <v>1638</v>
      </c>
      <c r="J17" s="104">
        <v>-4.2553191489361703E-3</v>
      </c>
      <c r="K17" s="103">
        <v>115</v>
      </c>
      <c r="L17" s="104">
        <v>-0.394736842105263</v>
      </c>
      <c r="M17" s="103">
        <v>1753</v>
      </c>
      <c r="N17" s="104">
        <v>-4.4686648501362398E-2</v>
      </c>
      <c r="O17" s="109">
        <v>5</v>
      </c>
      <c r="P17" s="111"/>
      <c r="Q17" s="102" t="s">
        <v>84</v>
      </c>
      <c r="R17" s="107">
        <v>1643</v>
      </c>
      <c r="S17" s="107">
        <v>2</v>
      </c>
      <c r="T17" s="107">
        <v>0</v>
      </c>
      <c r="U17" s="107">
        <v>1645</v>
      </c>
      <c r="V17" s="107">
        <v>190</v>
      </c>
      <c r="W17" s="107">
        <v>1835</v>
      </c>
      <c r="X17" s="102" t="s">
        <v>121</v>
      </c>
    </row>
    <row r="18" spans="1:24" ht="14.25" x14ac:dyDescent="0.2">
      <c r="A18" s="102" t="s">
        <v>122</v>
      </c>
      <c r="B18" s="102" t="s">
        <v>123</v>
      </c>
      <c r="C18" s="103">
        <v>2015</v>
      </c>
      <c r="D18" s="104">
        <v>5.4973821989528798E-2</v>
      </c>
      <c r="E18" s="103">
        <v>0</v>
      </c>
      <c r="F18" s="104">
        <v>-1</v>
      </c>
      <c r="G18" s="103">
        <v>0</v>
      </c>
      <c r="H18" s="104" t="s">
        <v>238</v>
      </c>
      <c r="I18" s="103">
        <v>2015</v>
      </c>
      <c r="J18" s="104">
        <v>5.3870292887029297E-2</v>
      </c>
      <c r="K18" s="103">
        <v>399</v>
      </c>
      <c r="L18" s="104">
        <v>-0.17047817047817002</v>
      </c>
      <c r="M18" s="103">
        <v>2414</v>
      </c>
      <c r="N18" s="104">
        <v>8.7755954868366098E-3</v>
      </c>
      <c r="O18" s="109">
        <v>5</v>
      </c>
      <c r="P18" s="111"/>
      <c r="Q18" s="102" t="s">
        <v>84</v>
      </c>
      <c r="R18" s="107">
        <v>1910</v>
      </c>
      <c r="S18" s="107">
        <v>2</v>
      </c>
      <c r="T18" s="107">
        <v>0</v>
      </c>
      <c r="U18" s="107">
        <v>1912</v>
      </c>
      <c r="V18" s="107">
        <v>481</v>
      </c>
      <c r="W18" s="107">
        <v>2393</v>
      </c>
      <c r="X18" s="102" t="s">
        <v>124</v>
      </c>
    </row>
    <row r="19" spans="1:24" ht="14.25" x14ac:dyDescent="0.2">
      <c r="A19" s="102" t="s">
        <v>125</v>
      </c>
      <c r="B19" s="102" t="s">
        <v>126</v>
      </c>
      <c r="C19" s="103">
        <v>5832</v>
      </c>
      <c r="D19" s="104">
        <v>2.7510316368638201E-3</v>
      </c>
      <c r="E19" s="103">
        <v>34</v>
      </c>
      <c r="F19" s="104">
        <v>2.4</v>
      </c>
      <c r="G19" s="103">
        <v>172</v>
      </c>
      <c r="H19" s="104">
        <v>20.5</v>
      </c>
      <c r="I19" s="103">
        <v>6038</v>
      </c>
      <c r="J19" s="104">
        <v>3.49674322934522E-2</v>
      </c>
      <c r="K19" s="103">
        <v>1760</v>
      </c>
      <c r="L19" s="104">
        <v>-7.891770011273962E-3</v>
      </c>
      <c r="M19" s="103">
        <v>7798</v>
      </c>
      <c r="N19" s="104">
        <v>2.4973711882229199E-2</v>
      </c>
      <c r="O19" s="109">
        <v>4</v>
      </c>
      <c r="P19" s="111"/>
      <c r="Q19" s="102" t="s">
        <v>84</v>
      </c>
      <c r="R19" s="107">
        <v>5816</v>
      </c>
      <c r="S19" s="107">
        <v>10</v>
      </c>
      <c r="T19" s="107">
        <v>8</v>
      </c>
      <c r="U19" s="107">
        <v>5834</v>
      </c>
      <c r="V19" s="107">
        <v>1774</v>
      </c>
      <c r="W19" s="107">
        <v>7608</v>
      </c>
      <c r="X19" s="102" t="s">
        <v>127</v>
      </c>
    </row>
    <row r="20" spans="1:24" ht="14.25" x14ac:dyDescent="0.2">
      <c r="A20" s="102" t="s">
        <v>128</v>
      </c>
      <c r="B20" s="102" t="s">
        <v>129</v>
      </c>
      <c r="C20" s="103">
        <v>9820</v>
      </c>
      <c r="D20" s="104">
        <v>-5.1757435303205895E-2</v>
      </c>
      <c r="E20" s="103">
        <v>5519</v>
      </c>
      <c r="F20" s="104">
        <v>0.12517838939857301</v>
      </c>
      <c r="G20" s="103">
        <v>7</v>
      </c>
      <c r="H20" s="104">
        <v>0.75</v>
      </c>
      <c r="I20" s="103">
        <v>15346</v>
      </c>
      <c r="J20" s="104">
        <v>5.3062561415001602E-3</v>
      </c>
      <c r="K20" s="103">
        <v>4767</v>
      </c>
      <c r="L20" s="104">
        <v>0.18434782608695699</v>
      </c>
      <c r="M20" s="103">
        <v>20113</v>
      </c>
      <c r="N20" s="104">
        <v>4.2664593053395504E-2</v>
      </c>
      <c r="O20" s="109">
        <v>3</v>
      </c>
      <c r="P20" s="111"/>
      <c r="Q20" s="102" t="s">
        <v>84</v>
      </c>
      <c r="R20" s="107">
        <v>10356</v>
      </c>
      <c r="S20" s="107">
        <v>4905</v>
      </c>
      <c r="T20" s="107">
        <v>4</v>
      </c>
      <c r="U20" s="107">
        <v>15265</v>
      </c>
      <c r="V20" s="107">
        <v>4025</v>
      </c>
      <c r="W20" s="107">
        <v>19290</v>
      </c>
      <c r="X20" s="102" t="s">
        <v>130</v>
      </c>
    </row>
    <row r="21" spans="1:24" ht="14.25" x14ac:dyDescent="0.2">
      <c r="A21" s="102" t="s">
        <v>131</v>
      </c>
      <c r="B21" s="102" t="s">
        <v>132</v>
      </c>
      <c r="C21" s="103">
        <v>4891</v>
      </c>
      <c r="D21" s="104">
        <v>-9.3083626923790103E-2</v>
      </c>
      <c r="E21" s="103">
        <v>99</v>
      </c>
      <c r="F21" s="104">
        <v>0.70689655172413812</v>
      </c>
      <c r="G21" s="103">
        <v>4325</v>
      </c>
      <c r="H21" s="104">
        <v>5.9529642332190102E-2</v>
      </c>
      <c r="I21" s="103">
        <v>9315</v>
      </c>
      <c r="J21" s="104">
        <v>-2.2867932445190402E-2</v>
      </c>
      <c r="K21" s="103">
        <v>968</v>
      </c>
      <c r="L21" s="104">
        <v>6.6079295154184994E-2</v>
      </c>
      <c r="M21" s="103">
        <v>10283</v>
      </c>
      <c r="N21" s="104">
        <v>-1.5132650129298002E-2</v>
      </c>
      <c r="O21" s="109">
        <v>4</v>
      </c>
      <c r="P21" s="111"/>
      <c r="Q21" s="102" t="s">
        <v>84</v>
      </c>
      <c r="R21" s="107">
        <v>5393</v>
      </c>
      <c r="S21" s="107">
        <v>58</v>
      </c>
      <c r="T21" s="107">
        <v>4082</v>
      </c>
      <c r="U21" s="107">
        <v>9533</v>
      </c>
      <c r="V21" s="107">
        <v>908</v>
      </c>
      <c r="W21" s="107">
        <v>10441</v>
      </c>
      <c r="X21" s="102" t="s">
        <v>133</v>
      </c>
    </row>
    <row r="22" spans="1:24" ht="14.25" x14ac:dyDescent="0.2">
      <c r="A22" s="102" t="s">
        <v>134</v>
      </c>
      <c r="B22" s="102" t="s">
        <v>135</v>
      </c>
      <c r="C22" s="103">
        <v>1988</v>
      </c>
      <c r="D22" s="104">
        <v>-6.1821613968853197E-2</v>
      </c>
      <c r="E22" s="103">
        <v>7</v>
      </c>
      <c r="F22" s="104">
        <v>-0.65</v>
      </c>
      <c r="G22" s="103">
        <v>0</v>
      </c>
      <c r="H22" s="104" t="s">
        <v>238</v>
      </c>
      <c r="I22" s="103">
        <v>1995</v>
      </c>
      <c r="J22" s="104">
        <v>-6.7321178120617095E-2</v>
      </c>
      <c r="K22" s="103">
        <v>438</v>
      </c>
      <c r="L22" s="104">
        <v>-0.11871227364185101</v>
      </c>
      <c r="M22" s="103">
        <v>2433</v>
      </c>
      <c r="N22" s="104">
        <v>-7.7010622154779995E-2</v>
      </c>
      <c r="O22" s="109">
        <v>4</v>
      </c>
      <c r="P22" s="111"/>
      <c r="Q22" s="102" t="s">
        <v>84</v>
      </c>
      <c r="R22" s="107">
        <v>2119</v>
      </c>
      <c r="S22" s="107">
        <v>20</v>
      </c>
      <c r="T22" s="107">
        <v>0</v>
      </c>
      <c r="U22" s="107">
        <v>2139</v>
      </c>
      <c r="V22" s="107">
        <v>497</v>
      </c>
      <c r="W22" s="107">
        <v>2636</v>
      </c>
      <c r="X22" s="102" t="s">
        <v>136</v>
      </c>
    </row>
    <row r="23" spans="1:24" ht="14.25" x14ac:dyDescent="0.2">
      <c r="A23" s="102" t="s">
        <v>137</v>
      </c>
      <c r="B23" s="102" t="s">
        <v>138</v>
      </c>
      <c r="C23" s="103">
        <v>4926</v>
      </c>
      <c r="D23" s="104">
        <v>-0.10582682882555801</v>
      </c>
      <c r="E23" s="103">
        <v>0</v>
      </c>
      <c r="F23" s="104">
        <v>-1</v>
      </c>
      <c r="G23" s="103">
        <v>0</v>
      </c>
      <c r="H23" s="104" t="s">
        <v>238</v>
      </c>
      <c r="I23" s="103">
        <v>4926</v>
      </c>
      <c r="J23" s="104">
        <v>-0.10663764961915101</v>
      </c>
      <c r="K23" s="103">
        <v>1386</v>
      </c>
      <c r="L23" s="104">
        <v>0.123176661264182</v>
      </c>
      <c r="M23" s="103">
        <v>6312</v>
      </c>
      <c r="N23" s="104">
        <v>-6.46117368109069E-2</v>
      </c>
      <c r="O23" s="109">
        <v>5</v>
      </c>
      <c r="P23" s="111"/>
      <c r="Q23" s="102" t="s">
        <v>84</v>
      </c>
      <c r="R23" s="107">
        <v>5509</v>
      </c>
      <c r="S23" s="107">
        <v>5</v>
      </c>
      <c r="T23" s="107">
        <v>0</v>
      </c>
      <c r="U23" s="107">
        <v>5514</v>
      </c>
      <c r="V23" s="107">
        <v>1234</v>
      </c>
      <c r="W23" s="107">
        <v>6748</v>
      </c>
      <c r="X23" s="102" t="s">
        <v>139</v>
      </c>
    </row>
    <row r="24" spans="1:24" ht="14.25" x14ac:dyDescent="0.2">
      <c r="A24" s="102" t="s">
        <v>140</v>
      </c>
      <c r="B24" s="102" t="s">
        <v>141</v>
      </c>
      <c r="C24" s="103">
        <v>2112</v>
      </c>
      <c r="D24" s="104">
        <v>1.19789171058936E-2</v>
      </c>
      <c r="E24" s="103">
        <v>0</v>
      </c>
      <c r="F24" s="104" t="s">
        <v>238</v>
      </c>
      <c r="G24" s="103">
        <v>0</v>
      </c>
      <c r="H24" s="104" t="s">
        <v>238</v>
      </c>
      <c r="I24" s="103">
        <v>2112</v>
      </c>
      <c r="J24" s="104">
        <v>1.19789171058936E-2</v>
      </c>
      <c r="K24" s="103">
        <v>339</v>
      </c>
      <c r="L24" s="104">
        <v>-7.6294277929155302E-2</v>
      </c>
      <c r="M24" s="103">
        <v>2451</v>
      </c>
      <c r="N24" s="104">
        <v>-1.2224938875305602E-3</v>
      </c>
      <c r="O24" s="109">
        <v>5</v>
      </c>
      <c r="P24" s="111"/>
      <c r="Q24" s="102" t="s">
        <v>84</v>
      </c>
      <c r="R24" s="107">
        <v>2087</v>
      </c>
      <c r="S24" s="107">
        <v>0</v>
      </c>
      <c r="T24" s="107">
        <v>0</v>
      </c>
      <c r="U24" s="107">
        <v>2087</v>
      </c>
      <c r="V24" s="107">
        <v>367</v>
      </c>
      <c r="W24" s="107">
        <v>2454</v>
      </c>
      <c r="X24" s="102" t="s">
        <v>142</v>
      </c>
    </row>
    <row r="25" spans="1:24" ht="14.25" x14ac:dyDescent="0.2">
      <c r="A25" s="102" t="s">
        <v>143</v>
      </c>
      <c r="B25" s="102" t="s">
        <v>144</v>
      </c>
      <c r="C25" s="103">
        <v>4302</v>
      </c>
      <c r="D25" s="104">
        <v>-6.5595134665508301E-2</v>
      </c>
      <c r="E25" s="103">
        <v>0</v>
      </c>
      <c r="F25" s="104">
        <v>-1</v>
      </c>
      <c r="G25" s="103">
        <v>0</v>
      </c>
      <c r="H25" s="104">
        <v>-1</v>
      </c>
      <c r="I25" s="103">
        <v>4302</v>
      </c>
      <c r="J25" s="104">
        <v>-6.640625E-2</v>
      </c>
      <c r="K25" s="103">
        <v>1651</v>
      </c>
      <c r="L25" s="104">
        <v>-0.106601731601732</v>
      </c>
      <c r="M25" s="103">
        <v>5953</v>
      </c>
      <c r="N25" s="104">
        <v>-7.7912019826518006E-2</v>
      </c>
      <c r="O25" s="109">
        <v>5</v>
      </c>
      <c r="P25" s="111"/>
      <c r="Q25" s="102" t="s">
        <v>84</v>
      </c>
      <c r="R25" s="107">
        <v>4604</v>
      </c>
      <c r="S25" s="107">
        <v>2</v>
      </c>
      <c r="T25" s="107">
        <v>2</v>
      </c>
      <c r="U25" s="107">
        <v>4608</v>
      </c>
      <c r="V25" s="107">
        <v>1848</v>
      </c>
      <c r="W25" s="107">
        <v>6456</v>
      </c>
      <c r="X25" s="102" t="s">
        <v>145</v>
      </c>
    </row>
    <row r="26" spans="1:24" ht="14.25" x14ac:dyDescent="0.2">
      <c r="A26" s="102" t="s">
        <v>146</v>
      </c>
      <c r="B26" s="102" t="s">
        <v>147</v>
      </c>
      <c r="C26" s="103">
        <v>5545</v>
      </c>
      <c r="D26" s="104">
        <v>-3.0763852473343803E-2</v>
      </c>
      <c r="E26" s="103">
        <v>213</v>
      </c>
      <c r="F26" s="104">
        <v>-9.3617021276595699E-2</v>
      </c>
      <c r="G26" s="103">
        <v>25</v>
      </c>
      <c r="H26" s="104">
        <v>0.13636363636363602</v>
      </c>
      <c r="I26" s="103">
        <v>5783</v>
      </c>
      <c r="J26" s="104">
        <v>-3.2619605219136802E-2</v>
      </c>
      <c r="K26" s="103">
        <v>1462</v>
      </c>
      <c r="L26" s="104">
        <v>4.5032165832737697E-2</v>
      </c>
      <c r="M26" s="103">
        <v>7245</v>
      </c>
      <c r="N26" s="104">
        <v>-1.7893452623017503E-2</v>
      </c>
      <c r="O26" s="109">
        <v>4</v>
      </c>
      <c r="P26" s="111"/>
      <c r="Q26" s="102" t="s">
        <v>84</v>
      </c>
      <c r="R26" s="107">
        <v>5721</v>
      </c>
      <c r="S26" s="107">
        <v>235</v>
      </c>
      <c r="T26" s="107">
        <v>22</v>
      </c>
      <c r="U26" s="107">
        <v>5978</v>
      </c>
      <c r="V26" s="107">
        <v>1399</v>
      </c>
      <c r="W26" s="107">
        <v>7377</v>
      </c>
      <c r="X26" s="102" t="s">
        <v>148</v>
      </c>
    </row>
    <row r="27" spans="1:24" ht="14.25" x14ac:dyDescent="0.2">
      <c r="A27" s="102" t="s">
        <v>149</v>
      </c>
      <c r="B27" s="102" t="s">
        <v>150</v>
      </c>
      <c r="C27" s="103">
        <v>3083</v>
      </c>
      <c r="D27" s="104">
        <v>-7.55622188905547E-2</v>
      </c>
      <c r="E27" s="103">
        <v>0</v>
      </c>
      <c r="F27" s="104">
        <v>-1</v>
      </c>
      <c r="G27" s="103">
        <v>0</v>
      </c>
      <c r="H27" s="104" t="s">
        <v>238</v>
      </c>
      <c r="I27" s="103">
        <v>3083</v>
      </c>
      <c r="J27" s="104">
        <v>-7.6116272100689206E-2</v>
      </c>
      <c r="K27" s="103">
        <v>552</v>
      </c>
      <c r="L27" s="104">
        <v>-0.13207547169811301</v>
      </c>
      <c r="M27" s="103">
        <v>3635</v>
      </c>
      <c r="N27" s="104">
        <v>-8.5074251195570105E-2</v>
      </c>
      <c r="O27" s="109">
        <v>5</v>
      </c>
      <c r="P27" s="111"/>
      <c r="Q27" s="102" t="s">
        <v>84</v>
      </c>
      <c r="R27" s="107">
        <v>3335</v>
      </c>
      <c r="S27" s="107">
        <v>2</v>
      </c>
      <c r="T27" s="107">
        <v>0</v>
      </c>
      <c r="U27" s="107">
        <v>3337</v>
      </c>
      <c r="V27" s="107">
        <v>636</v>
      </c>
      <c r="W27" s="107">
        <v>3973</v>
      </c>
      <c r="X27" s="102" t="s">
        <v>151</v>
      </c>
    </row>
    <row r="28" spans="1:24" ht="14.25" x14ac:dyDescent="0.2">
      <c r="A28" s="102" t="s">
        <v>152</v>
      </c>
      <c r="B28" s="102" t="s">
        <v>153</v>
      </c>
      <c r="C28" s="103">
        <v>2539</v>
      </c>
      <c r="D28" s="104">
        <v>-4.1163141993957701E-2</v>
      </c>
      <c r="E28" s="103">
        <v>5</v>
      </c>
      <c r="F28" s="104" t="s">
        <v>238</v>
      </c>
      <c r="G28" s="103">
        <v>0</v>
      </c>
      <c r="H28" s="104" t="s">
        <v>238</v>
      </c>
      <c r="I28" s="103">
        <v>2544</v>
      </c>
      <c r="J28" s="104">
        <v>-3.9274924471299093E-2</v>
      </c>
      <c r="K28" s="103">
        <v>436</v>
      </c>
      <c r="L28" s="104">
        <v>-0.13492063492063502</v>
      </c>
      <c r="M28" s="103">
        <v>2980</v>
      </c>
      <c r="N28" s="104">
        <v>-5.4568527918781702E-2</v>
      </c>
      <c r="O28" s="109">
        <v>5</v>
      </c>
      <c r="P28" s="111"/>
      <c r="Q28" s="102" t="s">
        <v>84</v>
      </c>
      <c r="R28" s="107">
        <v>2648</v>
      </c>
      <c r="S28" s="107">
        <v>0</v>
      </c>
      <c r="T28" s="107">
        <v>0</v>
      </c>
      <c r="U28" s="107">
        <v>2648</v>
      </c>
      <c r="V28" s="107">
        <v>504</v>
      </c>
      <c r="W28" s="107">
        <v>3152</v>
      </c>
      <c r="X28" s="102" t="s">
        <v>154</v>
      </c>
    </row>
    <row r="29" spans="1:24" ht="14.25" x14ac:dyDescent="0.2">
      <c r="A29" s="102" t="s">
        <v>155</v>
      </c>
      <c r="B29" s="102" t="s">
        <v>156</v>
      </c>
      <c r="C29" s="103">
        <v>111577</v>
      </c>
      <c r="D29" s="104">
        <v>-3.1634583673256805E-2</v>
      </c>
      <c r="E29" s="103">
        <v>132837</v>
      </c>
      <c r="F29" s="104">
        <v>-9.9351568905120397E-3</v>
      </c>
      <c r="G29" s="103">
        <v>0</v>
      </c>
      <c r="H29" s="104" t="s">
        <v>238</v>
      </c>
      <c r="I29" s="103">
        <v>244414</v>
      </c>
      <c r="J29" s="104">
        <v>-1.9960544043112899E-2</v>
      </c>
      <c r="K29" s="103">
        <v>10245</v>
      </c>
      <c r="L29" s="104">
        <v>-5.7259316770186305E-3</v>
      </c>
      <c r="M29" s="103">
        <v>254659</v>
      </c>
      <c r="N29" s="104">
        <v>-1.9395755036658201E-2</v>
      </c>
      <c r="O29" s="109">
        <v>1</v>
      </c>
      <c r="P29" s="111"/>
      <c r="Q29" s="102" t="s">
        <v>157</v>
      </c>
      <c r="R29" s="107">
        <v>115222</v>
      </c>
      <c r="S29" s="107">
        <v>134170</v>
      </c>
      <c r="T29" s="107">
        <v>0</v>
      </c>
      <c r="U29" s="107">
        <v>249392</v>
      </c>
      <c r="V29" s="107">
        <v>10304</v>
      </c>
      <c r="W29" s="107">
        <v>259696</v>
      </c>
      <c r="X29" s="102" t="s">
        <v>158</v>
      </c>
    </row>
    <row r="30" spans="1:24" ht="14.25" x14ac:dyDescent="0.2">
      <c r="A30" s="102" t="s">
        <v>159</v>
      </c>
      <c r="B30" s="102" t="s">
        <v>160</v>
      </c>
      <c r="C30" s="103">
        <v>1303</v>
      </c>
      <c r="D30" s="104">
        <v>9.1289782244556097E-2</v>
      </c>
      <c r="E30" s="103">
        <v>40</v>
      </c>
      <c r="F30" s="104">
        <v>0.90476190476190499</v>
      </c>
      <c r="G30" s="103">
        <v>0</v>
      </c>
      <c r="H30" s="104" t="s">
        <v>238</v>
      </c>
      <c r="I30" s="103">
        <v>1343</v>
      </c>
      <c r="J30" s="104">
        <v>0.105349794238683</v>
      </c>
      <c r="K30" s="103">
        <v>526</v>
      </c>
      <c r="L30" s="104">
        <v>-9.4664371772805497E-2</v>
      </c>
      <c r="M30" s="103">
        <v>1869</v>
      </c>
      <c r="N30" s="104">
        <v>4.06458797327394E-2</v>
      </c>
      <c r="O30" s="109">
        <v>5</v>
      </c>
      <c r="P30" s="111"/>
      <c r="Q30" s="102" t="s">
        <v>84</v>
      </c>
      <c r="R30" s="107">
        <v>1194</v>
      </c>
      <c r="S30" s="107">
        <v>21</v>
      </c>
      <c r="T30" s="107">
        <v>0</v>
      </c>
      <c r="U30" s="107">
        <v>1215</v>
      </c>
      <c r="V30" s="107">
        <v>581</v>
      </c>
      <c r="W30" s="107">
        <v>1796</v>
      </c>
      <c r="X30" s="102" t="s">
        <v>161</v>
      </c>
    </row>
    <row r="31" spans="1:24" ht="14.25" x14ac:dyDescent="0.2">
      <c r="A31" s="102" t="s">
        <v>162</v>
      </c>
      <c r="B31" s="102" t="s">
        <v>163</v>
      </c>
      <c r="C31" s="103">
        <v>2173</v>
      </c>
      <c r="D31" s="104">
        <v>-4.8182216381953601E-2</v>
      </c>
      <c r="E31" s="103">
        <v>0</v>
      </c>
      <c r="F31" s="104" t="s">
        <v>238</v>
      </c>
      <c r="G31" s="103">
        <v>0</v>
      </c>
      <c r="H31" s="104" t="s">
        <v>238</v>
      </c>
      <c r="I31" s="103">
        <v>2173</v>
      </c>
      <c r="J31" s="104">
        <v>-4.8182216381953601E-2</v>
      </c>
      <c r="K31" s="103">
        <v>294</v>
      </c>
      <c r="L31" s="104">
        <v>-0.28467153284671504</v>
      </c>
      <c r="M31" s="103">
        <v>2467</v>
      </c>
      <c r="N31" s="104">
        <v>-8.42613214550854E-2</v>
      </c>
      <c r="O31" s="109">
        <v>5</v>
      </c>
      <c r="P31" s="111"/>
      <c r="Q31" s="102" t="s">
        <v>84</v>
      </c>
      <c r="R31" s="107">
        <v>2283</v>
      </c>
      <c r="S31" s="107">
        <v>0</v>
      </c>
      <c r="T31" s="107">
        <v>0</v>
      </c>
      <c r="U31" s="107">
        <v>2283</v>
      </c>
      <c r="V31" s="107">
        <v>411</v>
      </c>
      <c r="W31" s="107">
        <v>2694</v>
      </c>
      <c r="X31" s="102" t="s">
        <v>164</v>
      </c>
    </row>
    <row r="32" spans="1:24" ht="14.25" x14ac:dyDescent="0.2">
      <c r="A32" s="102" t="s">
        <v>165</v>
      </c>
      <c r="B32" s="102" t="s">
        <v>166</v>
      </c>
      <c r="C32" s="103">
        <v>1163</v>
      </c>
      <c r="D32" s="104">
        <v>-8.5251491901108308E-3</v>
      </c>
      <c r="E32" s="103">
        <v>0</v>
      </c>
      <c r="F32" s="104" t="s">
        <v>238</v>
      </c>
      <c r="G32" s="103">
        <v>0</v>
      </c>
      <c r="H32" s="104" t="s">
        <v>238</v>
      </c>
      <c r="I32" s="103">
        <v>1163</v>
      </c>
      <c r="J32" s="104">
        <v>-8.5251491901108308E-3</v>
      </c>
      <c r="K32" s="103">
        <v>179</v>
      </c>
      <c r="L32" s="104">
        <v>0.34586466165413499</v>
      </c>
      <c r="M32" s="103">
        <v>1342</v>
      </c>
      <c r="N32" s="104">
        <v>2.7565084226646202E-2</v>
      </c>
      <c r="O32" s="109">
        <v>5</v>
      </c>
      <c r="P32" s="111"/>
      <c r="Q32" s="102" t="s">
        <v>84</v>
      </c>
      <c r="R32" s="107">
        <v>1173</v>
      </c>
      <c r="S32" s="107">
        <v>0</v>
      </c>
      <c r="T32" s="107">
        <v>0</v>
      </c>
      <c r="U32" s="107">
        <v>1173</v>
      </c>
      <c r="V32" s="107">
        <v>133</v>
      </c>
      <c r="W32" s="107">
        <v>1306</v>
      </c>
      <c r="X32" s="102" t="s">
        <v>167</v>
      </c>
    </row>
    <row r="33" spans="1:24" ht="14.25" x14ac:dyDescent="0.2">
      <c r="A33" s="102" t="s">
        <v>168</v>
      </c>
      <c r="B33" s="102" t="s">
        <v>169</v>
      </c>
      <c r="C33" s="103">
        <v>2299</v>
      </c>
      <c r="D33" s="104">
        <v>2.2232103156958602E-2</v>
      </c>
      <c r="E33" s="103">
        <v>0</v>
      </c>
      <c r="F33" s="104" t="s">
        <v>238</v>
      </c>
      <c r="G33" s="103">
        <v>0</v>
      </c>
      <c r="H33" s="104" t="s">
        <v>238</v>
      </c>
      <c r="I33" s="103">
        <v>2299</v>
      </c>
      <c r="J33" s="104">
        <v>2.2232103156958602E-2</v>
      </c>
      <c r="K33" s="103">
        <v>651</v>
      </c>
      <c r="L33" s="104">
        <v>5.1696284329563802E-2</v>
      </c>
      <c r="M33" s="103">
        <v>2950</v>
      </c>
      <c r="N33" s="104">
        <v>2.8591352859135302E-2</v>
      </c>
      <c r="O33" s="109">
        <v>5</v>
      </c>
      <c r="P33" s="111"/>
      <c r="Q33" s="102" t="s">
        <v>84</v>
      </c>
      <c r="R33" s="107">
        <v>2249</v>
      </c>
      <c r="S33" s="107">
        <v>0</v>
      </c>
      <c r="T33" s="107">
        <v>0</v>
      </c>
      <c r="U33" s="107">
        <v>2249</v>
      </c>
      <c r="V33" s="107">
        <v>619</v>
      </c>
      <c r="W33" s="107">
        <v>2868</v>
      </c>
      <c r="X33" s="102" t="s">
        <v>170</v>
      </c>
    </row>
    <row r="34" spans="1:24" ht="14.25" x14ac:dyDescent="0.2">
      <c r="A34" s="102" t="s">
        <v>171</v>
      </c>
      <c r="B34" s="102" t="s">
        <v>172</v>
      </c>
      <c r="C34" s="103">
        <v>3202</v>
      </c>
      <c r="D34" s="104">
        <v>-2.9990911844895499E-2</v>
      </c>
      <c r="E34" s="103">
        <v>1</v>
      </c>
      <c r="F34" s="104" t="s">
        <v>238</v>
      </c>
      <c r="G34" s="103">
        <v>2</v>
      </c>
      <c r="H34" s="104">
        <v>-0.71428571428571397</v>
      </c>
      <c r="I34" s="103">
        <v>3205</v>
      </c>
      <c r="J34" s="104">
        <v>-3.1136638452237003E-2</v>
      </c>
      <c r="K34" s="103">
        <v>1185</v>
      </c>
      <c r="L34" s="104">
        <v>-6.3981042654028403E-2</v>
      </c>
      <c r="M34" s="103">
        <v>4390</v>
      </c>
      <c r="N34" s="104">
        <v>-4.0227372103191994E-2</v>
      </c>
      <c r="O34" s="109">
        <v>5</v>
      </c>
      <c r="P34" s="111"/>
      <c r="Q34" s="102" t="s">
        <v>84</v>
      </c>
      <c r="R34" s="107">
        <v>3301</v>
      </c>
      <c r="S34" s="107">
        <v>0</v>
      </c>
      <c r="T34" s="107">
        <v>7</v>
      </c>
      <c r="U34" s="107">
        <v>3308</v>
      </c>
      <c r="V34" s="107">
        <v>1266</v>
      </c>
      <c r="W34" s="107">
        <v>4574</v>
      </c>
      <c r="X34" s="102" t="s">
        <v>173</v>
      </c>
    </row>
    <row r="35" spans="1:24" ht="14.25" x14ac:dyDescent="0.2">
      <c r="A35" s="102" t="s">
        <v>174</v>
      </c>
      <c r="B35" s="102" t="s">
        <v>175</v>
      </c>
      <c r="C35" s="103">
        <v>4923</v>
      </c>
      <c r="D35" s="104">
        <v>-1.6187050359712202E-2</v>
      </c>
      <c r="E35" s="103">
        <v>1</v>
      </c>
      <c r="F35" s="104" t="s">
        <v>238</v>
      </c>
      <c r="G35" s="103">
        <v>0</v>
      </c>
      <c r="H35" s="104" t="s">
        <v>238</v>
      </c>
      <c r="I35" s="103">
        <v>4924</v>
      </c>
      <c r="J35" s="104">
        <v>-1.5987210231814503E-2</v>
      </c>
      <c r="K35" s="103">
        <v>505</v>
      </c>
      <c r="L35" s="104">
        <v>0.160919540229885</v>
      </c>
      <c r="M35" s="103">
        <v>5429</v>
      </c>
      <c r="N35" s="104">
        <v>-1.8385732671447001E-3</v>
      </c>
      <c r="O35" s="109">
        <v>5</v>
      </c>
      <c r="P35" s="111"/>
      <c r="Q35" s="102" t="s">
        <v>84</v>
      </c>
      <c r="R35" s="107">
        <v>5004</v>
      </c>
      <c r="S35" s="107">
        <v>0</v>
      </c>
      <c r="T35" s="107">
        <v>0</v>
      </c>
      <c r="U35" s="107">
        <v>5004</v>
      </c>
      <c r="V35" s="107">
        <v>435</v>
      </c>
      <c r="W35" s="107">
        <v>5439</v>
      </c>
      <c r="X35" s="102" t="s">
        <v>176</v>
      </c>
    </row>
    <row r="36" spans="1:24" ht="14.25" x14ac:dyDescent="0.2">
      <c r="A36" s="102" t="s">
        <v>177</v>
      </c>
      <c r="B36" s="102" t="s">
        <v>178</v>
      </c>
      <c r="C36" s="103">
        <v>27897</v>
      </c>
      <c r="D36" s="104">
        <v>2.7892409727339702E-2</v>
      </c>
      <c r="E36" s="103">
        <v>18045</v>
      </c>
      <c r="F36" s="104">
        <v>-1.82263329706202E-2</v>
      </c>
      <c r="G36" s="103">
        <v>17564</v>
      </c>
      <c r="H36" s="104">
        <v>0.12503202664616997</v>
      </c>
      <c r="I36" s="103">
        <v>63506</v>
      </c>
      <c r="J36" s="104">
        <v>3.8833998560492002E-2</v>
      </c>
      <c r="K36" s="103">
        <v>11701</v>
      </c>
      <c r="L36" s="104">
        <v>-2.27993986971772E-2</v>
      </c>
      <c r="M36" s="103">
        <v>75207</v>
      </c>
      <c r="N36" s="104">
        <v>2.8739091182666304E-2</v>
      </c>
      <c r="O36" s="109">
        <v>2</v>
      </c>
      <c r="P36" s="111"/>
      <c r="Q36" s="102" t="s">
        <v>84</v>
      </c>
      <c r="R36" s="107">
        <v>27140</v>
      </c>
      <c r="S36" s="107">
        <v>18380</v>
      </c>
      <c r="T36" s="107">
        <v>15612</v>
      </c>
      <c r="U36" s="107">
        <v>61132</v>
      </c>
      <c r="V36" s="107">
        <v>11974</v>
      </c>
      <c r="W36" s="107">
        <v>73106</v>
      </c>
      <c r="X36" s="102" t="s">
        <v>179</v>
      </c>
    </row>
    <row r="37" spans="1:24" ht="14.25" x14ac:dyDescent="0.2">
      <c r="A37" s="102" t="s">
        <v>180</v>
      </c>
      <c r="B37" s="102" t="s">
        <v>181</v>
      </c>
      <c r="C37" s="103">
        <v>4393</v>
      </c>
      <c r="D37" s="104">
        <v>-0.17857142857142902</v>
      </c>
      <c r="E37" s="103">
        <v>0</v>
      </c>
      <c r="F37" s="104" t="s">
        <v>238</v>
      </c>
      <c r="G37" s="103">
        <v>0</v>
      </c>
      <c r="H37" s="104" t="s">
        <v>238</v>
      </c>
      <c r="I37" s="103">
        <v>4393</v>
      </c>
      <c r="J37" s="104">
        <v>-0.17857142857142902</v>
      </c>
      <c r="K37" s="103">
        <v>1157</v>
      </c>
      <c r="L37" s="104">
        <v>-3.2608695652173905E-2</v>
      </c>
      <c r="M37" s="103">
        <v>5550</v>
      </c>
      <c r="N37" s="104">
        <v>-0.151894865525672</v>
      </c>
      <c r="O37" s="109">
        <v>5</v>
      </c>
      <c r="P37" s="111"/>
      <c r="Q37" s="102" t="s">
        <v>84</v>
      </c>
      <c r="R37" s="107">
        <v>5348</v>
      </c>
      <c r="S37" s="107">
        <v>0</v>
      </c>
      <c r="T37" s="107">
        <v>0</v>
      </c>
      <c r="U37" s="107">
        <v>5348</v>
      </c>
      <c r="V37" s="107">
        <v>1196</v>
      </c>
      <c r="W37" s="107">
        <v>6544</v>
      </c>
      <c r="X37" s="102" t="s">
        <v>182</v>
      </c>
    </row>
    <row r="38" spans="1:24" ht="14.25" x14ac:dyDescent="0.2">
      <c r="A38" s="102" t="s">
        <v>183</v>
      </c>
      <c r="B38" s="102" t="s">
        <v>184</v>
      </c>
      <c r="C38" s="103">
        <v>2675</v>
      </c>
      <c r="D38" s="104">
        <v>-4.3959971408148696E-2</v>
      </c>
      <c r="E38" s="103">
        <v>113</v>
      </c>
      <c r="F38" s="104">
        <v>-0.29375000000000001</v>
      </c>
      <c r="G38" s="103">
        <v>0</v>
      </c>
      <c r="H38" s="104" t="s">
        <v>238</v>
      </c>
      <c r="I38" s="103">
        <v>2788</v>
      </c>
      <c r="J38" s="104">
        <v>-5.7471264367816098E-2</v>
      </c>
      <c r="K38" s="103">
        <v>2240</v>
      </c>
      <c r="L38" s="104">
        <v>4.4662795891022803E-4</v>
      </c>
      <c r="M38" s="103">
        <v>5028</v>
      </c>
      <c r="N38" s="104">
        <v>-3.2518760823551998E-2</v>
      </c>
      <c r="O38" s="109">
        <v>4</v>
      </c>
      <c r="P38" s="111"/>
      <c r="Q38" s="102" t="s">
        <v>84</v>
      </c>
      <c r="R38" s="107">
        <v>2798</v>
      </c>
      <c r="S38" s="107">
        <v>160</v>
      </c>
      <c r="T38" s="107">
        <v>0</v>
      </c>
      <c r="U38" s="107">
        <v>2958</v>
      </c>
      <c r="V38" s="107">
        <v>2239</v>
      </c>
      <c r="W38" s="107">
        <v>5197</v>
      </c>
      <c r="X38" s="102" t="s">
        <v>185</v>
      </c>
    </row>
    <row r="39" spans="1:24" ht="14.25" x14ac:dyDescent="0.2">
      <c r="A39" s="102" t="s">
        <v>186</v>
      </c>
      <c r="B39" s="102" t="s">
        <v>187</v>
      </c>
      <c r="C39" s="103">
        <v>3882</v>
      </c>
      <c r="D39" s="104">
        <v>-0.18667504714016303</v>
      </c>
      <c r="E39" s="103">
        <v>2</v>
      </c>
      <c r="F39" s="104" t="s">
        <v>238</v>
      </c>
      <c r="G39" s="103">
        <v>0</v>
      </c>
      <c r="H39" s="104" t="s">
        <v>238</v>
      </c>
      <c r="I39" s="103">
        <v>3884</v>
      </c>
      <c r="J39" s="104">
        <v>-0.18625602346532599</v>
      </c>
      <c r="K39" s="103">
        <v>719</v>
      </c>
      <c r="L39" s="104">
        <v>6.2038404726735601E-2</v>
      </c>
      <c r="M39" s="103">
        <v>4603</v>
      </c>
      <c r="N39" s="104">
        <v>-0.155412844036697</v>
      </c>
      <c r="O39" s="109">
        <v>5</v>
      </c>
      <c r="P39" s="111"/>
      <c r="Q39" s="102" t="s">
        <v>84</v>
      </c>
      <c r="R39" s="107">
        <v>4773</v>
      </c>
      <c r="S39" s="107">
        <v>0</v>
      </c>
      <c r="T39" s="107">
        <v>0</v>
      </c>
      <c r="U39" s="107">
        <v>4773</v>
      </c>
      <c r="V39" s="107">
        <v>677</v>
      </c>
      <c r="W39" s="107">
        <v>5450</v>
      </c>
      <c r="X39" s="102" t="s">
        <v>188</v>
      </c>
    </row>
    <row r="40" spans="1:24" ht="14.25" x14ac:dyDescent="0.2">
      <c r="A40" s="102" t="s">
        <v>189</v>
      </c>
      <c r="B40" s="102" t="s">
        <v>190</v>
      </c>
      <c r="C40" s="103">
        <v>1600</v>
      </c>
      <c r="D40" s="104">
        <v>1.01010101010101E-2</v>
      </c>
      <c r="E40" s="103">
        <v>0</v>
      </c>
      <c r="F40" s="104" t="s">
        <v>238</v>
      </c>
      <c r="G40" s="103">
        <v>0</v>
      </c>
      <c r="H40" s="104" t="s">
        <v>238</v>
      </c>
      <c r="I40" s="103">
        <v>1600</v>
      </c>
      <c r="J40" s="104">
        <v>1.01010101010101E-2</v>
      </c>
      <c r="K40" s="103">
        <v>316</v>
      </c>
      <c r="L40" s="104">
        <v>3.6065573770491799E-2</v>
      </c>
      <c r="M40" s="103">
        <v>1916</v>
      </c>
      <c r="N40" s="104">
        <v>1.42932768660667E-2</v>
      </c>
      <c r="O40" s="109">
        <v>5</v>
      </c>
      <c r="P40" s="111"/>
      <c r="Q40" s="102" t="s">
        <v>84</v>
      </c>
      <c r="R40" s="107">
        <v>1584</v>
      </c>
      <c r="S40" s="107">
        <v>0</v>
      </c>
      <c r="T40" s="107">
        <v>0</v>
      </c>
      <c r="U40" s="107">
        <v>1584</v>
      </c>
      <c r="V40" s="107">
        <v>305</v>
      </c>
      <c r="W40" s="107">
        <v>1889</v>
      </c>
      <c r="X40" s="102" t="s">
        <v>191</v>
      </c>
    </row>
    <row r="41" spans="1:24" ht="14.25" x14ac:dyDescent="0.2">
      <c r="A41" s="102" t="s">
        <v>192</v>
      </c>
      <c r="B41" s="102" t="s">
        <v>193</v>
      </c>
      <c r="C41" s="103">
        <v>32834</v>
      </c>
      <c r="D41" s="104">
        <v>-4.2824242777599601E-2</v>
      </c>
      <c r="E41" s="103">
        <v>1917</v>
      </c>
      <c r="F41" s="104">
        <v>0.14721723518850999</v>
      </c>
      <c r="G41" s="103">
        <v>0</v>
      </c>
      <c r="H41" s="104">
        <v>-1</v>
      </c>
      <c r="I41" s="103">
        <v>34751</v>
      </c>
      <c r="J41" s="104">
        <v>-3.4211550219554202E-2</v>
      </c>
      <c r="K41" s="103">
        <v>8687</v>
      </c>
      <c r="L41" s="104">
        <v>-3.1333630686886701E-2</v>
      </c>
      <c r="M41" s="103">
        <v>43438</v>
      </c>
      <c r="N41" s="104">
        <v>-3.3637374860956602E-2</v>
      </c>
      <c r="O41" s="109">
        <v>3</v>
      </c>
      <c r="P41" s="111"/>
      <c r="Q41" s="102" t="s">
        <v>84</v>
      </c>
      <c r="R41" s="107">
        <v>34303</v>
      </c>
      <c r="S41" s="107">
        <v>1671</v>
      </c>
      <c r="T41" s="107">
        <v>8</v>
      </c>
      <c r="U41" s="107">
        <v>35982</v>
      </c>
      <c r="V41" s="107">
        <v>8968</v>
      </c>
      <c r="W41" s="107">
        <v>44950</v>
      </c>
      <c r="X41" s="102" t="s">
        <v>194</v>
      </c>
    </row>
    <row r="42" spans="1:24" ht="14.25" x14ac:dyDescent="0.2">
      <c r="A42" s="102" t="s">
        <v>195</v>
      </c>
      <c r="B42" s="102" t="s">
        <v>196</v>
      </c>
      <c r="C42" s="103">
        <v>41745</v>
      </c>
      <c r="D42" s="104">
        <v>-2.2617124394184202E-2</v>
      </c>
      <c r="E42" s="103">
        <v>8655</v>
      </c>
      <c r="F42" s="104">
        <v>5.69370206832442E-3</v>
      </c>
      <c r="G42" s="103">
        <v>4</v>
      </c>
      <c r="H42" s="104">
        <v>0.33333333333333298</v>
      </c>
      <c r="I42" s="103">
        <v>50404</v>
      </c>
      <c r="J42" s="104">
        <v>-1.7848791893998399E-2</v>
      </c>
      <c r="K42" s="103">
        <v>6765</v>
      </c>
      <c r="L42" s="104">
        <v>-2.7038688335970101E-2</v>
      </c>
      <c r="M42" s="103">
        <v>57169</v>
      </c>
      <c r="N42" s="104">
        <v>-1.8945309148319101E-2</v>
      </c>
      <c r="O42" s="109">
        <v>2</v>
      </c>
      <c r="P42" s="111"/>
      <c r="Q42" s="102" t="s">
        <v>84</v>
      </c>
      <c r="R42" s="107">
        <v>42711</v>
      </c>
      <c r="S42" s="107">
        <v>8606</v>
      </c>
      <c r="T42" s="107">
        <v>3</v>
      </c>
      <c r="U42" s="107">
        <v>51320</v>
      </c>
      <c r="V42" s="107">
        <v>6953</v>
      </c>
      <c r="W42" s="107">
        <v>58273</v>
      </c>
      <c r="X42" s="102" t="s">
        <v>197</v>
      </c>
    </row>
    <row r="43" spans="1:24" ht="14.25" x14ac:dyDescent="0.2">
      <c r="A43" s="102" t="s">
        <v>198</v>
      </c>
      <c r="B43" s="102" t="s">
        <v>199</v>
      </c>
      <c r="C43" s="103">
        <v>6129</v>
      </c>
      <c r="D43" s="104">
        <v>8.2250370126665598E-3</v>
      </c>
      <c r="E43" s="103">
        <v>0</v>
      </c>
      <c r="F43" s="104" t="s">
        <v>238</v>
      </c>
      <c r="G43" s="103">
        <v>1</v>
      </c>
      <c r="H43" s="104" t="s">
        <v>238</v>
      </c>
      <c r="I43" s="103">
        <v>6130</v>
      </c>
      <c r="J43" s="104">
        <v>8.3895377529198886E-3</v>
      </c>
      <c r="K43" s="103">
        <v>486</v>
      </c>
      <c r="L43" s="104">
        <v>1.88679245283019E-2</v>
      </c>
      <c r="M43" s="103">
        <v>6616</v>
      </c>
      <c r="N43" s="104">
        <v>9.1519219035997596E-3</v>
      </c>
      <c r="O43" s="109">
        <v>5</v>
      </c>
      <c r="P43" s="111"/>
      <c r="Q43" s="102" t="s">
        <v>84</v>
      </c>
      <c r="R43" s="107">
        <v>6079</v>
      </c>
      <c r="S43" s="107">
        <v>0</v>
      </c>
      <c r="T43" s="107">
        <v>0</v>
      </c>
      <c r="U43" s="107">
        <v>6079</v>
      </c>
      <c r="V43" s="107">
        <v>477</v>
      </c>
      <c r="W43" s="107">
        <v>6556</v>
      </c>
      <c r="X43" s="102" t="s">
        <v>200</v>
      </c>
    </row>
    <row r="44" spans="1:24" ht="14.25" x14ac:dyDescent="0.2">
      <c r="A44" s="102" t="s">
        <v>201</v>
      </c>
      <c r="B44" s="102" t="s">
        <v>202</v>
      </c>
      <c r="C44" s="103">
        <v>2108</v>
      </c>
      <c r="D44" s="104">
        <v>4.0473840078973304E-2</v>
      </c>
      <c r="E44" s="103">
        <v>0</v>
      </c>
      <c r="F44" s="104" t="s">
        <v>238</v>
      </c>
      <c r="G44" s="103">
        <v>84</v>
      </c>
      <c r="H44" s="104" t="s">
        <v>238</v>
      </c>
      <c r="I44" s="103">
        <v>2192</v>
      </c>
      <c r="J44" s="104">
        <v>8.1934846989141191E-2</v>
      </c>
      <c r="K44" s="103">
        <v>273</v>
      </c>
      <c r="L44" s="104">
        <v>0.26388888888888901</v>
      </c>
      <c r="M44" s="103">
        <v>2465</v>
      </c>
      <c r="N44" s="104">
        <v>9.9464763603925102E-2</v>
      </c>
      <c r="O44" s="109">
        <v>5</v>
      </c>
      <c r="P44" s="111"/>
      <c r="Q44" s="102" t="s">
        <v>84</v>
      </c>
      <c r="R44" s="107">
        <v>2026</v>
      </c>
      <c r="S44" s="107">
        <v>0</v>
      </c>
      <c r="T44" s="107">
        <v>0</v>
      </c>
      <c r="U44" s="107">
        <v>2026</v>
      </c>
      <c r="V44" s="107">
        <v>216</v>
      </c>
      <c r="W44" s="107">
        <v>2242</v>
      </c>
      <c r="X44" s="102" t="s">
        <v>203</v>
      </c>
    </row>
    <row r="45" spans="1:24" ht="14.25" x14ac:dyDescent="0.2">
      <c r="A45" s="102" t="s">
        <v>204</v>
      </c>
      <c r="B45" s="102" t="s">
        <v>205</v>
      </c>
      <c r="C45" s="103">
        <v>1204</v>
      </c>
      <c r="D45" s="104">
        <v>-2.4855012427506206E-3</v>
      </c>
      <c r="E45" s="103">
        <v>0</v>
      </c>
      <c r="F45" s="104" t="s">
        <v>238</v>
      </c>
      <c r="G45" s="103">
        <v>0</v>
      </c>
      <c r="H45" s="104" t="s">
        <v>238</v>
      </c>
      <c r="I45" s="103">
        <v>1204</v>
      </c>
      <c r="J45" s="104">
        <v>-2.4855012427506206E-3</v>
      </c>
      <c r="K45" s="103">
        <v>12</v>
      </c>
      <c r="L45" s="104">
        <v>3</v>
      </c>
      <c r="M45" s="103">
        <v>1216</v>
      </c>
      <c r="N45" s="104">
        <v>4.9586776859504101E-3</v>
      </c>
      <c r="O45" s="109">
        <v>5</v>
      </c>
      <c r="P45" s="111"/>
      <c r="Q45" s="102" t="s">
        <v>84</v>
      </c>
      <c r="R45" s="107">
        <v>1207</v>
      </c>
      <c r="S45" s="107">
        <v>0</v>
      </c>
      <c r="T45" s="107">
        <v>0</v>
      </c>
      <c r="U45" s="107">
        <v>1207</v>
      </c>
      <c r="V45" s="107">
        <v>3</v>
      </c>
      <c r="W45" s="107">
        <v>1210</v>
      </c>
      <c r="X45" s="102" t="s">
        <v>206</v>
      </c>
    </row>
    <row r="46" spans="1:24" ht="14.25" x14ac:dyDescent="0.2">
      <c r="A46" s="102" t="s">
        <v>207</v>
      </c>
      <c r="B46" s="102" t="s">
        <v>208</v>
      </c>
      <c r="C46" s="103">
        <v>4139</v>
      </c>
      <c r="D46" s="104">
        <v>-8.81251376955276E-2</v>
      </c>
      <c r="E46" s="103">
        <v>0</v>
      </c>
      <c r="F46" s="104" t="s">
        <v>238</v>
      </c>
      <c r="G46" s="103">
        <v>0</v>
      </c>
      <c r="H46" s="104" t="s">
        <v>238</v>
      </c>
      <c r="I46" s="103">
        <v>4139</v>
      </c>
      <c r="J46" s="104">
        <v>-8.81251376955276E-2</v>
      </c>
      <c r="K46" s="103">
        <v>1590</v>
      </c>
      <c r="L46" s="104">
        <v>2.9126213592233E-2</v>
      </c>
      <c r="M46" s="103">
        <v>5729</v>
      </c>
      <c r="N46" s="104">
        <v>-5.8349769888231401E-2</v>
      </c>
      <c r="O46" s="109">
        <v>5</v>
      </c>
      <c r="P46" s="111"/>
      <c r="Q46" s="102" t="s">
        <v>84</v>
      </c>
      <c r="R46" s="107">
        <v>4539</v>
      </c>
      <c r="S46" s="107">
        <v>0</v>
      </c>
      <c r="T46" s="107">
        <v>0</v>
      </c>
      <c r="U46" s="107">
        <v>4539</v>
      </c>
      <c r="V46" s="107">
        <v>1545</v>
      </c>
      <c r="W46" s="107">
        <v>6084</v>
      </c>
      <c r="X46" s="102" t="s">
        <v>209</v>
      </c>
    </row>
    <row r="47" spans="1:24" ht="14.25" x14ac:dyDescent="0.2">
      <c r="A47" s="102" t="s">
        <v>210</v>
      </c>
      <c r="B47" s="102" t="s">
        <v>211</v>
      </c>
      <c r="C47" s="103">
        <v>9751</v>
      </c>
      <c r="D47" s="104">
        <v>-4.0539210862934195E-2</v>
      </c>
      <c r="E47" s="103">
        <v>3110</v>
      </c>
      <c r="F47" s="104">
        <v>0.12762871646120402</v>
      </c>
      <c r="G47" s="103">
        <v>1</v>
      </c>
      <c r="H47" s="104">
        <v>-0.5</v>
      </c>
      <c r="I47" s="103">
        <v>12862</v>
      </c>
      <c r="J47" s="104">
        <v>-4.7202661920606702E-3</v>
      </c>
      <c r="K47" s="103">
        <v>3948</v>
      </c>
      <c r="L47" s="104">
        <v>2.3593466424682401E-2</v>
      </c>
      <c r="M47" s="103">
        <v>16810</v>
      </c>
      <c r="N47" s="104">
        <v>1.7878426698450499E-3</v>
      </c>
      <c r="O47" s="109">
        <v>3</v>
      </c>
      <c r="P47" s="112"/>
      <c r="Q47" s="102" t="s">
        <v>84</v>
      </c>
      <c r="R47" s="107">
        <v>10163</v>
      </c>
      <c r="S47" s="107">
        <v>2758</v>
      </c>
      <c r="T47" s="107">
        <v>2</v>
      </c>
      <c r="U47" s="107">
        <v>12923</v>
      </c>
      <c r="V47" s="107">
        <v>3857</v>
      </c>
      <c r="W47" s="107">
        <v>16780</v>
      </c>
      <c r="X47" s="102" t="s">
        <v>212</v>
      </c>
    </row>
    <row r="48" spans="1:24" ht="14.25" x14ac:dyDescent="0.2">
      <c r="A48" s="113" t="s">
        <v>213</v>
      </c>
      <c r="B48" s="114"/>
      <c r="C48" s="115">
        <v>442165</v>
      </c>
      <c r="D48" s="116">
        <v>-2.4942885621289802E-2</v>
      </c>
      <c r="E48" s="115">
        <v>193075</v>
      </c>
      <c r="F48" s="116">
        <v>2.1436505382483304E-3</v>
      </c>
      <c r="G48" s="115">
        <v>42084</v>
      </c>
      <c r="H48" s="116">
        <v>8.8426225268330494E-2</v>
      </c>
      <c r="I48" s="115">
        <v>677324</v>
      </c>
      <c r="J48" s="116">
        <v>-1.0921389071017499E-2</v>
      </c>
      <c r="K48" s="115">
        <v>102279</v>
      </c>
      <c r="L48" s="116">
        <v>-2.0775689570986803E-2</v>
      </c>
      <c r="M48" s="115">
        <v>779603</v>
      </c>
      <c r="N48" s="116">
        <v>-1.2225499586950701E-2</v>
      </c>
      <c r="O48" s="121"/>
      <c r="P48" s="122" t="s">
        <v>223</v>
      </c>
      <c r="Q48" s="122"/>
      <c r="R48" s="123">
        <v>453476</v>
      </c>
      <c r="S48" s="123">
        <v>192662</v>
      </c>
      <c r="T48" s="123">
        <v>38665</v>
      </c>
      <c r="U48" s="123">
        <v>684803</v>
      </c>
      <c r="V48" s="123">
        <v>104449</v>
      </c>
      <c r="W48" s="123">
        <v>789252</v>
      </c>
      <c r="X48" s="122"/>
    </row>
    <row r="49" spans="1:24" ht="14.25" x14ac:dyDescent="0.2">
      <c r="A49" s="102" t="s">
        <v>239</v>
      </c>
      <c r="B49" s="102" t="s">
        <v>240</v>
      </c>
      <c r="C49" s="103">
        <v>4749</v>
      </c>
      <c r="D49" s="104">
        <v>4.44248955355179E-2</v>
      </c>
      <c r="E49" s="103">
        <v>1058</v>
      </c>
      <c r="F49" s="104">
        <v>-4.4263775971093003E-2</v>
      </c>
      <c r="G49" s="103">
        <v>2</v>
      </c>
      <c r="H49" s="104">
        <v>0</v>
      </c>
      <c r="I49" s="103">
        <v>5809</v>
      </c>
      <c r="J49" s="104">
        <v>2.70509193776521E-2</v>
      </c>
      <c r="K49" s="103">
        <v>2073</v>
      </c>
      <c r="L49" s="104">
        <v>-0.25</v>
      </c>
      <c r="M49" s="103">
        <v>7882</v>
      </c>
      <c r="N49" s="104">
        <v>-6.3895486935866996E-2</v>
      </c>
      <c r="O49" s="109">
        <v>6</v>
      </c>
      <c r="P49" s="110" t="s">
        <v>157</v>
      </c>
      <c r="Q49" s="102" t="s">
        <v>157</v>
      </c>
      <c r="R49" s="107">
        <v>4547</v>
      </c>
      <c r="S49" s="107">
        <v>1107</v>
      </c>
      <c r="T49" s="107">
        <v>2</v>
      </c>
      <c r="U49" s="107">
        <v>5656</v>
      </c>
      <c r="V49" s="107">
        <v>2764</v>
      </c>
      <c r="W49" s="107">
        <v>8420</v>
      </c>
      <c r="X49" s="102" t="s">
        <v>241</v>
      </c>
    </row>
    <row r="50" spans="1:24" ht="14.25" x14ac:dyDescent="0.2">
      <c r="A50" s="102" t="s">
        <v>215</v>
      </c>
      <c r="B50" s="102" t="s">
        <v>216</v>
      </c>
      <c r="C50" s="103">
        <v>306</v>
      </c>
      <c r="D50" s="104">
        <v>-0.39763779527559101</v>
      </c>
      <c r="E50" s="103">
        <v>2</v>
      </c>
      <c r="F50" s="104">
        <v>-0.75</v>
      </c>
      <c r="G50" s="103">
        <v>0</v>
      </c>
      <c r="H50" s="104" t="s">
        <v>238</v>
      </c>
      <c r="I50" s="103">
        <v>308</v>
      </c>
      <c r="J50" s="104">
        <v>-0.403100775193798</v>
      </c>
      <c r="K50" s="103">
        <v>3414</v>
      </c>
      <c r="L50" s="104">
        <v>-0.106282722513089</v>
      </c>
      <c r="M50" s="103">
        <v>3722</v>
      </c>
      <c r="N50" s="104">
        <v>-0.14160516605166101</v>
      </c>
      <c r="O50" s="109">
        <v>6</v>
      </c>
      <c r="P50" s="111"/>
      <c r="Q50" s="102" t="s">
        <v>157</v>
      </c>
      <c r="R50" s="107">
        <v>508</v>
      </c>
      <c r="S50" s="107">
        <v>8</v>
      </c>
      <c r="T50" s="107">
        <v>0</v>
      </c>
      <c r="U50" s="107">
        <v>516</v>
      </c>
      <c r="V50" s="107">
        <v>3820</v>
      </c>
      <c r="W50" s="107">
        <v>4336</v>
      </c>
      <c r="X50" s="102" t="s">
        <v>218</v>
      </c>
    </row>
    <row r="51" spans="1:24" ht="14.25" x14ac:dyDescent="0.2">
      <c r="A51" s="102" t="s">
        <v>242</v>
      </c>
      <c r="B51" s="102" t="s">
        <v>243</v>
      </c>
      <c r="C51" s="103">
        <v>7785</v>
      </c>
      <c r="D51" s="104">
        <v>2.8129952456418403E-2</v>
      </c>
      <c r="E51" s="103">
        <v>13342</v>
      </c>
      <c r="F51" s="104">
        <v>1.0757575757575801E-2</v>
      </c>
      <c r="G51" s="103">
        <v>0</v>
      </c>
      <c r="H51" s="104">
        <v>-1</v>
      </c>
      <c r="I51" s="103">
        <v>21127</v>
      </c>
      <c r="J51" s="104">
        <v>1.7041351754681602E-2</v>
      </c>
      <c r="K51" s="103">
        <v>26133</v>
      </c>
      <c r="L51" s="104">
        <v>0.23712365082370798</v>
      </c>
      <c r="M51" s="103">
        <v>47260</v>
      </c>
      <c r="N51" s="104">
        <v>0.12800439172255801</v>
      </c>
      <c r="O51" s="109">
        <v>6</v>
      </c>
      <c r="P51" s="111"/>
      <c r="Q51" s="102" t="s">
        <v>157</v>
      </c>
      <c r="R51" s="107">
        <v>7572</v>
      </c>
      <c r="S51" s="107">
        <v>13200</v>
      </c>
      <c r="T51" s="107">
        <v>1</v>
      </c>
      <c r="U51" s="107">
        <v>20773</v>
      </c>
      <c r="V51" s="107">
        <v>21124</v>
      </c>
      <c r="W51" s="107">
        <v>41897</v>
      </c>
      <c r="X51" s="102" t="s">
        <v>244</v>
      </c>
    </row>
    <row r="52" spans="1:24" ht="14.25" x14ac:dyDescent="0.2">
      <c r="A52" s="102" t="s">
        <v>245</v>
      </c>
      <c r="B52" s="102" t="s">
        <v>246</v>
      </c>
      <c r="C52" s="103">
        <v>0</v>
      </c>
      <c r="D52" s="104">
        <v>-1</v>
      </c>
      <c r="E52" s="103">
        <v>0</v>
      </c>
      <c r="F52" s="104" t="s">
        <v>238</v>
      </c>
      <c r="G52" s="103">
        <v>0</v>
      </c>
      <c r="H52" s="104" t="s">
        <v>238</v>
      </c>
      <c r="I52" s="103">
        <v>0</v>
      </c>
      <c r="J52" s="104">
        <v>-1</v>
      </c>
      <c r="K52" s="103">
        <v>292</v>
      </c>
      <c r="L52" s="104">
        <v>-0.12574850299401202</v>
      </c>
      <c r="M52" s="103">
        <v>292</v>
      </c>
      <c r="N52" s="104">
        <v>-0.15116279069767399</v>
      </c>
      <c r="O52" s="109">
        <v>6</v>
      </c>
      <c r="P52" s="111"/>
      <c r="Q52" s="102" t="s">
        <v>157</v>
      </c>
      <c r="R52" s="107">
        <v>10</v>
      </c>
      <c r="S52" s="107">
        <v>0</v>
      </c>
      <c r="T52" s="107">
        <v>0</v>
      </c>
      <c r="U52" s="107">
        <v>10</v>
      </c>
      <c r="V52" s="107">
        <v>334</v>
      </c>
      <c r="W52" s="107">
        <v>344</v>
      </c>
      <c r="X52" s="102" t="s">
        <v>247</v>
      </c>
    </row>
    <row r="53" spans="1:24" ht="14.25" x14ac:dyDescent="0.2">
      <c r="A53" s="102" t="s">
        <v>219</v>
      </c>
      <c r="B53" s="102" t="s">
        <v>220</v>
      </c>
      <c r="C53" s="103">
        <v>1292</v>
      </c>
      <c r="D53" s="104">
        <v>-2.7108433734939801E-2</v>
      </c>
      <c r="E53" s="103">
        <v>17</v>
      </c>
      <c r="F53" s="104">
        <v>1.8333333333333299</v>
      </c>
      <c r="G53" s="103">
        <v>0</v>
      </c>
      <c r="H53" s="104" t="s">
        <v>238</v>
      </c>
      <c r="I53" s="103">
        <v>1309</v>
      </c>
      <c r="J53" s="104">
        <v>-1.8740629685157398E-2</v>
      </c>
      <c r="K53" s="103">
        <v>1953</v>
      </c>
      <c r="L53" s="104">
        <v>-6.8669527896995694E-2</v>
      </c>
      <c r="M53" s="103">
        <v>3262</v>
      </c>
      <c r="N53" s="104">
        <v>-4.9256776450014597E-2</v>
      </c>
      <c r="O53" s="109">
        <v>6</v>
      </c>
      <c r="P53" s="111"/>
      <c r="Q53" s="102" t="s">
        <v>157</v>
      </c>
      <c r="R53" s="107">
        <v>1328</v>
      </c>
      <c r="S53" s="107">
        <v>6</v>
      </c>
      <c r="T53" s="107">
        <v>0</v>
      </c>
      <c r="U53" s="107">
        <v>1334</v>
      </c>
      <c r="V53" s="107">
        <v>2097</v>
      </c>
      <c r="W53" s="107">
        <v>3431</v>
      </c>
      <c r="X53" s="102" t="s">
        <v>221</v>
      </c>
    </row>
    <row r="54" spans="1:24" ht="14.25" x14ac:dyDescent="0.2">
      <c r="A54" s="102" t="s">
        <v>248</v>
      </c>
      <c r="B54" s="102" t="s">
        <v>249</v>
      </c>
      <c r="C54" s="103">
        <v>1288</v>
      </c>
      <c r="D54" s="104">
        <v>0.12982456140350901</v>
      </c>
      <c r="E54" s="103">
        <v>51</v>
      </c>
      <c r="F54" s="104">
        <v>-0.16393442622950799</v>
      </c>
      <c r="G54" s="103">
        <v>0</v>
      </c>
      <c r="H54" s="104" t="s">
        <v>238</v>
      </c>
      <c r="I54" s="103">
        <v>1339</v>
      </c>
      <c r="J54" s="104">
        <v>0.11490424646128201</v>
      </c>
      <c r="K54" s="103">
        <v>563</v>
      </c>
      <c r="L54" s="104">
        <v>-0.33372781065088802</v>
      </c>
      <c r="M54" s="103">
        <v>1902</v>
      </c>
      <c r="N54" s="104">
        <v>-7.0381231671554301E-2</v>
      </c>
      <c r="O54" s="109">
        <v>6</v>
      </c>
      <c r="P54" s="112"/>
      <c r="Q54" s="102" t="s">
        <v>157</v>
      </c>
      <c r="R54" s="107">
        <v>1140</v>
      </c>
      <c r="S54" s="107">
        <v>61</v>
      </c>
      <c r="T54" s="107">
        <v>0</v>
      </c>
      <c r="U54" s="107">
        <v>1201</v>
      </c>
      <c r="V54" s="107">
        <v>845</v>
      </c>
      <c r="W54" s="107">
        <v>2046</v>
      </c>
      <c r="X54" s="102" t="s">
        <v>250</v>
      </c>
    </row>
    <row r="55" spans="1:24" ht="14.25" x14ac:dyDescent="0.2">
      <c r="A55" s="113" t="s">
        <v>251</v>
      </c>
      <c r="B55" s="114"/>
      <c r="C55" s="115">
        <v>15420</v>
      </c>
      <c r="D55" s="116">
        <v>2.0854021847070501E-2</v>
      </c>
      <c r="E55" s="115">
        <v>14470</v>
      </c>
      <c r="F55" s="116">
        <v>6.118759560561811E-3</v>
      </c>
      <c r="G55" s="115">
        <v>2</v>
      </c>
      <c r="H55" s="116">
        <v>-0.33333333333333298</v>
      </c>
      <c r="I55" s="115">
        <v>29892</v>
      </c>
      <c r="J55" s="116">
        <v>1.3631739572736499E-2</v>
      </c>
      <c r="K55" s="115">
        <v>34428</v>
      </c>
      <c r="L55" s="116">
        <v>0.111154144074361</v>
      </c>
      <c r="M55" s="115">
        <v>64320</v>
      </c>
      <c r="N55" s="116">
        <v>6.3597579124913206E-2</v>
      </c>
      <c r="O55" s="121"/>
      <c r="P55" s="122" t="s">
        <v>223</v>
      </c>
      <c r="Q55" s="122"/>
      <c r="R55" s="123">
        <v>15105</v>
      </c>
      <c r="S55" s="123">
        <v>14382</v>
      </c>
      <c r="T55" s="123">
        <v>3</v>
      </c>
      <c r="U55" s="123">
        <v>29490</v>
      </c>
      <c r="V55" s="123">
        <v>30984</v>
      </c>
      <c r="W55" s="123">
        <v>60474</v>
      </c>
      <c r="X55" s="122"/>
    </row>
    <row r="56" spans="1:24" ht="14.25" x14ac:dyDescent="0.2">
      <c r="A56" s="113" t="s">
        <v>252</v>
      </c>
      <c r="B56" s="114"/>
      <c r="C56" s="115">
        <v>457585</v>
      </c>
      <c r="D56" s="116">
        <v>-2.3466593822626201E-2</v>
      </c>
      <c r="E56" s="115">
        <v>207545</v>
      </c>
      <c r="F56" s="116">
        <v>2.4197755066555902E-3</v>
      </c>
      <c r="G56" s="115">
        <v>42086</v>
      </c>
      <c r="H56" s="116">
        <v>8.8393503672287196E-2</v>
      </c>
      <c r="I56" s="115">
        <v>707216</v>
      </c>
      <c r="J56" s="116">
        <v>-9.9076989414708001E-3</v>
      </c>
      <c r="K56" s="115">
        <v>136707</v>
      </c>
      <c r="L56" s="116">
        <v>9.4068653873132808E-3</v>
      </c>
      <c r="M56" s="115">
        <v>843923</v>
      </c>
      <c r="N56" s="116">
        <v>-6.8292602556588805E-3</v>
      </c>
      <c r="O56" s="121"/>
      <c r="P56" s="122"/>
      <c r="Q56" s="122"/>
      <c r="R56" s="123">
        <v>468581</v>
      </c>
      <c r="S56" s="123">
        <v>207044</v>
      </c>
      <c r="T56" s="123">
        <v>38668</v>
      </c>
      <c r="U56" s="123">
        <v>714293</v>
      </c>
      <c r="V56" s="123">
        <v>135433</v>
      </c>
      <c r="W56" s="123">
        <v>849726</v>
      </c>
      <c r="X56" s="122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 10.01.2020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2217977</v>
      </c>
      <c r="C7" s="72">
        <f>Hovedtall!$C$7</f>
        <v>2192335</v>
      </c>
      <c r="D7" s="46">
        <f>(B7-C7)/C7</f>
        <v>1.1696205187619593E-2</v>
      </c>
      <c r="E7" s="45"/>
      <c r="F7" s="71">
        <f>Hovedtall!$F$7</f>
        <v>30731711</v>
      </c>
      <c r="G7" s="72">
        <f>Hovedtall!$G$7</f>
        <v>30868603</v>
      </c>
      <c r="H7" s="46">
        <f>(F7-G7)/G7</f>
        <v>-4.4346678079341655E-3</v>
      </c>
      <c r="I7" s="40"/>
      <c r="J7" s="41"/>
    </row>
    <row r="8" spans="1:17" ht="15" customHeight="1" x14ac:dyDescent="0.25">
      <c r="A8" s="89" t="s">
        <v>33</v>
      </c>
      <c r="B8" s="16">
        <f>SUM(B9:B10)</f>
        <v>1548200</v>
      </c>
      <c r="C8" s="17">
        <f>SUM(C9:C10)</f>
        <v>1509940</v>
      </c>
      <c r="D8" s="34">
        <f>(B8-C8)/C8</f>
        <v>2.5338755182325125E-2</v>
      </c>
      <c r="E8" s="45"/>
      <c r="F8" s="16">
        <f>SUM(F9:F10)</f>
        <v>22774526</v>
      </c>
      <c r="G8" s="17">
        <f>SUM(G9:G10)</f>
        <v>22368658</v>
      </c>
      <c r="H8" s="34">
        <f>(F8-G8)/G8</f>
        <v>1.8144494855256852E-2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1465793</v>
      </c>
      <c r="C9" s="74">
        <f>Hovedtall!$C$9</f>
        <v>1427299</v>
      </c>
      <c r="D9" s="18">
        <f>(B9-C9)/C9</f>
        <v>2.6969822020473634E-2</v>
      </c>
      <c r="E9" s="45"/>
      <c r="F9" s="73">
        <f>Hovedtall!$F$9</f>
        <v>20954458</v>
      </c>
      <c r="G9" s="74">
        <f>Hovedtall!$G$9</f>
        <v>20482947</v>
      </c>
      <c r="H9" s="18">
        <f>(F9-G9)/G9</f>
        <v>2.3019685595046455E-2</v>
      </c>
      <c r="J9" s="41"/>
    </row>
    <row r="10" spans="1:17" ht="15" customHeight="1" x14ac:dyDescent="0.25">
      <c r="A10" s="90" t="s">
        <v>35</v>
      </c>
      <c r="B10" s="73">
        <f>Hovedtall!$B$10</f>
        <v>82407</v>
      </c>
      <c r="C10" s="74">
        <f>Hovedtall!$C$10</f>
        <v>82641</v>
      </c>
      <c r="D10" s="18">
        <f>(B10-C10)/C10</f>
        <v>-2.8315243039169422E-3</v>
      </c>
      <c r="E10" s="45"/>
      <c r="F10" s="73">
        <f>Hovedtall!$F$10</f>
        <v>1820068</v>
      </c>
      <c r="G10" s="74">
        <f>Hovedtall!$G$10</f>
        <v>1885711</v>
      </c>
      <c r="H10" s="18">
        <f>(F10-G10)/G10</f>
        <v>-3.4810742473263399E-2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48070</v>
      </c>
      <c r="C12" s="76">
        <f>Hovedtall!$C$12</f>
        <v>41471</v>
      </c>
      <c r="D12" s="44">
        <f>(B12-C12)/C12</f>
        <v>0.15912324274794434</v>
      </c>
      <c r="E12" s="45"/>
      <c r="F12" s="75">
        <f>Hovedtall!$F$12</f>
        <v>592776</v>
      </c>
      <c r="G12" s="76">
        <f>Hovedtall!$G$12</f>
        <v>528438</v>
      </c>
      <c r="H12" s="44">
        <f>(F12-G12)/G12</f>
        <v>0.12175127451091708</v>
      </c>
      <c r="J12" s="41"/>
    </row>
    <row r="13" spans="1:17" ht="15" customHeight="1" x14ac:dyDescent="0.25">
      <c r="A13" s="89" t="s">
        <v>19</v>
      </c>
      <c r="B13" s="16">
        <f>B7+B8+B12</f>
        <v>3814247</v>
      </c>
      <c r="C13" s="17">
        <f>C7+C8+C12</f>
        <v>3743746</v>
      </c>
      <c r="D13" s="34">
        <f>(B13-C13)/C13</f>
        <v>1.8831672875243139E-2</v>
      </c>
      <c r="E13" s="45"/>
      <c r="F13" s="16">
        <f>F7+F8+F12</f>
        <v>54099013</v>
      </c>
      <c r="G13" s="17">
        <f>G7+G8+G12</f>
        <v>53765699</v>
      </c>
      <c r="H13" s="34">
        <f>(F13-G13)/G13</f>
        <v>6.1993800173601385E-3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32473</v>
      </c>
      <c r="C17" s="15">
        <f>SUM(C18:C20)</f>
        <v>33367</v>
      </c>
      <c r="D17" s="46">
        <f>(B17-C17)/C17</f>
        <v>-2.6792939131477209E-2</v>
      </c>
      <c r="E17" s="19"/>
      <c r="F17" s="14">
        <f>SUM(F18:F20)</f>
        <v>442165</v>
      </c>
      <c r="G17" s="15">
        <f>SUM(G18:G20)</f>
        <v>453476</v>
      </c>
      <c r="H17" s="46">
        <f>(F17-G17)/G17</f>
        <v>-2.4942885621289771E-2</v>
      </c>
      <c r="J17" s="43"/>
    </row>
    <row r="18" spans="1:10" ht="15" customHeight="1" x14ac:dyDescent="0.25">
      <c r="A18" s="90" t="s">
        <v>34</v>
      </c>
      <c r="B18" s="73">
        <f>Hovedtall!$B$18</f>
        <v>31535</v>
      </c>
      <c r="C18" s="74">
        <f>Hovedtall!$C$18</f>
        <v>32760</v>
      </c>
      <c r="D18" s="18">
        <f t="shared" ref="D18:D31" si="0">(B18-C18)/C18</f>
        <v>-3.7393162393162392E-2</v>
      </c>
      <c r="E18" s="19"/>
      <c r="F18" s="73">
        <f>Hovedtall!$F$18</f>
        <v>429160</v>
      </c>
      <c r="G18" s="74">
        <f>Hovedtall!$G$18</f>
        <v>441977</v>
      </c>
      <c r="H18" s="18">
        <f t="shared" ref="H18:H31" si="1">(F18-G18)/G18</f>
        <v>-2.8999246567129058E-2</v>
      </c>
      <c r="J18" s="41"/>
    </row>
    <row r="19" spans="1:10" ht="15" customHeight="1" x14ac:dyDescent="0.25">
      <c r="A19" s="90" t="s">
        <v>35</v>
      </c>
      <c r="B19" s="73">
        <f>Hovedtall!$B$19</f>
        <v>344</v>
      </c>
      <c r="C19" s="74">
        <f>Hovedtall!$C$19</f>
        <v>239</v>
      </c>
      <c r="D19" s="18">
        <f t="shared" si="0"/>
        <v>0.43933054393305437</v>
      </c>
      <c r="E19" s="19"/>
      <c r="F19" s="73">
        <f>Hovedtall!$F$19</f>
        <v>5734</v>
      </c>
      <c r="G19" s="74">
        <f>Hovedtall!$G$19</f>
        <v>4867</v>
      </c>
      <c r="H19" s="18">
        <f t="shared" si="1"/>
        <v>0.17813848366550236</v>
      </c>
      <c r="J19" s="41"/>
    </row>
    <row r="20" spans="1:10" ht="15" customHeight="1" x14ac:dyDescent="0.25">
      <c r="A20" s="90" t="s">
        <v>36</v>
      </c>
      <c r="B20" s="73">
        <f>Hovedtall!$B$20</f>
        <v>594</v>
      </c>
      <c r="C20" s="74">
        <f>Hovedtall!$C$20</f>
        <v>368</v>
      </c>
      <c r="D20" s="18">
        <f t="shared" si="0"/>
        <v>0.61413043478260865</v>
      </c>
      <c r="E20" s="19"/>
      <c r="F20" s="73">
        <f>Hovedtall!$F$20</f>
        <v>7271</v>
      </c>
      <c r="G20" s="74">
        <f>Hovedtall!$G$20</f>
        <v>6632</v>
      </c>
      <c r="H20" s="18">
        <f t="shared" si="1"/>
        <v>9.6351025331724974E-2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13701</v>
      </c>
      <c r="C22" s="17">
        <f>SUM(C23:C25)</f>
        <v>13658</v>
      </c>
      <c r="D22" s="34">
        <f t="shared" si="0"/>
        <v>3.1483379704202665E-3</v>
      </c>
      <c r="E22" s="19"/>
      <c r="F22" s="16">
        <f>SUM(F23:F25)</f>
        <v>193075</v>
      </c>
      <c r="G22" s="17">
        <f>SUM(G23:G25)</f>
        <v>192662</v>
      </c>
      <c r="H22" s="34">
        <f t="shared" si="1"/>
        <v>2.1436505382483313E-3</v>
      </c>
      <c r="J22" s="41"/>
    </row>
    <row r="23" spans="1:10" ht="15" customHeight="1" x14ac:dyDescent="0.25">
      <c r="A23" s="90" t="s">
        <v>34</v>
      </c>
      <c r="B23" s="73">
        <f>Hovedtall!$B$23</f>
        <v>12500</v>
      </c>
      <c r="C23" s="74">
        <f>Hovedtall!$C$23</f>
        <v>12439</v>
      </c>
      <c r="D23" s="18">
        <f t="shared" si="0"/>
        <v>4.9039311841787923E-3</v>
      </c>
      <c r="E23" s="19"/>
      <c r="F23" s="73">
        <f>Hovedtall!$F$23</f>
        <v>171857</v>
      </c>
      <c r="G23" s="74">
        <f>Hovedtall!$G$23</f>
        <v>170815</v>
      </c>
      <c r="H23" s="18">
        <f t="shared" si="1"/>
        <v>6.100166847173843E-3</v>
      </c>
      <c r="J23" s="41"/>
    </row>
    <row r="24" spans="1:10" ht="15" customHeight="1" x14ac:dyDescent="0.25">
      <c r="A24" s="90" t="s">
        <v>35</v>
      </c>
      <c r="B24" s="73">
        <f>Hovedtall!$B$24</f>
        <v>739</v>
      </c>
      <c r="C24" s="74">
        <f>Hovedtall!$C$24</f>
        <v>757</v>
      </c>
      <c r="D24" s="18">
        <f t="shared" si="0"/>
        <v>-2.3778071334214002E-2</v>
      </c>
      <c r="E24" s="19"/>
      <c r="F24" s="73">
        <f>Hovedtall!$F$24</f>
        <v>14669</v>
      </c>
      <c r="G24" s="74">
        <f>Hovedtall!$G$24</f>
        <v>15465</v>
      </c>
      <c r="H24" s="18">
        <f t="shared" si="1"/>
        <v>-5.1471063692208212E-2</v>
      </c>
      <c r="J24" s="41"/>
    </row>
    <row r="25" spans="1:10" ht="15" customHeight="1" x14ac:dyDescent="0.25">
      <c r="A25" s="90" t="s">
        <v>36</v>
      </c>
      <c r="B25" s="73">
        <f>Hovedtall!$B$25</f>
        <v>462</v>
      </c>
      <c r="C25" s="74">
        <f>Hovedtall!$C$25</f>
        <v>462</v>
      </c>
      <c r="D25" s="18">
        <f t="shared" si="0"/>
        <v>0</v>
      </c>
      <c r="E25" s="19"/>
      <c r="F25" s="73">
        <f>Hovedtall!$F$25</f>
        <v>6549</v>
      </c>
      <c r="G25" s="74">
        <f>Hovedtall!$G$25</f>
        <v>6382</v>
      </c>
      <c r="H25" s="18">
        <f t="shared" si="1"/>
        <v>2.6167345659667815E-2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3395</v>
      </c>
      <c r="C27" s="76">
        <f>Hovedtall!$C$27</f>
        <v>3064</v>
      </c>
      <c r="D27" s="34">
        <f t="shared" si="0"/>
        <v>0.10802872062663185</v>
      </c>
      <c r="E27" s="19"/>
      <c r="F27" s="77">
        <f>Hovedtall!$F$27</f>
        <v>42084</v>
      </c>
      <c r="G27" s="78">
        <f>Hovedtall!$G$27</f>
        <v>38665</v>
      </c>
      <c r="H27" s="34">
        <f>(F27-G27)/G27</f>
        <v>8.8426225268330536E-2</v>
      </c>
      <c r="J27" s="41"/>
    </row>
    <row r="28" spans="1:10" ht="15" customHeight="1" x14ac:dyDescent="0.25">
      <c r="A28" s="89" t="s">
        <v>19</v>
      </c>
      <c r="B28" s="16">
        <f>B22+B17+B27</f>
        <v>49569</v>
      </c>
      <c r="C28" s="17">
        <f>C22+C17+C27</f>
        <v>50089</v>
      </c>
      <c r="D28" s="34">
        <f t="shared" si="0"/>
        <v>-1.0381520892810797E-2</v>
      </c>
      <c r="E28" s="19"/>
      <c r="F28" s="16">
        <f>F22+F17+F27</f>
        <v>677324</v>
      </c>
      <c r="G28" s="17">
        <f>G22+G17+G27</f>
        <v>684803</v>
      </c>
      <c r="H28" s="34">
        <f>(F28-G28)/G28</f>
        <v>-1.0921389071017504E-2</v>
      </c>
      <c r="J28" s="41"/>
    </row>
    <row r="29" spans="1:10" ht="15" customHeight="1" x14ac:dyDescent="0.25">
      <c r="A29" s="89" t="s">
        <v>24</v>
      </c>
      <c r="B29" s="75">
        <f>Hovedtall!$B$29</f>
        <v>5128</v>
      </c>
      <c r="C29" s="76">
        <f>Hovedtall!$C$29</f>
        <v>5761</v>
      </c>
      <c r="D29" s="18">
        <f>(B29-C29)/C29</f>
        <v>-0.10987675750737719</v>
      </c>
      <c r="E29" s="19"/>
      <c r="F29" s="75">
        <f>Hovedtall!$F$29</f>
        <v>102279</v>
      </c>
      <c r="G29" s="76">
        <f>Hovedtall!$G$29</f>
        <v>104449</v>
      </c>
      <c r="H29" s="18">
        <f>(F29-G29)/G29</f>
        <v>-2.0775689570986796E-2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54697</v>
      </c>
      <c r="C31" s="17">
        <f>SUM(C28:C29)</f>
        <v>55850</v>
      </c>
      <c r="D31" s="34">
        <f t="shared" si="0"/>
        <v>-2.0644583706356311E-2</v>
      </c>
      <c r="E31" s="19"/>
      <c r="F31" s="16">
        <f>SUM(F28:F29)</f>
        <v>779603</v>
      </c>
      <c r="G31" s="17">
        <f>SUM(G28:G29)</f>
        <v>789252</v>
      </c>
      <c r="H31" s="34">
        <f t="shared" si="1"/>
        <v>-1.2225499586950683E-2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/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>
        <v>4953523</v>
      </c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>
        <v>5004621</v>
      </c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>
        <v>4938499</v>
      </c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>
        <v>4161191</v>
      </c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>
        <v>3814247</v>
      </c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>
        <v>59403</v>
      </c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>
        <v>61504</v>
      </c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>
        <v>62293</v>
      </c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>
        <v>56820</v>
      </c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>
        <v>54697</v>
      </c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91DBD4D-08E9-4009-BC9D-851507B0657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2020-01-10T13:17:06Z</dcterms:modified>
</cp:coreProperties>
</file>