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\\sgm434.lv.no\felles\CA\STAT\2019 Statistikk inkl. spedbarn - DVHStat\Månedsstatistikk\"/>
    </mc:Choice>
  </mc:AlternateContent>
  <xr:revisionPtr revIDLastSave="0" documentId="13_ncr:1_{E311300D-A415-4C33-97F7-49C2D487D888}" xr6:coauthVersionLast="41" xr6:coauthVersionMax="41" xr10:uidLastSave="{00000000-0000-0000-0000-000000000000}"/>
  <bookViews>
    <workbookView xWindow="1680" yWindow="2250" windowWidth="31605" windowHeight="18480" tabRatio="866" xr2:uid="{00000000-000D-0000-FFFF-FFFF00000000}"/>
  </bookViews>
  <sheets>
    <sheet name="Hovedtall" sheetId="1" r:id="rId1"/>
    <sheet name="Passasjer - Måned" sheetId="40214" r:id="rId2"/>
    <sheet name="Passasjerer - Hittil i år" sheetId="40215" r:id="rId3"/>
    <sheet name="Flybevegelser - Måned" sheetId="40210" r:id="rId4"/>
    <sheet name="Flybevegelser - Hittil i år" sheetId="40211" r:id="rId5"/>
    <sheet name="Main" sheetId="40209" state="hidden" r:id="rId6"/>
    <sheet name="Tall til grafer" sheetId="40201" state="hidden" r:id="rId7"/>
  </sheets>
  <externalReferences>
    <externalReference r:id="rId8"/>
  </externalReferences>
  <definedNames>
    <definedName name="_xlnm.Print_Area" localSheetId="0">Hovedtall!$A$1:$I$52</definedName>
    <definedName name="_xlnm.Print_Area" localSheetId="5">Main!$A$1:$I$52</definedName>
    <definedName name="Recover">[1]Macro1!$A$245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1" l="1"/>
  <c r="B17" i="1" l="1"/>
  <c r="C17" i="1"/>
  <c r="G29" i="40209" l="1"/>
  <c r="F29" i="40209"/>
  <c r="G27" i="40209"/>
  <c r="F27" i="40209"/>
  <c r="G25" i="40209"/>
  <c r="F25" i="40209"/>
  <c r="G24" i="40209"/>
  <c r="F24" i="40209"/>
  <c r="G23" i="40209"/>
  <c r="F23" i="40209"/>
  <c r="G20" i="40209"/>
  <c r="F20" i="40209"/>
  <c r="G19" i="40209"/>
  <c r="F19" i="40209"/>
  <c r="G18" i="40209"/>
  <c r="F18" i="40209"/>
  <c r="G12" i="40209"/>
  <c r="F12" i="40209"/>
  <c r="A2" i="40209"/>
  <c r="G10" i="40209"/>
  <c r="F10" i="40209"/>
  <c r="G9" i="40209"/>
  <c r="F9" i="40209"/>
  <c r="G7" i="40209"/>
  <c r="F7" i="40209"/>
  <c r="C29" i="40209"/>
  <c r="B29" i="40209"/>
  <c r="C27" i="40209"/>
  <c r="B27" i="40209"/>
  <c r="C25" i="40209"/>
  <c r="B25" i="40209"/>
  <c r="C24" i="40209"/>
  <c r="B24" i="40209"/>
  <c r="C23" i="40209"/>
  <c r="B23" i="40209"/>
  <c r="C20" i="40209"/>
  <c r="B20" i="40209"/>
  <c r="C19" i="40209"/>
  <c r="B19" i="40209"/>
  <c r="C18" i="40209"/>
  <c r="B18" i="40209"/>
  <c r="C12" i="40209"/>
  <c r="B12" i="40209"/>
  <c r="C10" i="40209"/>
  <c r="B10" i="40209"/>
  <c r="C9" i="40209"/>
  <c r="B9" i="40209"/>
  <c r="C7" i="40209"/>
  <c r="B7" i="40209"/>
  <c r="C17" i="40209" l="1"/>
  <c r="D19" i="40209"/>
  <c r="D25" i="40209"/>
  <c r="H25" i="40209"/>
  <c r="D20" i="40209"/>
  <c r="H23" i="40209"/>
  <c r="D27" i="40209"/>
  <c r="B22" i="40209"/>
  <c r="C8" i="40209"/>
  <c r="C13" i="40209" s="1"/>
  <c r="D9" i="40209"/>
  <c r="H29" i="40209"/>
  <c r="G22" i="40209"/>
  <c r="H20" i="40209"/>
  <c r="H19" i="40209"/>
  <c r="D29" i="40209"/>
  <c r="D24" i="40209"/>
  <c r="H10" i="40209"/>
  <c r="F8" i="40209"/>
  <c r="F13" i="40209" s="1"/>
  <c r="D12" i="40209"/>
  <c r="H27" i="40209"/>
  <c r="H24" i="40209"/>
  <c r="G17" i="40209"/>
  <c r="H18" i="40209"/>
  <c r="H12" i="40209"/>
  <c r="G8" i="40209"/>
  <c r="G13" i="40209" s="1"/>
  <c r="C22" i="40209"/>
  <c r="D23" i="40209"/>
  <c r="D18" i="40209"/>
  <c r="B17" i="40209"/>
  <c r="D17" i="40209" s="1"/>
  <c r="D10" i="40209"/>
  <c r="H7" i="40209"/>
  <c r="H9" i="40209"/>
  <c r="D7" i="40209"/>
  <c r="B8" i="40209"/>
  <c r="F17" i="40209"/>
  <c r="F22" i="40209"/>
  <c r="C28" i="40209" l="1"/>
  <c r="C31" i="40209" s="1"/>
  <c r="G28" i="40209"/>
  <c r="G31" i="40209" s="1"/>
  <c r="D8" i="40209"/>
  <c r="H17" i="40209"/>
  <c r="H8" i="40209"/>
  <c r="H13" i="40209"/>
  <c r="D22" i="40209"/>
  <c r="B28" i="40209"/>
  <c r="F28" i="40209"/>
  <c r="H22" i="40209"/>
  <c r="B13" i="40209"/>
  <c r="D13" i="40209" s="1"/>
  <c r="B31" i="40209" l="1"/>
  <c r="D31" i="40209" s="1"/>
  <c r="D28" i="40209"/>
  <c r="H28" i="40209"/>
  <c r="F31" i="40209"/>
  <c r="H31" i="40209" s="1"/>
  <c r="C8" i="1" l="1"/>
  <c r="B13" i="1" l="1"/>
  <c r="F8" i="1" l="1"/>
  <c r="G8" i="1"/>
  <c r="G17" i="1" l="1"/>
  <c r="F17" i="1"/>
  <c r="H9" i="1" l="1"/>
  <c r="G22" i="1" l="1"/>
  <c r="F22" i="1"/>
  <c r="C22" i="1"/>
  <c r="D29" i="1"/>
  <c r="H29" i="1"/>
  <c r="G13" i="1"/>
  <c r="B22" i="1"/>
  <c r="C13" i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B28" i="1" l="1"/>
  <c r="B31" i="1" s="1"/>
  <c r="H22" i="1"/>
  <c r="G28" i="1"/>
  <c r="G31" i="1" s="1"/>
  <c r="F28" i="1"/>
  <c r="H17" i="1"/>
  <c r="D22" i="1"/>
  <c r="C28" i="1"/>
  <c r="C31" i="1" s="1"/>
  <c r="D17" i="1"/>
  <c r="H8" i="1"/>
  <c r="F13" i="1"/>
  <c r="H13" i="1" s="1"/>
  <c r="D8" i="1"/>
  <c r="D13" i="1"/>
  <c r="D28" i="1" l="1"/>
  <c r="H28" i="1"/>
  <c r="F31" i="1"/>
  <c r="H31" i="1" s="1"/>
  <c r="D31" i="1"/>
</calcChain>
</file>

<file path=xl/sharedStrings.xml><?xml version="1.0" encoding="utf-8"?>
<sst xmlns="http://schemas.openxmlformats.org/spreadsheetml/2006/main" count="1070" uniqueCount="248">
  <si>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</si>
  <si>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</si>
  <si>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</si>
  <si>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</si>
  <si>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</si>
  <si>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</si>
  <si>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</si>
  <si>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</si>
  <si>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</si>
  <si>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</si>
  <si>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</si>
  <si>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</si>
  <si>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</si>
  <si>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</si>
  <si>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</si>
  <si>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</si>
  <si>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</si>
  <si>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</si>
  <si>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</si>
  <si>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</si>
  <si>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</si>
  <si>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</si>
  <si>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</si>
  <si>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</si>
  <si>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</si>
  <si>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</si>
  <si>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</si>
  <si>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</si>
  <si>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</si>
  <si>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</si>
  <si>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</si>
  <si>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</si>
  <si>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</si>
  <si>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</si>
  <si>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</si>
  <si>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</si>
  <si>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</si>
  <si>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</si>
  <si>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</si>
  <si>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</si>
  <si>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</si>
  <si>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* Fra og med 1. januar 2014 telles spedbarn (0-2 år) med i Avinors passasjerstatistikk</t>
  </si>
  <si>
    <t xml:space="preserve">    Domestic</t>
  </si>
  <si>
    <t>PASSENGERS,  terminal passengers (transfer and infants* included).</t>
  </si>
  <si>
    <t>Merk! HAU ikke inkl. i Avinor HiÅ, ny operatør fom. 12/5-2019.</t>
  </si>
  <si>
    <t>Note! HAU not incl. in Avinor YTD, new operator from 12/5-2019.</t>
  </si>
  <si>
    <t>August</t>
  </si>
  <si>
    <t>August 2019 - Flybevegelser</t>
  </si>
  <si>
    <t>Lufthavn</t>
  </si>
  <si>
    <t>IATA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</si>
  <si>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</si>
  <si>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</si>
  <si>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</si>
  <si>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</si>
  <si>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</si>
  <si>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</si>
  <si>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</si>
  <si>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</si>
  <si>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</si>
  <si>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Total</t>
  </si>
  <si>
    <t>Endring 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</si>
  <si>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</si>
  <si>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</si>
  <si>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</si>
  <si>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</si>
  <si>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</si>
  <si>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</si>
  <si>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</si>
  <si>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</si>
  <si>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</si>
  <si>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Lufthavn Navn Eng</t>
  </si>
  <si>
    <t>ALTA LUFTHAVN</t>
  </si>
  <si>
    <t>ALF</t>
  </si>
  <si>
    <t>-</t>
  </si>
  <si>
    <t>J</t>
  </si>
  <si>
    <t>ALTA AIRPORT</t>
  </si>
  <si>
    <t>ANDØYA LUFTHAVN</t>
  </si>
  <si>
    <t>ANX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</si>
  <si>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</si>
  <si>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</si>
  <si>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</si>
  <si>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</si>
  <si>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</si>
  <si>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</si>
  <si>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</si>
  <si>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</si>
  <si>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</si>
  <si>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</si>
  <si>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</si>
  <si>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</si>
  <si>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</si>
  <si>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</si>
  <si>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</si>
  <si>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</si>
  <si>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</si>
  <si>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</si>
  <si>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</si>
  <si>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</si>
  <si>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</si>
  <si>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</si>
  <si>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</si>
  <si>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</si>
  <si>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</si>
  <si>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</si>
  <si>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</si>
  <si>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</si>
  <si>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</si>
  <si>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</si>
  <si>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</si>
  <si>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</si>
  <si>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</si>
  <si>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</si>
  <si>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</si>
  <si>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</si>
  <si>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</si>
  <si>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</si>
  <si>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</si>
  <si>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</si>
  <si>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</si>
  <si>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</si>
  <si>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</si>
  <si>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</si>
  <si>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</si>
  <si>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</si>
  <si>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</si>
  <si>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</si>
  <si>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</si>
  <si>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</si>
  <si>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</si>
  <si>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</si>
  <si>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</si>
  <si>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</si>
  <si>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</si>
  <si>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</si>
  <si>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</si>
  <si>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</si>
  <si>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</si>
  <si>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</si>
  <si>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</si>
  <si>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</si>
  <si>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</si>
  <si>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</si>
  <si>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</si>
  <si>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</si>
  <si>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</si>
  <si>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</si>
  <si>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</si>
  <si>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</si>
  <si>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</si>
  <si>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</si>
  <si>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</si>
  <si>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</si>
  <si>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</si>
  <si>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</si>
  <si>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</si>
  <si>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</si>
  <si>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</si>
  <si>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</si>
  <si>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</si>
  <si>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</si>
  <si>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</si>
  <si>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</si>
  <si>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</si>
  <si>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</si>
  <si>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</si>
  <si>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</si>
  <si>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</si>
  <si>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</si>
  <si>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</si>
  <si>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</si>
  <si>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</si>
  <si>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</si>
  <si>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</si>
  <si>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</si>
  <si>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</si>
  <si>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</si>
  <si>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</si>
  <si>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</si>
  <si>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</si>
  <si>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</si>
  <si>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</si>
  <si>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</si>
  <si>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</si>
  <si>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</si>
  <si>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</si>
  <si>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</si>
  <si>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</si>
  <si>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</si>
  <si>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</si>
  <si>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</si>
  <si>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</si>
  <si>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</si>
  <si>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</si>
  <si>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</si>
  <si>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</si>
  <si>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</si>
  <si>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</si>
  <si>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</si>
  <si>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</si>
  <si>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</si>
  <si>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</si>
  <si>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</si>
  <si>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</si>
  <si>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 xml:space="preserve">Sum Avinor </t>
  </si>
  <si>
    <t>Sum</t>
  </si>
  <si>
    <t>HAUGESUND LUFTHAVN</t>
  </si>
  <si>
    <t>HAU</t>
  </si>
  <si>
    <t>HAUGESUND AIRPORT</t>
  </si>
  <si>
    <t>NOTODDEN LUFTHAVN</t>
  </si>
  <si>
    <t>NTB</t>
  </si>
  <si>
    <t>NOTODDEN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</si>
  <si>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</si>
  <si>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</si>
  <si>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</si>
  <si>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</si>
  <si>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</si>
  <si>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</si>
  <si>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</si>
  <si>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</si>
  <si>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</si>
  <si>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>August 2019 - Flybevegelser hittil i år</t>
  </si>
  <si>
    <t>Passasjerer inkl. spedbarn - August 2019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</si>
  <si>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</si>
  <si>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</si>
  <si>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</si>
  <si>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</si>
  <si>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</si>
  <si>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</si>
  <si>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</si>
  <si>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</si>
  <si>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</si>
  <si>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</si>
  <si>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</si>
  <si>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</si>
  <si>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</si>
  <si>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</si>
  <si>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</si>
  <si>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</si>
  <si>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</si>
  <si>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</si>
  <si>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</si>
  <si>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</si>
  <si>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</si>
  <si>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</si>
  <si>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</si>
  <si>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Totalt Avinor / Totalt private lufthavner</t>
  </si>
  <si>
    <t>Passasjerer inkl. spedbarn - Hittil i år, August 2019</t>
  </si>
  <si>
    <t xml:space="preserve"> 16.10.2019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</si>
</sst>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_ * #,##0.00_ ;_ * \-#,##0.00_ ;_ * &quot;-&quot;??_ ;_ @_ "/>
    <numFmt numFmtId="165" formatCode="#\ ###\ ##0"/>
    <numFmt numFmtId="166" formatCode="#,#00%"/>
    <numFmt numFmtId="167" formatCode="#\ ###\ ###"/>
    <numFmt numFmtId="168" formatCode="mmm\ yy"/>
    <numFmt numFmtId="169" formatCode="#\ ###\ ###\ \ "/>
    <numFmt numFmtId="170" formatCode="####\ \ "/>
    <numFmt numFmtId="171" formatCode="0.0%\ \ "/>
    <numFmt numFmtId="172" formatCode="0%\ \ "/>
    <numFmt numFmtId="173" formatCode="0.0%\ "/>
    <numFmt numFmtId="174" formatCode="0.0\ %"/>
    <numFmt numFmtId="175" formatCode="_ * #,##0_ ;_ * \-#,##0_ ;_ * &quot;-&quot;??_ ;_ @_ "/>
    <numFmt numFmtId="176" formatCode="#,###,###,##0"/>
    <numFmt numFmtId="177" formatCode="#####################################0.0%"/>
    <numFmt numFmtId="178" formatCode="##0"/>
    <numFmt numFmtId="179" formatCode="##########0"/>
    <numFmt numFmtId="180" formatCode="#####################################0%"/>
    <numFmt numFmtId="181" formatCode="#########0.0%"/>
    <numFmt numFmtId="182" formatCode="##,###,###,###,###,###,###,###,###,###,###,###,##0.0%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9" fillId="0" borderId="0" xfId="0" applyFont="1" applyAlignment="1"/>
    <xf numFmtId="0" fontId="9" fillId="0" borderId="0" xfId="0" applyFont="1"/>
    <xf numFmtId="169" fontId="8" fillId="0" borderId="0" xfId="0" applyNumberFormat="1" applyFont="1" applyFill="1" applyBorder="1"/>
    <xf numFmtId="165" fontId="10" fillId="0" borderId="0" xfId="0" applyNumberFormat="1" applyFont="1"/>
    <xf numFmtId="166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5" fontId="6" fillId="0" borderId="0" xfId="0" applyNumberFormat="1" applyFont="1"/>
    <xf numFmtId="166" fontId="6" fillId="0" borderId="0" xfId="0" applyNumberFormat="1" applyFont="1" applyAlignment="1"/>
    <xf numFmtId="0" fontId="7" fillId="0" borderId="0" xfId="0" applyFont="1"/>
    <xf numFmtId="165" fontId="9" fillId="0" borderId="0" xfId="0" applyNumberFormat="1" applyFont="1"/>
    <xf numFmtId="169" fontId="12" fillId="0" borderId="1" xfId="0" applyNumberFormat="1" applyFont="1" applyFill="1" applyBorder="1" applyAlignment="1">
      <alignment vertical="center"/>
    </xf>
    <xf numFmtId="169" fontId="12" fillId="0" borderId="2" xfId="0" applyNumberFormat="1" applyFont="1" applyFill="1" applyBorder="1" applyAlignment="1">
      <alignment vertical="center"/>
    </xf>
    <xf numFmtId="169" fontId="12" fillId="0" borderId="3" xfId="0" applyNumberFormat="1" applyFont="1" applyFill="1" applyBorder="1" applyAlignment="1">
      <alignment vertical="center"/>
    </xf>
    <xf numFmtId="169" fontId="12" fillId="0" borderId="0" xfId="0" applyNumberFormat="1" applyFont="1" applyFill="1" applyBorder="1" applyAlignment="1">
      <alignment vertical="center"/>
    </xf>
    <xf numFmtId="173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9" fontId="8" fillId="0" borderId="0" xfId="0" applyNumberFormat="1" applyFont="1" applyFill="1" applyBorder="1" applyAlignment="1">
      <alignment vertical="center"/>
    </xf>
    <xf numFmtId="171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5" fontId="7" fillId="0" borderId="0" xfId="0" applyNumberFormat="1" applyFont="1" applyBorder="1"/>
    <xf numFmtId="173" fontId="5" fillId="0" borderId="0" xfId="0" applyNumberFormat="1" applyFont="1" applyBorder="1" applyAlignment="1">
      <alignment vertical="center"/>
    </xf>
    <xf numFmtId="165" fontId="4" fillId="0" borderId="0" xfId="0" applyNumberFormat="1" applyFont="1"/>
    <xf numFmtId="169" fontId="4" fillId="0" borderId="0" xfId="0" applyNumberFormat="1" applyFont="1"/>
    <xf numFmtId="173" fontId="5" fillId="0" borderId="0" xfId="0" applyNumberFormat="1" applyFont="1"/>
    <xf numFmtId="0" fontId="4" fillId="0" borderId="0" xfId="0" applyFont="1"/>
    <xf numFmtId="172" fontId="5" fillId="0" borderId="0" xfId="0" applyNumberFormat="1" applyFont="1" applyAlignment="1">
      <alignment vertical="center"/>
    </xf>
    <xf numFmtId="166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3" fontId="12" fillId="0" borderId="4" xfId="0" applyNumberFormat="1" applyFont="1" applyFill="1" applyBorder="1" applyAlignment="1">
      <alignment vertical="center"/>
    </xf>
    <xf numFmtId="169" fontId="5" fillId="0" borderId="0" xfId="0" applyNumberFormat="1" applyFont="1" applyFill="1" applyBorder="1" applyAlignment="1">
      <alignment vertical="center"/>
    </xf>
    <xf numFmtId="169" fontId="5" fillId="0" borderId="3" xfId="0" applyNumberFormat="1" applyFont="1" applyFill="1" applyBorder="1" applyAlignment="1">
      <alignment vertical="center"/>
    </xf>
    <xf numFmtId="169" fontId="5" fillId="0" borderId="7" xfId="0" applyNumberFormat="1" applyFont="1" applyFill="1" applyBorder="1" applyAlignment="1">
      <alignment vertical="center"/>
    </xf>
    <xf numFmtId="169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9" fontId="9" fillId="0" borderId="0" xfId="0" applyNumberFormat="1" applyFont="1"/>
    <xf numFmtId="174" fontId="9" fillId="0" borderId="0" xfId="0" applyNumberFormat="1" applyFont="1"/>
    <xf numFmtId="0" fontId="9" fillId="0" borderId="0" xfId="0" applyFont="1" applyBorder="1"/>
    <xf numFmtId="174" fontId="9" fillId="0" borderId="0" xfId="0" applyNumberFormat="1" applyFont="1" applyBorder="1"/>
    <xf numFmtId="171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3" fontId="12" fillId="0" borderId="9" xfId="0" applyNumberFormat="1" applyFont="1" applyFill="1" applyBorder="1" applyAlignment="1">
      <alignment vertical="center"/>
    </xf>
    <xf numFmtId="173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5" fontId="5" fillId="0" borderId="6" xfId="0" applyNumberFormat="1" applyFont="1" applyBorder="1"/>
    <xf numFmtId="0" fontId="5" fillId="0" borderId="6" xfId="0" applyFont="1" applyBorder="1"/>
    <xf numFmtId="175" fontId="5" fillId="0" borderId="6" xfId="1" applyNumberFormat="1" applyFont="1" applyBorder="1"/>
    <xf numFmtId="3" fontId="5" fillId="0" borderId="6" xfId="0" applyNumberFormat="1" applyFont="1" applyBorder="1"/>
    <xf numFmtId="167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9" fontId="12" fillId="0" borderId="1" xfId="0" applyNumberFormat="1" applyFont="1" applyFill="1" applyBorder="1" applyAlignment="1" applyProtection="1">
      <alignment vertical="center"/>
      <protection locked="0"/>
    </xf>
    <xf numFmtId="169" fontId="12" fillId="0" borderId="2" xfId="0" applyNumberFormat="1" applyFont="1" applyFill="1" applyBorder="1" applyAlignment="1" applyProtection="1">
      <alignment vertical="center"/>
      <protection locked="0"/>
    </xf>
    <xf numFmtId="169" fontId="5" fillId="0" borderId="3" xfId="0" applyNumberFormat="1" applyFont="1" applyFill="1" applyBorder="1" applyAlignment="1" applyProtection="1">
      <alignment vertical="center"/>
      <protection locked="0"/>
    </xf>
    <xf numFmtId="169" fontId="5" fillId="0" borderId="0" xfId="0" applyNumberFormat="1" applyFont="1" applyFill="1" applyBorder="1" applyAlignment="1" applyProtection="1">
      <alignment vertical="center"/>
      <protection locked="0"/>
    </xf>
    <xf numFmtId="169" fontId="12" fillId="0" borderId="3" xfId="0" applyNumberFormat="1" applyFont="1" applyFill="1" applyBorder="1" applyAlignment="1" applyProtection="1">
      <alignment vertical="center"/>
      <protection locked="0"/>
    </xf>
    <xf numFmtId="169" fontId="12" fillId="0" borderId="0" xfId="0" applyNumberFormat="1" applyFont="1" applyFill="1" applyBorder="1" applyAlignment="1" applyProtection="1">
      <alignment vertical="center"/>
      <protection locked="0"/>
    </xf>
    <xf numFmtId="169" fontId="9" fillId="0" borderId="3" xfId="0" applyNumberFormat="1" applyFont="1" applyFill="1" applyBorder="1" applyAlignment="1" applyProtection="1">
      <alignment vertical="center"/>
      <protection locked="0"/>
    </xf>
    <xf numFmtId="169" fontId="9" fillId="0" borderId="0" xfId="0" applyNumberFormat="1" applyFont="1" applyFill="1" applyBorder="1" applyAlignment="1" applyProtection="1">
      <alignment vertical="center"/>
      <protection locked="0"/>
    </xf>
    <xf numFmtId="168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9" fontId="12" fillId="0" borderId="1" xfId="0" applyNumberFormat="1" applyFont="1" applyFill="1" applyBorder="1" applyAlignment="1" applyProtection="1">
      <alignment vertical="center"/>
    </xf>
    <xf numFmtId="169" fontId="12" fillId="0" borderId="2" xfId="0" applyNumberFormat="1" applyFont="1" applyFill="1" applyBorder="1" applyAlignment="1" applyProtection="1">
      <alignment vertical="center"/>
    </xf>
    <xf numFmtId="169" fontId="5" fillId="0" borderId="3" xfId="0" applyNumberFormat="1" applyFont="1" applyFill="1" applyBorder="1" applyAlignment="1" applyProtection="1">
      <alignment vertical="center"/>
    </xf>
    <xf numFmtId="169" fontId="5" fillId="0" borderId="0" xfId="0" applyNumberFormat="1" applyFont="1" applyFill="1" applyBorder="1" applyAlignment="1" applyProtection="1">
      <alignment vertical="center"/>
    </xf>
    <xf numFmtId="169" fontId="12" fillId="0" borderId="3" xfId="0" applyNumberFormat="1" applyFont="1" applyFill="1" applyBorder="1" applyAlignment="1" applyProtection="1">
      <alignment vertical="center"/>
    </xf>
    <xf numFmtId="169" fontId="12" fillId="0" borderId="0" xfId="0" applyNumberFormat="1" applyFont="1" applyFill="1" applyBorder="1" applyAlignment="1" applyProtection="1">
      <alignment vertical="center"/>
    </xf>
    <xf numFmtId="169" fontId="9" fillId="0" borderId="3" xfId="0" applyNumberFormat="1" applyFont="1" applyFill="1" applyBorder="1" applyAlignment="1" applyProtection="1">
      <alignment vertical="center"/>
    </xf>
    <xf numFmtId="169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5" fontId="5" fillId="0" borderId="6" xfId="0" applyNumberFormat="1" applyFont="1" applyBorder="1" applyProtection="1">
      <protection locked="0"/>
    </xf>
    <xf numFmtId="0" fontId="17" fillId="0" borderId="0" xfId="0" applyFont="1"/>
    <xf numFmtId="169" fontId="16" fillId="0" borderId="7" xfId="0" applyNumberFormat="1" applyFont="1" applyFill="1" applyBorder="1" applyAlignment="1" applyProtection="1">
      <alignment vertical="center"/>
      <protection locked="0"/>
    </xf>
    <xf numFmtId="169" fontId="16" fillId="0" borderId="8" xfId="0" applyNumberFormat="1" applyFont="1" applyFill="1" applyBorder="1" applyAlignment="1" applyProtection="1">
      <alignment vertical="center"/>
      <protection locked="0"/>
    </xf>
    <xf numFmtId="173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9" fontId="16" fillId="0" borderId="7" xfId="0" applyNumberFormat="1" applyFont="1" applyFill="1" applyBorder="1" applyAlignment="1" applyProtection="1">
      <alignment vertical="center"/>
    </xf>
    <xf numFmtId="169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70" fontId="11" fillId="4" borderId="10" xfId="0" applyNumberFormat="1" applyFont="1" applyFill="1" applyBorder="1" applyAlignment="1">
      <alignment horizontal="right"/>
    </xf>
    <xf numFmtId="170" fontId="11" fillId="4" borderId="11" xfId="0" applyNumberFormat="1" applyFont="1" applyFill="1" applyBorder="1" applyAlignment="1">
      <alignment horizontal="right"/>
    </xf>
    <xf numFmtId="166" fontId="9" fillId="4" borderId="12" xfId="0" applyNumberFormat="1" applyFont="1" applyFill="1" applyBorder="1" applyAlignment="1">
      <alignment horizontal="center"/>
    </xf>
    <xf numFmtId="0" fontId="17" fillId="0" borderId="0" xfId="0" quotePrefix="1" applyFont="1"/>
    <xf numFmtId="0" fontId="23" fillId="0" borderId="0" xfId="8" applyFont="1"/>
    <xf numFmtId="0" fontId="1" fillId="0" borderId="0" xfId="8"/>
    <xf numFmtId="0" fontId="24" fillId="4" borderId="16" xfId="8" applyFont="1" applyFill="1" applyBorder="1" applyAlignment="1">
      <alignment horizontal="left" vertical="top" wrapText="1"/>
    </xf>
    <xf numFmtId="0" fontId="24" fillId="5" borderId="16" xfId="8" applyFont="1" applyFill="1" applyBorder="1" applyAlignment="1">
      <alignment horizontal="left" vertical="top"/>
    </xf>
    <xf numFmtId="0" fontId="24" fillId="6" borderId="16" xfId="8" applyFont="1" applyFill="1" applyBorder="1" applyAlignment="1">
      <alignment horizontal="left" vertical="top"/>
    </xf>
    <xf numFmtId="176" fontId="24" fillId="6" borderId="16" xfId="8" applyNumberFormat="1" applyFont="1" applyFill="1" applyBorder="1" applyAlignment="1">
      <alignment horizontal="right" vertical="top"/>
    </xf>
    <xf numFmtId="177" fontId="24" fillId="6" borderId="16" xfId="8" applyNumberFormat="1" applyFont="1" applyFill="1" applyBorder="1" applyAlignment="1">
      <alignment horizontal="right" vertical="top"/>
    </xf>
    <xf numFmtId="178" fontId="24" fillId="6" borderId="16" xfId="8" applyNumberFormat="1" applyFont="1" applyFill="1" applyBorder="1" applyAlignment="1">
      <alignment horizontal="left" vertical="top"/>
    </xf>
    <xf numFmtId="0" fontId="24" fillId="6" borderId="17" xfId="8" applyFont="1" applyFill="1" applyBorder="1" applyAlignment="1">
      <alignment horizontal="left" vertical="top"/>
    </xf>
    <xf numFmtId="179" fontId="24" fillId="6" borderId="16" xfId="8" applyNumberFormat="1" applyFont="1" applyFill="1" applyBorder="1" applyAlignment="1">
      <alignment horizontal="right" vertical="top"/>
    </xf>
    <xf numFmtId="0" fontId="24" fillId="6" borderId="18" xfId="8" applyFont="1" applyFill="1" applyBorder="1" applyAlignment="1">
      <alignment horizontal="left" vertical="top"/>
    </xf>
    <xf numFmtId="0" fontId="24" fillId="6" borderId="19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right" vertical="top"/>
    </xf>
    <xf numFmtId="176" fontId="24" fillId="4" borderId="16" xfId="8" applyNumberFormat="1" applyFont="1" applyFill="1" applyBorder="1" applyAlignment="1">
      <alignment horizontal="right" vertical="top"/>
    </xf>
    <xf numFmtId="178" fontId="24" fillId="5" borderId="16" xfId="8" applyNumberFormat="1" applyFont="1" applyFill="1" applyBorder="1" applyAlignment="1">
      <alignment horizontal="right" vertical="top"/>
    </xf>
    <xf numFmtId="0" fontId="24" fillId="5" borderId="16" xfId="8" applyFont="1" applyFill="1" applyBorder="1" applyAlignment="1">
      <alignment horizontal="right" vertical="top"/>
    </xf>
    <xf numFmtId="179" fontId="24" fillId="5" borderId="16" xfId="8" applyNumberFormat="1" applyFont="1" applyFill="1" applyBorder="1" applyAlignment="1">
      <alignment horizontal="right" vertical="top"/>
    </xf>
    <xf numFmtId="177" fontId="24" fillId="4" borderId="16" xfId="8" applyNumberFormat="1" applyFont="1" applyFill="1" applyBorder="1" applyAlignment="1">
      <alignment horizontal="right" vertical="top"/>
    </xf>
    <xf numFmtId="180" fontId="24" fillId="6" borderId="16" xfId="8" applyNumberFormat="1" applyFont="1" applyFill="1" applyBorder="1" applyAlignment="1">
      <alignment horizontal="right" vertical="top"/>
    </xf>
    <xf numFmtId="181" fontId="24" fillId="6" borderId="16" xfId="8" applyNumberFormat="1" applyFont="1" applyFill="1" applyBorder="1" applyAlignment="1">
      <alignment horizontal="right" vertical="top"/>
    </xf>
    <xf numFmtId="180" fontId="24" fillId="4" borderId="16" xfId="8" applyNumberFormat="1" applyFont="1" applyFill="1" applyBorder="1" applyAlignment="1">
      <alignment horizontal="right" vertical="top"/>
    </xf>
    <xf numFmtId="179" fontId="24" fillId="4" borderId="16" xfId="8" applyNumberFormat="1" applyFont="1" applyFill="1" applyBorder="1" applyAlignment="1">
      <alignment horizontal="right" vertical="top"/>
    </xf>
    <xf numFmtId="181" fontId="24" fillId="4" borderId="16" xfId="8" applyNumberFormat="1" applyFont="1" applyFill="1" applyBorder="1" applyAlignment="1">
      <alignment horizontal="right" vertical="top"/>
    </xf>
    <xf numFmtId="182" fontId="24" fillId="6" borderId="16" xfId="8" applyNumberFormat="1" applyFont="1" applyFill="1" applyBorder="1" applyAlignment="1">
      <alignment horizontal="right" vertical="top"/>
    </xf>
    <xf numFmtId="182" fontId="24" fillId="4" borderId="16" xfId="8" applyNumberFormat="1" applyFont="1" applyFill="1" applyBorder="1" applyAlignment="1">
      <alignment horizontal="right" vertical="top"/>
    </xf>
    <xf numFmtId="3" fontId="24" fillId="6" borderId="16" xfId="8" applyNumberFormat="1" applyFont="1" applyFill="1" applyBorder="1" applyAlignment="1">
      <alignment horizontal="right" vertical="top"/>
    </xf>
    <xf numFmtId="3" fontId="24" fillId="4" borderId="16" xfId="8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 xr:uid="{00000000-0005-0000-0000-000002000000}"/>
    <cellStyle name="Normal 2 2" xfId="4" xr:uid="{00000000-0005-0000-0000-000003000000}"/>
    <cellStyle name="Normal 2 2 2" xfId="8" xr:uid="{00000000-0005-0000-0000-000004000000}"/>
    <cellStyle name="Normal 2 3" xfId="7" xr:uid="{00000000-0005-0000-0000-000005000000}"/>
    <cellStyle name="Normal 3" xfId="5" xr:uid="{00000000-0005-0000-0000-000006000000}"/>
    <cellStyle name="Percent 2" xfId="3" xr:uid="{00000000-0005-0000-0000-000007000000}"/>
    <cellStyle name="Percent 3" xfId="10" xr:uid="{00000000-0005-0000-0000-000008000000}"/>
    <cellStyle name="Prosent 2" xfId="6" xr:uid="{00000000-0005-0000-0000-000009000000}"/>
    <cellStyle name="Prosent 3" xfId="9" xr:uid="{00000000-0005-0000-0000-00000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0"/>
          <c:order val="0"/>
          <c:tx>
            <c:v>2015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0-47AB-8D97-BBE6589AAB17}"/>
            </c:ext>
          </c:extLst>
        </c:ser>
        <c:ser>
          <c:idx val="4"/>
          <c:order val="1"/>
          <c:tx>
            <c:v>2016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00-47AB-8D97-BBE6589AAB17}"/>
            </c:ext>
          </c:extLst>
        </c:ser>
        <c:ser>
          <c:idx val="3"/>
          <c:order val="2"/>
          <c:tx>
            <c:v>2017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00-47AB-8D97-BBE6589AAB17}"/>
            </c:ext>
          </c:extLst>
        </c:ser>
        <c:ser>
          <c:idx val="2"/>
          <c:order val="3"/>
          <c:tx>
            <c:v>2018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3678892</c:v>
                </c:pt>
                <c:pt idx="1">
                  <c:v>3821234</c:v>
                </c:pt>
                <c:pt idx="2">
                  <c:v>4308026</c:v>
                </c:pt>
                <c:pt idx="3">
                  <c:v>4482038</c:v>
                </c:pt>
                <c:pt idx="4">
                  <c:v>4764241</c:v>
                </c:pt>
                <c:pt idx="5">
                  <c:v>5122114</c:v>
                </c:pt>
                <c:pt idx="6">
                  <c:v>5147106</c:v>
                </c:pt>
                <c:pt idx="7">
                  <c:v>5057473</c:v>
                </c:pt>
                <c:pt idx="8">
                  <c:v>4947931</c:v>
                </c:pt>
                <c:pt idx="9">
                  <c:v>4926252</c:v>
                </c:pt>
                <c:pt idx="10">
                  <c:v>4324792</c:v>
                </c:pt>
                <c:pt idx="11">
                  <c:v>3786006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00-47AB-8D97-BBE6589AAB17}"/>
            </c:ext>
          </c:extLst>
        </c:ser>
        <c:ser>
          <c:idx val="5"/>
          <c:order val="4"/>
          <c:tx>
            <c:v>2019</c:v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3807083</c:v>
                </c:pt>
                <c:pt idx="1">
                  <c:v>3880667</c:v>
                </c:pt>
                <c:pt idx="2">
                  <c:v>4520687</c:v>
                </c:pt>
                <c:pt idx="3">
                  <c:v>4256837</c:v>
                </c:pt>
                <c:pt idx="4">
                  <c:v>4658621</c:v>
                </c:pt>
                <c:pt idx="5">
                  <c:v>5182253</c:v>
                </c:pt>
                <c:pt idx="6">
                  <c:v>5091079</c:v>
                </c:pt>
                <c:pt idx="7">
                  <c:v>4954238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00-47AB-8D97-BBE6589AA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689312"/>
        <c:axId val="123688136"/>
      </c:lineChart>
      <c:catAx>
        <c:axId val="123689312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23688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368813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23689312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5261457271029206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0"/>
          <c:order val="0"/>
          <c:tx>
            <c:v>2015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D-4826-98D8-B739A58853EA}"/>
            </c:ext>
          </c:extLst>
        </c:ser>
        <c:ser>
          <c:idx val="1"/>
          <c:order val="1"/>
          <c:tx>
            <c:v>2016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  <c:pt idx="11">
                  <c:v>56969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ED-4826-98D8-B739A58853EA}"/>
            </c:ext>
          </c:extLst>
        </c:ser>
        <c:ser>
          <c:idx val="3"/>
          <c:order val="2"/>
          <c:tx>
            <c:v>2017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  <c:pt idx="11">
                  <c:v>50189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ED-4826-98D8-B739A58853EA}"/>
            </c:ext>
          </c:extLst>
        </c:ser>
        <c:ser>
          <c:idx val="2"/>
          <c:order val="3"/>
          <c:tx>
            <c:v>2018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#,##0</c:formatCode>
                <c:ptCount val="12"/>
                <c:pt idx="0">
                  <c:v>53680</c:v>
                </c:pt>
                <c:pt idx="1">
                  <c:v>51243</c:v>
                </c:pt>
                <c:pt idx="2">
                  <c:v>55200</c:v>
                </c:pt>
                <c:pt idx="3">
                  <c:v>59217</c:v>
                </c:pt>
                <c:pt idx="4">
                  <c:v>59347</c:v>
                </c:pt>
                <c:pt idx="5">
                  <c:v>60138</c:v>
                </c:pt>
                <c:pt idx="6">
                  <c:v>56281</c:v>
                </c:pt>
                <c:pt idx="7">
                  <c:v>61805</c:v>
                </c:pt>
                <c:pt idx="8">
                  <c:v>60534</c:v>
                </c:pt>
                <c:pt idx="9">
                  <c:v>63648</c:v>
                </c:pt>
                <c:pt idx="10">
                  <c:v>58979</c:v>
                </c:pt>
                <c:pt idx="11">
                  <c:v>50478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ED-4826-98D8-B739A58853EA}"/>
            </c:ext>
          </c:extLst>
        </c:ser>
        <c:ser>
          <c:idx val="4"/>
          <c:order val="4"/>
          <c:tx>
            <c:v>2019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grafer'!$G$24:$G$35</c:f>
              <c:numCache>
                <c:formatCode>#,##0</c:formatCode>
                <c:ptCount val="12"/>
                <c:pt idx="0">
                  <c:v>54082</c:v>
                </c:pt>
                <c:pt idx="1">
                  <c:v>51273</c:v>
                </c:pt>
                <c:pt idx="2">
                  <c:v>57662</c:v>
                </c:pt>
                <c:pt idx="3">
                  <c:v>52629</c:v>
                </c:pt>
                <c:pt idx="4">
                  <c:v>59795</c:v>
                </c:pt>
                <c:pt idx="5">
                  <c:v>57857</c:v>
                </c:pt>
                <c:pt idx="6">
                  <c:v>56736</c:v>
                </c:pt>
                <c:pt idx="7">
                  <c:v>59403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ED-4826-98D8-B739A5885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690096"/>
        <c:axId val="234403760"/>
      </c:lineChart>
      <c:catAx>
        <c:axId val="123690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4403760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34403760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23690096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4218018943284258E-2"/>
          <c:y val="0.84681029764896409"/>
          <c:w val="0.88505724997263002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n-US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6-49CA-90D1-4B2503E79E84}"/>
            </c:ext>
          </c:extLst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6-49CA-90D1-4B2503E79E84}"/>
            </c:ext>
          </c:extLst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46-49CA-90D1-4B2503E79E84}"/>
            </c:ext>
          </c:extLst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46-49CA-90D1-4B2503E79E84}"/>
            </c:ext>
          </c:extLst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3678892</c:v>
                </c:pt>
                <c:pt idx="1">
                  <c:v>3821234</c:v>
                </c:pt>
                <c:pt idx="2">
                  <c:v>4308026</c:v>
                </c:pt>
                <c:pt idx="3">
                  <c:v>4482038</c:v>
                </c:pt>
                <c:pt idx="4">
                  <c:v>4764241</c:v>
                </c:pt>
                <c:pt idx="5">
                  <c:v>5122114</c:v>
                </c:pt>
                <c:pt idx="6">
                  <c:v>5147106</c:v>
                </c:pt>
                <c:pt idx="7">
                  <c:v>5057473</c:v>
                </c:pt>
                <c:pt idx="8">
                  <c:v>4947931</c:v>
                </c:pt>
                <c:pt idx="9">
                  <c:v>4926252</c:v>
                </c:pt>
                <c:pt idx="10">
                  <c:v>4324792</c:v>
                </c:pt>
                <c:pt idx="11">
                  <c:v>3786006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46-49CA-90D1-4B2503E79E84}"/>
            </c:ext>
          </c:extLst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3807083</c:v>
                </c:pt>
                <c:pt idx="1">
                  <c:v>3880667</c:v>
                </c:pt>
                <c:pt idx="2">
                  <c:v>4520687</c:v>
                </c:pt>
                <c:pt idx="3">
                  <c:v>4256837</c:v>
                </c:pt>
                <c:pt idx="4">
                  <c:v>4658621</c:v>
                </c:pt>
                <c:pt idx="5">
                  <c:v>5182253</c:v>
                </c:pt>
                <c:pt idx="6">
                  <c:v>5091079</c:v>
                </c:pt>
                <c:pt idx="7">
                  <c:v>4954238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46-49CA-90D1-4B2503E79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4404544"/>
        <c:axId val="234404936"/>
      </c:lineChart>
      <c:catAx>
        <c:axId val="234404544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4404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440493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4404544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8559332522459078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grafer'!$B$24:$B$35</c15:sqref>
                  </c15:fullRef>
                </c:ext>
              </c:extLst>
              <c:f>'Tall til grafer'!$B$24:$B$34</c:f>
              <c:numCache>
                <c:formatCode>#\ ###\ ##0</c:formatCode>
                <c:ptCount val="11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9-4E30-B7F9-C8761A120FEF}"/>
            </c:ext>
          </c:extLst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grafer'!$C$24:$C$35</c15:sqref>
                  </c15:fullRef>
                </c:ext>
              </c:extLst>
              <c:f>'Tall til grafer'!$C$24:$C$34</c:f>
              <c:numCache>
                <c:formatCode>#\ ###\ ##0</c:formatCode>
                <c:ptCount val="11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19-4E30-B7F9-C8761A120FEF}"/>
            </c:ext>
          </c:extLst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grafer'!$D$24:$D$35</c15:sqref>
                  </c15:fullRef>
                </c:ext>
              </c:extLst>
              <c:f>'Tall til grafer'!$D$24:$D$34</c:f>
              <c:numCache>
                <c:formatCode>#\ ###\ ##0</c:formatCode>
                <c:ptCount val="11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19-4E30-B7F9-C8761A120FEF}"/>
            </c:ext>
          </c:extLst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grafer'!$E$24:$E$35</c15:sqref>
                  </c15:fullRef>
                </c:ext>
              </c:extLst>
              <c:f>'Tall til grafer'!$E$24:$E$34</c:f>
              <c:numCache>
                <c:formatCode>#\ ###\ ##0</c:formatCode>
                <c:ptCount val="11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19-4E30-B7F9-C8761A120FEF}"/>
            </c:ext>
          </c:extLst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grafer'!$F$24:$F$35</c15:sqref>
                  </c15:fullRef>
                </c:ext>
              </c:extLst>
              <c:f>'Tall til grafer'!$F$24:$F$34</c:f>
              <c:numCache>
                <c:formatCode>#,##0</c:formatCode>
                <c:ptCount val="11"/>
                <c:pt idx="0">
                  <c:v>53680</c:v>
                </c:pt>
                <c:pt idx="1">
                  <c:v>51243</c:v>
                </c:pt>
                <c:pt idx="2">
                  <c:v>55200</c:v>
                </c:pt>
                <c:pt idx="3">
                  <c:v>59217</c:v>
                </c:pt>
                <c:pt idx="4">
                  <c:v>59347</c:v>
                </c:pt>
                <c:pt idx="5">
                  <c:v>60138</c:v>
                </c:pt>
                <c:pt idx="6">
                  <c:v>56281</c:v>
                </c:pt>
                <c:pt idx="7">
                  <c:v>61805</c:v>
                </c:pt>
                <c:pt idx="8">
                  <c:v>60534</c:v>
                </c:pt>
                <c:pt idx="9">
                  <c:v>63648</c:v>
                </c:pt>
                <c:pt idx="10">
                  <c:v>58979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19-4E30-B7F9-C8761A120FEF}"/>
            </c:ext>
          </c:extLst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grafer'!$G$24:$G$35</c15:sqref>
                  </c15:fullRef>
                </c:ext>
              </c:extLst>
              <c:f>'Tall til grafer'!$G$24:$G$34</c:f>
              <c:numCache>
                <c:formatCode>#,##0</c:formatCode>
                <c:ptCount val="11"/>
                <c:pt idx="0">
                  <c:v>54082</c:v>
                </c:pt>
                <c:pt idx="1">
                  <c:v>51273</c:v>
                </c:pt>
                <c:pt idx="2">
                  <c:v>57662</c:v>
                </c:pt>
                <c:pt idx="3">
                  <c:v>52629</c:v>
                </c:pt>
                <c:pt idx="4">
                  <c:v>59795</c:v>
                </c:pt>
                <c:pt idx="5">
                  <c:v>57857</c:v>
                </c:pt>
                <c:pt idx="6">
                  <c:v>56736</c:v>
                </c:pt>
                <c:pt idx="7">
                  <c:v>59403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19-4E30-B7F9-C8761A120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4405720"/>
        <c:axId val="234406112"/>
      </c:lineChart>
      <c:catAx>
        <c:axId val="234405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4406112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34406112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4405720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16957794067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n-US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AS                      Oslo Atrium                                 Telefax:    6481 2001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Dronning Eufemias gate 6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          0191 Oslo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9050" y="97250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3" name="Diagram 3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4" name="Diagram 3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showGridLines="0" tabSelected="1" showRuler="0" showWhiteSpace="0" view="pageLayout" zoomScaleNormal="100" workbookViewId="0">
      <selection activeCell="A4" sqref="A4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97" t="s">
        <v>247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46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2019</v>
      </c>
      <c r="C4" s="95">
        <v>2018</v>
      </c>
      <c r="D4" s="96" t="s">
        <v>13</v>
      </c>
      <c r="E4" s="8"/>
      <c r="F4" s="94">
        <v>2019</v>
      </c>
      <c r="G4" s="95">
        <v>2018</v>
      </c>
      <c r="H4" s="96" t="s">
        <v>13</v>
      </c>
    </row>
    <row r="5" spans="1:17" ht="15" customHeight="1" x14ac:dyDescent="0.25">
      <c r="A5" s="2"/>
      <c r="B5" s="2"/>
      <c r="C5" s="2"/>
      <c r="D5" s="9"/>
      <c r="F5" s="26" t="s">
        <v>44</v>
      </c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2622910</v>
      </c>
      <c r="C7" s="62">
        <v>2698035</v>
      </c>
      <c r="D7" s="46">
        <f>(B7-C7)/C7</f>
        <v>-2.7844338564918542E-2</v>
      </c>
      <c r="E7" s="45"/>
      <c r="F7" s="61">
        <v>20160403</v>
      </c>
      <c r="G7" s="62">
        <v>20306011</v>
      </c>
      <c r="H7" s="46">
        <f>(F7-G7)/G7</f>
        <v>-7.1706845820185957E-3</v>
      </c>
      <c r="I7" s="40"/>
      <c r="J7" s="41"/>
    </row>
    <row r="8" spans="1:17" ht="15" customHeight="1" x14ac:dyDescent="0.25">
      <c r="A8" s="89" t="s">
        <v>16</v>
      </c>
      <c r="B8" s="16">
        <f>SUM(B9:B10)</f>
        <v>2280882</v>
      </c>
      <c r="C8" s="17">
        <f>SUM(C9:C10)</f>
        <v>2254673</v>
      </c>
      <c r="D8" s="34">
        <f>(B8-C8)/C8</f>
        <v>1.1624302060653584E-2</v>
      </c>
      <c r="E8" s="45"/>
      <c r="F8" s="16">
        <f>SUM(F9:F10)</f>
        <v>15599320</v>
      </c>
      <c r="G8" s="17">
        <f>SUM(G9:G10)</f>
        <v>15334926</v>
      </c>
      <c r="H8" s="34">
        <f>(F8-G8)/G8</f>
        <v>1.7241296110590949E-2</v>
      </c>
      <c r="I8" s="40"/>
      <c r="J8" s="41"/>
    </row>
    <row r="9" spans="1:17" ht="15" customHeight="1" x14ac:dyDescent="0.25">
      <c r="A9" s="90" t="s">
        <v>17</v>
      </c>
      <c r="B9" s="63">
        <v>2036657</v>
      </c>
      <c r="C9" s="64">
        <v>1998125</v>
      </c>
      <c r="D9" s="18">
        <f>(B9-C9)/C9</f>
        <v>1.9284078823897405E-2</v>
      </c>
      <c r="E9" s="45"/>
      <c r="F9" s="63">
        <v>14276583</v>
      </c>
      <c r="G9" s="64">
        <v>13950292</v>
      </c>
      <c r="H9" s="18">
        <f>(F9-G9)/G9</f>
        <v>2.3389546254659041E-2</v>
      </c>
      <c r="J9" s="41"/>
    </row>
    <row r="10" spans="1:17" ht="15" customHeight="1" x14ac:dyDescent="0.25">
      <c r="A10" s="90" t="s">
        <v>18</v>
      </c>
      <c r="B10" s="63">
        <v>244225</v>
      </c>
      <c r="C10" s="64">
        <v>256548</v>
      </c>
      <c r="D10" s="18">
        <f>(B10-C10)/C10</f>
        <v>-4.8033896190966215E-2</v>
      </c>
      <c r="E10" s="45"/>
      <c r="F10" s="63">
        <v>1322737</v>
      </c>
      <c r="G10" s="64">
        <v>1384634</v>
      </c>
      <c r="H10" s="18">
        <f>(F10-G10)/G10</f>
        <v>-4.4702787884740663E-2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50446</v>
      </c>
      <c r="C12" s="66">
        <v>50038</v>
      </c>
      <c r="D12" s="44">
        <f>(B12-C12)/C12</f>
        <v>8.1538031096366759E-3</v>
      </c>
      <c r="E12" s="45"/>
      <c r="F12" s="65">
        <v>390459</v>
      </c>
      <c r="G12" s="66">
        <v>340391</v>
      </c>
      <c r="H12" s="44">
        <f>(F12-G12)/G12</f>
        <v>0.14708967040844206</v>
      </c>
      <c r="J12" s="41"/>
    </row>
    <row r="13" spans="1:17" ht="15" customHeight="1" x14ac:dyDescent="0.25">
      <c r="A13" s="89" t="s">
        <v>19</v>
      </c>
      <c r="B13" s="16">
        <f>B7+B8+B12</f>
        <v>4954238</v>
      </c>
      <c r="C13" s="17">
        <f>C7+C8+C12</f>
        <v>5002746</v>
      </c>
      <c r="D13" s="34">
        <f>(B13-C13)/C13</f>
        <v>-9.6962748058766132E-3</v>
      </c>
      <c r="E13" s="45"/>
      <c r="F13" s="16">
        <f>F7+F8+F12</f>
        <v>36150182</v>
      </c>
      <c r="G13" s="17">
        <f>G7+G8+G12</f>
        <v>35981328</v>
      </c>
      <c r="H13" s="34">
        <f>(F13-G13)/G13</f>
        <v>4.6928228996995329E-3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D16" s="27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37158</v>
      </c>
      <c r="C17" s="14">
        <f>SUM(C18:C20)</f>
        <v>38830</v>
      </c>
      <c r="D17" s="46">
        <f>(B17-C17)/C17</f>
        <v>-4.3059490084985837E-2</v>
      </c>
      <c r="E17" s="19"/>
      <c r="F17" s="14">
        <f>SUM(F18:F20)</f>
        <v>288713</v>
      </c>
      <c r="G17" s="15">
        <f>SUM(G18:G20)</f>
        <v>298371</v>
      </c>
      <c r="H17" s="46">
        <f>(F17-G17)/G17</f>
        <v>-3.236909753293718E-2</v>
      </c>
      <c r="J17" s="43"/>
    </row>
    <row r="18" spans="1:10" ht="15" customHeight="1" x14ac:dyDescent="0.25">
      <c r="A18" s="90" t="s">
        <v>17</v>
      </c>
      <c r="B18" s="63">
        <v>36048</v>
      </c>
      <c r="C18" s="64">
        <v>37663</v>
      </c>
      <c r="D18" s="18">
        <f t="shared" ref="D18:D31" si="0">(B18-C18)/C18</f>
        <v>-4.2880280381276052E-2</v>
      </c>
      <c r="E18" s="19"/>
      <c r="F18" s="63">
        <v>280065</v>
      </c>
      <c r="G18" s="64">
        <v>290289</v>
      </c>
      <c r="H18" s="18">
        <f t="shared" ref="H18:H31" si="1">(F18-G18)/G18</f>
        <v>-3.5220073788534874E-2</v>
      </c>
      <c r="J18" s="41"/>
    </row>
    <row r="19" spans="1:10" ht="15" customHeight="1" x14ac:dyDescent="0.25">
      <c r="A19" s="90" t="s">
        <v>18</v>
      </c>
      <c r="B19" s="63">
        <v>401</v>
      </c>
      <c r="C19" s="64">
        <v>589</v>
      </c>
      <c r="D19" s="18">
        <f t="shared" si="0"/>
        <v>-0.31918505942275044</v>
      </c>
      <c r="E19" s="19"/>
      <c r="F19" s="63">
        <v>4249</v>
      </c>
      <c r="G19" s="64">
        <v>3401</v>
      </c>
      <c r="H19" s="18">
        <f t="shared" si="1"/>
        <v>0.24933842987356661</v>
      </c>
      <c r="J19" s="41"/>
    </row>
    <row r="20" spans="1:10" ht="15" customHeight="1" x14ac:dyDescent="0.25">
      <c r="A20" s="90" t="s">
        <v>20</v>
      </c>
      <c r="B20" s="63">
        <v>709</v>
      </c>
      <c r="C20" s="64">
        <v>578</v>
      </c>
      <c r="D20" s="18">
        <f t="shared" si="0"/>
        <v>0.22664359861591696</v>
      </c>
      <c r="E20" s="19"/>
      <c r="F20" s="63">
        <v>4399</v>
      </c>
      <c r="G20" s="64">
        <v>4681</v>
      </c>
      <c r="H20" s="18">
        <f t="shared" si="1"/>
        <v>-6.0243537705618459E-2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18649</v>
      </c>
      <c r="C22" s="17">
        <f>SUM(C23:C25)</f>
        <v>18802</v>
      </c>
      <c r="D22" s="34">
        <f t="shared" si="0"/>
        <v>-8.1374321880651E-3</v>
      </c>
      <c r="E22" s="19"/>
      <c r="F22" s="16">
        <f>SUM(F23:F25)</f>
        <v>130594</v>
      </c>
      <c r="G22" s="17">
        <f>SUM(G23:G25)</f>
        <v>129684</v>
      </c>
      <c r="H22" s="34">
        <f t="shared" si="1"/>
        <v>7.0170568458715029E-3</v>
      </c>
      <c r="J22" s="41"/>
    </row>
    <row r="23" spans="1:10" ht="15" customHeight="1" x14ac:dyDescent="0.25">
      <c r="A23" s="90" t="s">
        <v>17</v>
      </c>
      <c r="B23" s="63">
        <v>16173</v>
      </c>
      <c r="C23" s="64">
        <v>16070</v>
      </c>
      <c r="D23" s="18">
        <f t="shared" si="0"/>
        <v>6.4094586185438705E-3</v>
      </c>
      <c r="E23" s="19"/>
      <c r="F23" s="63">
        <v>115477</v>
      </c>
      <c r="G23" s="64">
        <v>114356</v>
      </c>
      <c r="H23" s="18">
        <f t="shared" si="1"/>
        <v>9.8027213263842741E-3</v>
      </c>
      <c r="J23" s="41"/>
    </row>
    <row r="24" spans="1:10" ht="15" customHeight="1" x14ac:dyDescent="0.25">
      <c r="A24" s="90" t="s">
        <v>18</v>
      </c>
      <c r="B24" s="63">
        <v>1916</v>
      </c>
      <c r="C24" s="64">
        <v>2131</v>
      </c>
      <c r="D24" s="18">
        <f t="shared" si="0"/>
        <v>-0.10089160018770531</v>
      </c>
      <c r="E24" s="19"/>
      <c r="F24" s="63">
        <v>10695</v>
      </c>
      <c r="G24" s="64">
        <v>11156</v>
      </c>
      <c r="H24" s="18">
        <f t="shared" si="1"/>
        <v>-4.1323054858372177E-2</v>
      </c>
      <c r="J24" s="41"/>
    </row>
    <row r="25" spans="1:10" ht="15" customHeight="1" x14ac:dyDescent="0.25">
      <c r="A25" s="90" t="s">
        <v>20</v>
      </c>
      <c r="B25" s="63">
        <v>560</v>
      </c>
      <c r="C25" s="64">
        <v>601</v>
      </c>
      <c r="D25" s="18">
        <f t="shared" si="0"/>
        <v>-6.8219633943427616E-2</v>
      </c>
      <c r="E25" s="19"/>
      <c r="F25" s="63">
        <v>4422</v>
      </c>
      <c r="G25" s="64">
        <v>4172</v>
      </c>
      <c r="H25" s="18">
        <f t="shared" si="1"/>
        <v>5.9923298178331738E-2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3596</v>
      </c>
      <c r="C27" s="66">
        <v>3651</v>
      </c>
      <c r="D27" s="34">
        <f t="shared" si="0"/>
        <v>-1.5064365927143249E-2</v>
      </c>
      <c r="E27" s="19"/>
      <c r="F27" s="67">
        <v>27831</v>
      </c>
      <c r="G27" s="68">
        <v>25022</v>
      </c>
      <c r="H27" s="34">
        <f>(F27-G27)/G27</f>
        <v>0.11226121013508113</v>
      </c>
      <c r="J27" s="41"/>
    </row>
    <row r="28" spans="1:10" ht="15" customHeight="1" x14ac:dyDescent="0.25">
      <c r="A28" s="89" t="s">
        <v>19</v>
      </c>
      <c r="B28" s="16">
        <f>B22+B17+B27</f>
        <v>59403</v>
      </c>
      <c r="C28" s="17">
        <f>C22+C17+C27</f>
        <v>61283</v>
      </c>
      <c r="D28" s="34">
        <f t="shared" si="0"/>
        <v>-3.0677349346474553E-2</v>
      </c>
      <c r="E28" s="19"/>
      <c r="F28" s="16">
        <f>F22+F17+F27</f>
        <v>447138</v>
      </c>
      <c r="G28" s="17">
        <f>G22+G17+G27</f>
        <v>453077</v>
      </c>
      <c r="H28" s="34">
        <f>(F28-G28)/G28</f>
        <v>-1.3108147180280614E-2</v>
      </c>
      <c r="J28" s="41"/>
    </row>
    <row r="29" spans="1:10" ht="15" customHeight="1" x14ac:dyDescent="0.25">
      <c r="A29" s="89" t="s">
        <v>24</v>
      </c>
      <c r="B29" s="65">
        <v>10581</v>
      </c>
      <c r="C29" s="66">
        <v>10068</v>
      </c>
      <c r="D29" s="34">
        <f>(B29-C29)/C29</f>
        <v>5.0953516090584031E-2</v>
      </c>
      <c r="E29" s="19"/>
      <c r="F29" s="65">
        <v>72057</v>
      </c>
      <c r="G29" s="66">
        <v>74893</v>
      </c>
      <c r="H29" s="34">
        <f>(F29-G29)/G29</f>
        <v>-3.7867357429933371E-2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69984</v>
      </c>
      <c r="C31" s="17">
        <f>SUM(C28:C29)</f>
        <v>71351</v>
      </c>
      <c r="D31" s="34">
        <f t="shared" si="0"/>
        <v>-1.9158806463819709E-2</v>
      </c>
      <c r="E31" s="19"/>
      <c r="F31" s="16">
        <f>SUM(F28:F29)</f>
        <v>519195</v>
      </c>
      <c r="G31" s="17">
        <f>SUM(G28:G29)</f>
        <v>527970</v>
      </c>
      <c r="H31" s="34">
        <f t="shared" si="1"/>
        <v>-1.6620262514915621E-2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41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4EFB6-CE9A-4397-B349-4823F34C4428}">
  <sheetPr>
    <pageSetUpPr fitToPage="1"/>
  </sheetPr>
  <dimension ref="A1:AG51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9" bestFit="1" customWidth="1"/>
    <col min="2" max="2" width="5.85546875" style="99" bestFit="1" customWidth="1"/>
    <col min="3" max="17" width="15.7109375" style="99" customWidth="1"/>
    <col min="18" max="18" width="9.42578125" style="99" hidden="1" customWidth="1"/>
    <col min="19" max="19" width="6.7109375" style="99" hidden="1" customWidth="1"/>
    <col min="20" max="20" width="30.140625" style="99" hidden="1" customWidth="1"/>
    <col min="21" max="21" width="22.85546875" style="99" hidden="1" customWidth="1"/>
    <col min="22" max="22" width="25.85546875" style="99" hidden="1" customWidth="1"/>
    <col min="23" max="23" width="29" style="99" hidden="1" customWidth="1"/>
    <col min="24" max="24" width="22.140625" style="99" hidden="1" customWidth="1"/>
    <col min="25" max="25" width="24.7109375" style="99" hidden="1" customWidth="1"/>
    <col min="26" max="26" width="19.28515625" style="99" hidden="1" customWidth="1"/>
    <col min="27" max="27" width="18.140625" style="99" hidden="1" customWidth="1"/>
    <col min="28" max="28" width="20.28515625" style="99" hidden="1" customWidth="1"/>
    <col min="29" max="29" width="15.5703125" style="99" hidden="1" customWidth="1"/>
    <col min="30" max="30" width="32.42578125" style="99" hidden="1" customWidth="1"/>
    <col min="31" max="31" width="0" style="99" hidden="1" customWidth="1"/>
    <col min="32" max="32" width="9.85546875" style="99" hidden="1" customWidth="1"/>
    <col min="33" max="33" width="36.42578125" style="99" hidden="1" customWidth="1"/>
    <col min="34" max="16384" width="9.140625" style="99"/>
  </cols>
  <sheetData>
    <row r="1" spans="1:33" ht="15.75" x14ac:dyDescent="0.25">
      <c r="A1" s="98" t="s">
        <v>221</v>
      </c>
    </row>
    <row r="4" spans="1:33" ht="57" x14ac:dyDescent="0.2">
      <c r="A4" s="100" t="s">
        <v>48</v>
      </c>
      <c r="B4" s="100" t="s">
        <v>49</v>
      </c>
      <c r="C4" s="100" t="s">
        <v>222</v>
      </c>
      <c r="D4" s="100" t="s">
        <v>223</v>
      </c>
      <c r="E4" s="100" t="s">
        <v>224</v>
      </c>
      <c r="F4" s="100" t="s">
        <v>225</v>
      </c>
      <c r="G4" s="100" t="s">
        <v>226</v>
      </c>
      <c r="H4" s="100" t="s">
        <v>227</v>
      </c>
      <c r="I4" s="100" t="s">
        <v>228</v>
      </c>
      <c r="J4" s="100" t="s">
        <v>229</v>
      </c>
      <c r="K4" s="100" t="s">
        <v>230</v>
      </c>
      <c r="L4" s="100" t="s">
        <v>231</v>
      </c>
      <c r="M4" s="100" t="s">
        <v>232</v>
      </c>
      <c r="N4" s="100" t="s">
        <v>233</v>
      </c>
      <c r="O4" s="100" t="s">
        <v>234</v>
      </c>
      <c r="P4" s="100" t="s">
        <v>59</v>
      </c>
      <c r="Q4" s="100" t="s">
        <v>60</v>
      </c>
      <c r="R4" s="101" t="s">
        <v>61</v>
      </c>
      <c r="S4" s="101" t="s">
        <v>63</v>
      </c>
      <c r="T4" s="101" t="s">
        <v>235</v>
      </c>
      <c r="U4" s="101" t="s">
        <v>236</v>
      </c>
      <c r="V4" s="101" t="s">
        <v>237</v>
      </c>
      <c r="W4" s="101" t="s">
        <v>238</v>
      </c>
      <c r="X4" s="101" t="s">
        <v>239</v>
      </c>
      <c r="Y4" s="101" t="s">
        <v>240</v>
      </c>
      <c r="Z4" s="101" t="s">
        <v>66</v>
      </c>
      <c r="AA4" s="101" t="s">
        <v>241</v>
      </c>
      <c r="AB4" s="101" t="s">
        <v>242</v>
      </c>
      <c r="AC4" s="101" t="s">
        <v>69</v>
      </c>
      <c r="AD4" s="101" t="s">
        <v>70</v>
      </c>
      <c r="AE4" s="101" t="s">
        <v>243</v>
      </c>
      <c r="AF4" s="101" t="s">
        <v>244</v>
      </c>
      <c r="AG4" s="101" t="s">
        <v>62</v>
      </c>
    </row>
    <row r="5" spans="1:33" ht="14.25" x14ac:dyDescent="0.2">
      <c r="A5" s="102" t="s">
        <v>71</v>
      </c>
      <c r="B5" s="102" t="s">
        <v>72</v>
      </c>
      <c r="C5" s="103">
        <v>33267</v>
      </c>
      <c r="D5" s="103">
        <v>1454</v>
      </c>
      <c r="E5" s="103">
        <v>34721</v>
      </c>
      <c r="F5" s="104">
        <v>-9.9839261640568291E-2</v>
      </c>
      <c r="G5" s="103">
        <v>4</v>
      </c>
      <c r="H5" s="103">
        <v>0</v>
      </c>
      <c r="I5" s="103">
        <v>4</v>
      </c>
      <c r="J5" s="117">
        <v>-0.97297297297297303</v>
      </c>
      <c r="K5" s="107">
        <v>0</v>
      </c>
      <c r="L5" s="104">
        <v>0</v>
      </c>
      <c r="M5" s="124">
        <v>34725</v>
      </c>
      <c r="N5" s="104">
        <v>-0.103176652892562</v>
      </c>
      <c r="O5" s="124">
        <v>464</v>
      </c>
      <c r="P5" s="124">
        <v>35189</v>
      </c>
      <c r="Q5" s="118">
        <v>-0.10321363949132199</v>
      </c>
      <c r="R5" s="105">
        <v>4</v>
      </c>
      <c r="S5" s="102" t="s">
        <v>74</v>
      </c>
      <c r="T5" s="107">
        <v>36974</v>
      </c>
      <c r="U5" s="107">
        <v>38572</v>
      </c>
      <c r="V5" s="107">
        <v>1598</v>
      </c>
      <c r="W5" s="107">
        <v>148</v>
      </c>
      <c r="X5" s="107">
        <v>148</v>
      </c>
      <c r="Y5" s="107">
        <v>0</v>
      </c>
      <c r="Z5" s="107">
        <v>0</v>
      </c>
      <c r="AA5" s="107">
        <v>519</v>
      </c>
      <c r="AB5" s="107">
        <v>38720</v>
      </c>
      <c r="AC5" s="107">
        <v>39239</v>
      </c>
      <c r="AD5" s="102" t="s">
        <v>75</v>
      </c>
      <c r="AE5" s="107">
        <v>4038</v>
      </c>
      <c r="AF5" s="107">
        <v>16</v>
      </c>
      <c r="AG5" s="106" t="s">
        <v>74</v>
      </c>
    </row>
    <row r="6" spans="1:33" ht="14.25" x14ac:dyDescent="0.2">
      <c r="A6" s="102" t="s">
        <v>76</v>
      </c>
      <c r="B6" s="102" t="s">
        <v>77</v>
      </c>
      <c r="C6" s="103">
        <v>4130</v>
      </c>
      <c r="D6" s="103">
        <v>6</v>
      </c>
      <c r="E6" s="103">
        <v>4136</v>
      </c>
      <c r="F6" s="104">
        <v>-4.1483198146002306E-2</v>
      </c>
      <c r="G6" s="103">
        <v>38</v>
      </c>
      <c r="H6" s="103">
        <v>0</v>
      </c>
      <c r="I6" s="103">
        <v>38</v>
      </c>
      <c r="J6" s="117">
        <v>0</v>
      </c>
      <c r="K6" s="107">
        <v>0</v>
      </c>
      <c r="L6" s="104">
        <v>0</v>
      </c>
      <c r="M6" s="124">
        <v>4174</v>
      </c>
      <c r="N6" s="104">
        <v>-3.2676709154113602E-2</v>
      </c>
      <c r="O6" s="124">
        <v>918</v>
      </c>
      <c r="P6" s="124">
        <v>5092</v>
      </c>
      <c r="Q6" s="118">
        <v>-8.1860800576992396E-2</v>
      </c>
      <c r="R6" s="105">
        <v>5</v>
      </c>
      <c r="S6" s="102" t="s">
        <v>74</v>
      </c>
      <c r="T6" s="107">
        <v>4279</v>
      </c>
      <c r="U6" s="107">
        <v>4315</v>
      </c>
      <c r="V6" s="107">
        <v>36</v>
      </c>
      <c r="W6" s="107">
        <v>0</v>
      </c>
      <c r="X6" s="107">
        <v>0</v>
      </c>
      <c r="Y6" s="107">
        <v>0</v>
      </c>
      <c r="Z6" s="107">
        <v>0</v>
      </c>
      <c r="AA6" s="107">
        <v>1231</v>
      </c>
      <c r="AB6" s="107">
        <v>4315</v>
      </c>
      <c r="AC6" s="107">
        <v>5546</v>
      </c>
      <c r="AD6" s="102" t="s">
        <v>78</v>
      </c>
      <c r="AE6" s="107">
        <v>4038</v>
      </c>
      <c r="AF6" s="107">
        <v>16</v>
      </c>
      <c r="AG6" s="108"/>
    </row>
    <row r="7" spans="1:33" ht="14.25" x14ac:dyDescent="0.2">
      <c r="A7" s="102" t="s">
        <v>79</v>
      </c>
      <c r="B7" s="102" t="s">
        <v>80</v>
      </c>
      <c r="C7" s="103">
        <v>22292</v>
      </c>
      <c r="D7" s="103">
        <v>0</v>
      </c>
      <c r="E7" s="103">
        <v>22292</v>
      </c>
      <c r="F7" s="104">
        <v>-5.35427449580582E-3</v>
      </c>
      <c r="G7" s="103">
        <v>0</v>
      </c>
      <c r="H7" s="103">
        <v>0</v>
      </c>
      <c r="I7" s="103">
        <v>0</v>
      </c>
      <c r="J7" s="117">
        <v>0</v>
      </c>
      <c r="K7" s="107">
        <v>0</v>
      </c>
      <c r="L7" s="104">
        <v>0</v>
      </c>
      <c r="M7" s="124">
        <v>22292</v>
      </c>
      <c r="N7" s="104">
        <v>-5.35427449580582E-3</v>
      </c>
      <c r="O7" s="124">
        <v>0</v>
      </c>
      <c r="P7" s="124">
        <v>22292</v>
      </c>
      <c r="Q7" s="118">
        <v>-5.35427449580582E-3</v>
      </c>
      <c r="R7" s="105">
        <v>4</v>
      </c>
      <c r="S7" s="102" t="s">
        <v>74</v>
      </c>
      <c r="T7" s="107">
        <v>22412</v>
      </c>
      <c r="U7" s="107">
        <v>22412</v>
      </c>
      <c r="V7" s="107">
        <v>0</v>
      </c>
      <c r="W7" s="107">
        <v>0</v>
      </c>
      <c r="X7" s="107">
        <v>0</v>
      </c>
      <c r="Y7" s="107">
        <v>0</v>
      </c>
      <c r="Z7" s="107">
        <v>0</v>
      </c>
      <c r="AA7" s="107">
        <v>0</v>
      </c>
      <c r="AB7" s="107">
        <v>22412</v>
      </c>
      <c r="AC7" s="107">
        <v>22412</v>
      </c>
      <c r="AD7" s="102" t="s">
        <v>81</v>
      </c>
      <c r="AE7" s="107">
        <v>4038</v>
      </c>
      <c r="AF7" s="107">
        <v>16</v>
      </c>
      <c r="AG7" s="108"/>
    </row>
    <row r="8" spans="1:33" ht="14.25" x14ac:dyDescent="0.2">
      <c r="A8" s="102" t="s">
        <v>82</v>
      </c>
      <c r="B8" s="102" t="s">
        <v>83</v>
      </c>
      <c r="C8" s="103">
        <v>275895</v>
      </c>
      <c r="D8" s="103">
        <v>30460</v>
      </c>
      <c r="E8" s="103">
        <v>306355</v>
      </c>
      <c r="F8" s="104">
        <v>-8.2710174484477705E-3</v>
      </c>
      <c r="G8" s="103">
        <v>272283</v>
      </c>
      <c r="H8" s="103">
        <v>8070</v>
      </c>
      <c r="I8" s="103">
        <v>280353</v>
      </c>
      <c r="J8" s="117">
        <v>5.3575462868331305E-3</v>
      </c>
      <c r="K8" s="107">
        <v>17762</v>
      </c>
      <c r="L8" s="104">
        <v>0.11500313873195202</v>
      </c>
      <c r="M8" s="124">
        <v>604470</v>
      </c>
      <c r="N8" s="104">
        <v>1.2771265150348101E-3</v>
      </c>
      <c r="O8" s="124">
        <v>5268</v>
      </c>
      <c r="P8" s="124">
        <v>609738</v>
      </c>
      <c r="Q8" s="118">
        <v>8.8641131454797906E-4</v>
      </c>
      <c r="R8" s="105">
        <v>2</v>
      </c>
      <c r="S8" s="102" t="s">
        <v>74</v>
      </c>
      <c r="T8" s="107">
        <v>281164</v>
      </c>
      <c r="U8" s="107">
        <v>308910</v>
      </c>
      <c r="V8" s="107">
        <v>27746</v>
      </c>
      <c r="W8" s="107">
        <v>269535</v>
      </c>
      <c r="X8" s="107">
        <v>278859</v>
      </c>
      <c r="Y8" s="107">
        <v>9324</v>
      </c>
      <c r="Z8" s="107">
        <v>15930</v>
      </c>
      <c r="AA8" s="107">
        <v>5499</v>
      </c>
      <c r="AB8" s="107">
        <v>603699</v>
      </c>
      <c r="AC8" s="107">
        <v>609198</v>
      </c>
      <c r="AD8" s="102" t="s">
        <v>84</v>
      </c>
      <c r="AE8" s="107">
        <v>4038</v>
      </c>
      <c r="AF8" s="107">
        <v>16</v>
      </c>
      <c r="AG8" s="108"/>
    </row>
    <row r="9" spans="1:33" ht="14.25" x14ac:dyDescent="0.2">
      <c r="A9" s="102" t="s">
        <v>85</v>
      </c>
      <c r="B9" s="102" t="s">
        <v>86</v>
      </c>
      <c r="C9" s="103">
        <v>519</v>
      </c>
      <c r="D9" s="103">
        <v>10</v>
      </c>
      <c r="E9" s="103">
        <v>529</v>
      </c>
      <c r="F9" s="104">
        <v>-7.5046904315197007E-3</v>
      </c>
      <c r="G9" s="103">
        <v>0</v>
      </c>
      <c r="H9" s="103">
        <v>0</v>
      </c>
      <c r="I9" s="103">
        <v>0</v>
      </c>
      <c r="J9" s="117">
        <v>0</v>
      </c>
      <c r="K9" s="107">
        <v>0</v>
      </c>
      <c r="L9" s="104">
        <v>0</v>
      </c>
      <c r="M9" s="124">
        <v>529</v>
      </c>
      <c r="N9" s="104">
        <v>-7.5046904315197007E-3</v>
      </c>
      <c r="O9" s="124">
        <v>715</v>
      </c>
      <c r="P9" s="124">
        <v>1244</v>
      </c>
      <c r="Q9" s="118">
        <v>-2.1243115656962998E-2</v>
      </c>
      <c r="R9" s="105">
        <v>5</v>
      </c>
      <c r="S9" s="102" t="s">
        <v>74</v>
      </c>
      <c r="T9" s="107">
        <v>527</v>
      </c>
      <c r="U9" s="107">
        <v>533</v>
      </c>
      <c r="V9" s="107">
        <v>6</v>
      </c>
      <c r="W9" s="107">
        <v>0</v>
      </c>
      <c r="X9" s="107">
        <v>0</v>
      </c>
      <c r="Y9" s="107">
        <v>0</v>
      </c>
      <c r="Z9" s="107">
        <v>0</v>
      </c>
      <c r="AA9" s="107">
        <v>738</v>
      </c>
      <c r="AB9" s="107">
        <v>533</v>
      </c>
      <c r="AC9" s="107">
        <v>1271</v>
      </c>
      <c r="AD9" s="102" t="s">
        <v>87</v>
      </c>
      <c r="AE9" s="107">
        <v>4038</v>
      </c>
      <c r="AF9" s="107">
        <v>16</v>
      </c>
      <c r="AG9" s="108"/>
    </row>
    <row r="10" spans="1:33" ht="14.25" x14ac:dyDescent="0.2">
      <c r="A10" s="102" t="s">
        <v>88</v>
      </c>
      <c r="B10" s="102" t="s">
        <v>89</v>
      </c>
      <c r="C10" s="103">
        <v>112315</v>
      </c>
      <c r="D10" s="103">
        <v>43984</v>
      </c>
      <c r="E10" s="103">
        <v>156299</v>
      </c>
      <c r="F10" s="104">
        <v>8.1529977101944713E-3</v>
      </c>
      <c r="G10" s="103">
        <v>11377</v>
      </c>
      <c r="H10" s="103">
        <v>94</v>
      </c>
      <c r="I10" s="103">
        <v>11471</v>
      </c>
      <c r="J10" s="117">
        <v>8.32939843233544E-2</v>
      </c>
      <c r="K10" s="107">
        <v>0</v>
      </c>
      <c r="L10" s="104">
        <v>0</v>
      </c>
      <c r="M10" s="124">
        <v>167770</v>
      </c>
      <c r="N10" s="104">
        <v>1.29570593633773E-2</v>
      </c>
      <c r="O10" s="124">
        <v>10133</v>
      </c>
      <c r="P10" s="124">
        <v>177903</v>
      </c>
      <c r="Q10" s="118">
        <v>1.78390594158538E-2</v>
      </c>
      <c r="R10" s="105">
        <v>3</v>
      </c>
      <c r="S10" s="102" t="s">
        <v>74</v>
      </c>
      <c r="T10" s="107">
        <v>114059</v>
      </c>
      <c r="U10" s="107">
        <v>155035</v>
      </c>
      <c r="V10" s="107">
        <v>40976</v>
      </c>
      <c r="W10" s="107">
        <v>10375</v>
      </c>
      <c r="X10" s="107">
        <v>10589</v>
      </c>
      <c r="Y10" s="107">
        <v>214</v>
      </c>
      <c r="Z10" s="107">
        <v>0</v>
      </c>
      <c r="AA10" s="107">
        <v>9161</v>
      </c>
      <c r="AB10" s="107">
        <v>165624</v>
      </c>
      <c r="AC10" s="107">
        <v>174785</v>
      </c>
      <c r="AD10" s="102" t="s">
        <v>90</v>
      </c>
      <c r="AE10" s="107">
        <v>4038</v>
      </c>
      <c r="AF10" s="107">
        <v>16</v>
      </c>
      <c r="AG10" s="108"/>
    </row>
    <row r="11" spans="1:33" ht="14.25" x14ac:dyDescent="0.2">
      <c r="A11" s="102" t="s">
        <v>91</v>
      </c>
      <c r="B11" s="102" t="s">
        <v>92</v>
      </c>
      <c r="C11" s="103">
        <v>8564</v>
      </c>
      <c r="D11" s="103">
        <v>130</v>
      </c>
      <c r="E11" s="103">
        <v>8694</v>
      </c>
      <c r="F11" s="104">
        <v>0.11633281972265001</v>
      </c>
      <c r="G11" s="103">
        <v>0</v>
      </c>
      <c r="H11" s="103">
        <v>0</v>
      </c>
      <c r="I11" s="103">
        <v>0</v>
      </c>
      <c r="J11" s="117">
        <v>0</v>
      </c>
      <c r="K11" s="107">
        <v>2631</v>
      </c>
      <c r="L11" s="104">
        <v>0.14242292661745501</v>
      </c>
      <c r="M11" s="124">
        <v>11325</v>
      </c>
      <c r="N11" s="104">
        <v>0.122287186601923</v>
      </c>
      <c r="O11" s="124">
        <v>1610</v>
      </c>
      <c r="P11" s="124">
        <v>12935</v>
      </c>
      <c r="Q11" s="118">
        <v>0.181602265460857</v>
      </c>
      <c r="R11" s="105">
        <v>5</v>
      </c>
      <c r="S11" s="102" t="s">
        <v>74</v>
      </c>
      <c r="T11" s="107">
        <v>7676</v>
      </c>
      <c r="U11" s="107">
        <v>7788</v>
      </c>
      <c r="V11" s="107">
        <v>112</v>
      </c>
      <c r="W11" s="107">
        <v>0</v>
      </c>
      <c r="X11" s="107">
        <v>0</v>
      </c>
      <c r="Y11" s="107">
        <v>0</v>
      </c>
      <c r="Z11" s="107">
        <v>2303</v>
      </c>
      <c r="AA11" s="107">
        <v>856</v>
      </c>
      <c r="AB11" s="107">
        <v>10091</v>
      </c>
      <c r="AC11" s="107">
        <v>10947</v>
      </c>
      <c r="AD11" s="102" t="s">
        <v>93</v>
      </c>
      <c r="AE11" s="107">
        <v>4038</v>
      </c>
      <c r="AF11" s="107">
        <v>16</v>
      </c>
      <c r="AG11" s="108"/>
    </row>
    <row r="12" spans="1:33" ht="14.25" x14ac:dyDescent="0.2">
      <c r="A12" s="102" t="s">
        <v>94</v>
      </c>
      <c r="B12" s="102" t="s">
        <v>95</v>
      </c>
      <c r="C12" s="103">
        <v>1038</v>
      </c>
      <c r="D12" s="103">
        <v>42</v>
      </c>
      <c r="E12" s="103">
        <v>1080</v>
      </c>
      <c r="F12" s="104">
        <v>-0.35522388059701498</v>
      </c>
      <c r="G12" s="103">
        <v>0</v>
      </c>
      <c r="H12" s="103">
        <v>0</v>
      </c>
      <c r="I12" s="103">
        <v>0</v>
      </c>
      <c r="J12" s="117">
        <v>0</v>
      </c>
      <c r="K12" s="107">
        <v>0</v>
      </c>
      <c r="L12" s="104">
        <v>0</v>
      </c>
      <c r="M12" s="124">
        <v>1080</v>
      </c>
      <c r="N12" s="104">
        <v>-0.35522388059701498</v>
      </c>
      <c r="O12" s="124">
        <v>1108</v>
      </c>
      <c r="P12" s="124">
        <v>2188</v>
      </c>
      <c r="Q12" s="118">
        <v>-0.23869171885873303</v>
      </c>
      <c r="R12" s="105">
        <v>5</v>
      </c>
      <c r="S12" s="102" t="s">
        <v>74</v>
      </c>
      <c r="T12" s="107">
        <v>1631</v>
      </c>
      <c r="U12" s="107">
        <v>1675</v>
      </c>
      <c r="V12" s="107">
        <v>44</v>
      </c>
      <c r="W12" s="107">
        <v>0</v>
      </c>
      <c r="X12" s="107">
        <v>0</v>
      </c>
      <c r="Y12" s="107">
        <v>0</v>
      </c>
      <c r="Z12" s="107">
        <v>0</v>
      </c>
      <c r="AA12" s="107">
        <v>1199</v>
      </c>
      <c r="AB12" s="107">
        <v>1675</v>
      </c>
      <c r="AC12" s="107">
        <v>2874</v>
      </c>
      <c r="AD12" s="102" t="s">
        <v>96</v>
      </c>
      <c r="AE12" s="107">
        <v>4038</v>
      </c>
      <c r="AF12" s="107">
        <v>16</v>
      </c>
      <c r="AG12" s="108"/>
    </row>
    <row r="13" spans="1:33" ht="14.25" x14ac:dyDescent="0.2">
      <c r="A13" s="102" t="s">
        <v>97</v>
      </c>
      <c r="B13" s="102" t="s">
        <v>98</v>
      </c>
      <c r="C13" s="103">
        <v>9727</v>
      </c>
      <c r="D13" s="103">
        <v>166</v>
      </c>
      <c r="E13" s="103">
        <v>9893</v>
      </c>
      <c r="F13" s="104">
        <v>0.16897081413210402</v>
      </c>
      <c r="G13" s="103">
        <v>0</v>
      </c>
      <c r="H13" s="103">
        <v>0</v>
      </c>
      <c r="I13" s="103">
        <v>0</v>
      </c>
      <c r="J13" s="117">
        <v>0</v>
      </c>
      <c r="K13" s="107">
        <v>3339</v>
      </c>
      <c r="L13" s="104">
        <v>0.21241830065359502</v>
      </c>
      <c r="M13" s="124">
        <v>13232</v>
      </c>
      <c r="N13" s="104">
        <v>0.17963804938932001</v>
      </c>
      <c r="O13" s="124">
        <v>174</v>
      </c>
      <c r="P13" s="124">
        <v>13406</v>
      </c>
      <c r="Q13" s="118">
        <v>0.14210257284034802</v>
      </c>
      <c r="R13" s="105">
        <v>5</v>
      </c>
      <c r="S13" s="102" t="s">
        <v>74</v>
      </c>
      <c r="T13" s="107">
        <v>7839</v>
      </c>
      <c r="U13" s="107">
        <v>8463</v>
      </c>
      <c r="V13" s="107">
        <v>624</v>
      </c>
      <c r="W13" s="107">
        <v>0</v>
      </c>
      <c r="X13" s="107">
        <v>0</v>
      </c>
      <c r="Y13" s="107">
        <v>0</v>
      </c>
      <c r="Z13" s="107">
        <v>2754</v>
      </c>
      <c r="AA13" s="107">
        <v>521</v>
      </c>
      <c r="AB13" s="107">
        <v>11217</v>
      </c>
      <c r="AC13" s="107">
        <v>11738</v>
      </c>
      <c r="AD13" s="102" t="s">
        <v>99</v>
      </c>
      <c r="AE13" s="107">
        <v>4038</v>
      </c>
      <c r="AF13" s="107">
        <v>16</v>
      </c>
      <c r="AG13" s="108"/>
    </row>
    <row r="14" spans="1:33" ht="14.25" x14ac:dyDescent="0.2">
      <c r="A14" s="102" t="s">
        <v>100</v>
      </c>
      <c r="B14" s="102" t="s">
        <v>101</v>
      </c>
      <c r="C14" s="103">
        <v>5955</v>
      </c>
      <c r="D14" s="103">
        <v>144</v>
      </c>
      <c r="E14" s="103">
        <v>6099</v>
      </c>
      <c r="F14" s="104">
        <v>-8.8749439713133108E-2</v>
      </c>
      <c r="G14" s="103">
        <v>0</v>
      </c>
      <c r="H14" s="103">
        <v>0</v>
      </c>
      <c r="I14" s="103">
        <v>0</v>
      </c>
      <c r="J14" s="117">
        <v>0</v>
      </c>
      <c r="K14" s="107">
        <v>0</v>
      </c>
      <c r="L14" s="104">
        <v>0</v>
      </c>
      <c r="M14" s="124">
        <v>6099</v>
      </c>
      <c r="N14" s="104">
        <v>-8.8749439713133108E-2</v>
      </c>
      <c r="O14" s="124">
        <v>267</v>
      </c>
      <c r="P14" s="124">
        <v>6366</v>
      </c>
      <c r="Q14" s="118">
        <v>-0.104263402279443</v>
      </c>
      <c r="R14" s="105">
        <v>5</v>
      </c>
      <c r="S14" s="102" t="s">
        <v>74</v>
      </c>
      <c r="T14" s="107">
        <v>6495</v>
      </c>
      <c r="U14" s="107">
        <v>6693</v>
      </c>
      <c r="V14" s="107">
        <v>198</v>
      </c>
      <c r="W14" s="107">
        <v>0</v>
      </c>
      <c r="X14" s="107">
        <v>0</v>
      </c>
      <c r="Y14" s="107">
        <v>0</v>
      </c>
      <c r="Z14" s="107">
        <v>0</v>
      </c>
      <c r="AA14" s="107">
        <v>414</v>
      </c>
      <c r="AB14" s="107">
        <v>6693</v>
      </c>
      <c r="AC14" s="107">
        <v>7107</v>
      </c>
      <c r="AD14" s="102" t="s">
        <v>102</v>
      </c>
      <c r="AE14" s="107">
        <v>4038</v>
      </c>
      <c r="AF14" s="107">
        <v>16</v>
      </c>
      <c r="AG14" s="108"/>
    </row>
    <row r="15" spans="1:33" ht="14.25" x14ac:dyDescent="0.2">
      <c r="A15" s="102" t="s">
        <v>103</v>
      </c>
      <c r="B15" s="102" t="s">
        <v>104</v>
      </c>
      <c r="C15" s="103">
        <v>7242</v>
      </c>
      <c r="D15" s="103">
        <v>364</v>
      </c>
      <c r="E15" s="103">
        <v>7606</v>
      </c>
      <c r="F15" s="104">
        <v>-0.28655848419472801</v>
      </c>
      <c r="G15" s="103">
        <v>0</v>
      </c>
      <c r="H15" s="103">
        <v>0</v>
      </c>
      <c r="I15" s="103">
        <v>0</v>
      </c>
      <c r="J15" s="117">
        <v>0</v>
      </c>
      <c r="K15" s="107">
        <v>723</v>
      </c>
      <c r="L15" s="104">
        <v>-0.764725024406118</v>
      </c>
      <c r="M15" s="124">
        <v>8329</v>
      </c>
      <c r="N15" s="104">
        <v>-0.39354885685160901</v>
      </c>
      <c r="O15" s="124">
        <v>3088</v>
      </c>
      <c r="P15" s="124">
        <v>11417</v>
      </c>
      <c r="Q15" s="118">
        <v>-0.32931915643541104</v>
      </c>
      <c r="R15" s="105">
        <v>5</v>
      </c>
      <c r="S15" s="102" t="s">
        <v>74</v>
      </c>
      <c r="T15" s="107">
        <v>9879</v>
      </c>
      <c r="U15" s="107">
        <v>10661</v>
      </c>
      <c r="V15" s="107">
        <v>782</v>
      </c>
      <c r="W15" s="107">
        <v>0</v>
      </c>
      <c r="X15" s="107">
        <v>0</v>
      </c>
      <c r="Y15" s="107">
        <v>0</v>
      </c>
      <c r="Z15" s="107">
        <v>3073</v>
      </c>
      <c r="AA15" s="107">
        <v>3289</v>
      </c>
      <c r="AB15" s="107">
        <v>13734</v>
      </c>
      <c r="AC15" s="107">
        <v>17023</v>
      </c>
      <c r="AD15" s="102" t="s">
        <v>105</v>
      </c>
      <c r="AE15" s="107">
        <v>4038</v>
      </c>
      <c r="AF15" s="107">
        <v>16</v>
      </c>
      <c r="AG15" s="108"/>
    </row>
    <row r="16" spans="1:33" ht="14.25" x14ac:dyDescent="0.2">
      <c r="A16" s="102" t="s">
        <v>106</v>
      </c>
      <c r="B16" s="102" t="s">
        <v>107</v>
      </c>
      <c r="C16" s="103">
        <v>70968</v>
      </c>
      <c r="D16" s="103">
        <v>644</v>
      </c>
      <c r="E16" s="103">
        <v>71612</v>
      </c>
      <c r="F16" s="104">
        <v>-1.95375073590821E-2</v>
      </c>
      <c r="G16" s="103">
        <v>4894</v>
      </c>
      <c r="H16" s="103">
        <v>0</v>
      </c>
      <c r="I16" s="103">
        <v>4894</v>
      </c>
      <c r="J16" s="117">
        <v>-0.130419331911869</v>
      </c>
      <c r="K16" s="107">
        <v>0</v>
      </c>
      <c r="L16" s="104">
        <v>0</v>
      </c>
      <c r="M16" s="124">
        <v>76506</v>
      </c>
      <c r="N16" s="104">
        <v>-2.7470222583802599E-2</v>
      </c>
      <c r="O16" s="124">
        <v>877</v>
      </c>
      <c r="P16" s="124">
        <v>77383</v>
      </c>
      <c r="Q16" s="118">
        <v>-2.7692964931458699E-2</v>
      </c>
      <c r="R16" s="105">
        <v>4</v>
      </c>
      <c r="S16" s="102" t="s">
        <v>74</v>
      </c>
      <c r="T16" s="107">
        <v>72637</v>
      </c>
      <c r="U16" s="107">
        <v>73039</v>
      </c>
      <c r="V16" s="107">
        <v>402</v>
      </c>
      <c r="W16" s="107">
        <v>5628</v>
      </c>
      <c r="X16" s="107">
        <v>5628</v>
      </c>
      <c r="Y16" s="107">
        <v>0</v>
      </c>
      <c r="Z16" s="107">
        <v>0</v>
      </c>
      <c r="AA16" s="107">
        <v>920</v>
      </c>
      <c r="AB16" s="107">
        <v>78667</v>
      </c>
      <c r="AC16" s="107">
        <v>79587</v>
      </c>
      <c r="AD16" s="102" t="s">
        <v>108</v>
      </c>
      <c r="AE16" s="107">
        <v>4038</v>
      </c>
      <c r="AF16" s="107">
        <v>16</v>
      </c>
      <c r="AG16" s="108"/>
    </row>
    <row r="17" spans="1:33" ht="14.25" x14ac:dyDescent="0.2">
      <c r="A17" s="102" t="s">
        <v>109</v>
      </c>
      <c r="B17" s="102" t="s">
        <v>110</v>
      </c>
      <c r="C17" s="103">
        <v>1082</v>
      </c>
      <c r="D17" s="103">
        <v>14</v>
      </c>
      <c r="E17" s="103">
        <v>1096</v>
      </c>
      <c r="F17" s="104">
        <v>-5.2722558340535894E-2</v>
      </c>
      <c r="G17" s="103">
        <v>0</v>
      </c>
      <c r="H17" s="103">
        <v>0</v>
      </c>
      <c r="I17" s="103">
        <v>0</v>
      </c>
      <c r="J17" s="117">
        <v>0</v>
      </c>
      <c r="K17" s="107">
        <v>0</v>
      </c>
      <c r="L17" s="104">
        <v>0</v>
      </c>
      <c r="M17" s="124">
        <v>1096</v>
      </c>
      <c r="N17" s="104">
        <v>-5.2722558340535894E-2</v>
      </c>
      <c r="O17" s="124">
        <v>1230</v>
      </c>
      <c r="P17" s="124">
        <v>2326</v>
      </c>
      <c r="Q17" s="118">
        <v>-9.1051191871824907E-2</v>
      </c>
      <c r="R17" s="105">
        <v>5</v>
      </c>
      <c r="S17" s="102" t="s">
        <v>74</v>
      </c>
      <c r="T17" s="107">
        <v>1151</v>
      </c>
      <c r="U17" s="107">
        <v>1157</v>
      </c>
      <c r="V17" s="107">
        <v>6</v>
      </c>
      <c r="W17" s="107">
        <v>0</v>
      </c>
      <c r="X17" s="107">
        <v>0</v>
      </c>
      <c r="Y17" s="107">
        <v>0</v>
      </c>
      <c r="Z17" s="107">
        <v>0</v>
      </c>
      <c r="AA17" s="107">
        <v>1402</v>
      </c>
      <c r="AB17" s="107">
        <v>1157</v>
      </c>
      <c r="AC17" s="107">
        <v>2559</v>
      </c>
      <c r="AD17" s="102" t="s">
        <v>111</v>
      </c>
      <c r="AE17" s="107">
        <v>4038</v>
      </c>
      <c r="AF17" s="107">
        <v>16</v>
      </c>
      <c r="AG17" s="108"/>
    </row>
    <row r="18" spans="1:33" ht="14.25" x14ac:dyDescent="0.2">
      <c r="A18" s="102" t="s">
        <v>112</v>
      </c>
      <c r="B18" s="102" t="s">
        <v>113</v>
      </c>
      <c r="C18" s="103">
        <v>1191</v>
      </c>
      <c r="D18" s="103">
        <v>22</v>
      </c>
      <c r="E18" s="103">
        <v>1213</v>
      </c>
      <c r="F18" s="104">
        <v>-0.13171080887616299</v>
      </c>
      <c r="G18" s="103">
        <v>0</v>
      </c>
      <c r="H18" s="103">
        <v>0</v>
      </c>
      <c r="I18" s="103">
        <v>0</v>
      </c>
      <c r="J18" s="117">
        <v>0</v>
      </c>
      <c r="K18" s="107">
        <v>0</v>
      </c>
      <c r="L18" s="104">
        <v>0</v>
      </c>
      <c r="M18" s="124">
        <v>1213</v>
      </c>
      <c r="N18" s="104">
        <v>-0.13171080887616299</v>
      </c>
      <c r="O18" s="124">
        <v>942</v>
      </c>
      <c r="P18" s="124">
        <v>2155</v>
      </c>
      <c r="Q18" s="118">
        <v>-0.123270951993491</v>
      </c>
      <c r="R18" s="105">
        <v>5</v>
      </c>
      <c r="S18" s="102" t="s">
        <v>74</v>
      </c>
      <c r="T18" s="107">
        <v>1359</v>
      </c>
      <c r="U18" s="107">
        <v>1397</v>
      </c>
      <c r="V18" s="107">
        <v>38</v>
      </c>
      <c r="W18" s="107">
        <v>0</v>
      </c>
      <c r="X18" s="107">
        <v>0</v>
      </c>
      <c r="Y18" s="107">
        <v>0</v>
      </c>
      <c r="Z18" s="107">
        <v>0</v>
      </c>
      <c r="AA18" s="107">
        <v>1061</v>
      </c>
      <c r="AB18" s="107">
        <v>1397</v>
      </c>
      <c r="AC18" s="107">
        <v>2458</v>
      </c>
      <c r="AD18" s="102" t="s">
        <v>114</v>
      </c>
      <c r="AE18" s="107">
        <v>4038</v>
      </c>
      <c r="AF18" s="107">
        <v>16</v>
      </c>
      <c r="AG18" s="108"/>
    </row>
    <row r="19" spans="1:33" ht="14.25" x14ac:dyDescent="0.2">
      <c r="A19" s="102" t="s">
        <v>115</v>
      </c>
      <c r="B19" s="102" t="s">
        <v>116</v>
      </c>
      <c r="C19" s="103">
        <v>24570</v>
      </c>
      <c r="D19" s="103">
        <v>5304</v>
      </c>
      <c r="E19" s="103">
        <v>29874</v>
      </c>
      <c r="F19" s="104">
        <v>-3.9174064067927401E-2</v>
      </c>
      <c r="G19" s="103">
        <v>0</v>
      </c>
      <c r="H19" s="103">
        <v>0</v>
      </c>
      <c r="I19" s="103">
        <v>0</v>
      </c>
      <c r="J19" s="117">
        <v>-1</v>
      </c>
      <c r="K19" s="107">
        <v>0</v>
      </c>
      <c r="L19" s="104">
        <v>0</v>
      </c>
      <c r="M19" s="124">
        <v>29874</v>
      </c>
      <c r="N19" s="104">
        <v>-4.34810450819672E-2</v>
      </c>
      <c r="O19" s="124">
        <v>123</v>
      </c>
      <c r="P19" s="124">
        <v>29997</v>
      </c>
      <c r="Q19" s="118">
        <v>-4.3035794040706905E-2</v>
      </c>
      <c r="R19" s="105">
        <v>4</v>
      </c>
      <c r="S19" s="102" t="s">
        <v>74</v>
      </c>
      <c r="T19" s="107">
        <v>25334</v>
      </c>
      <c r="U19" s="107">
        <v>31092</v>
      </c>
      <c r="V19" s="107">
        <v>5758</v>
      </c>
      <c r="W19" s="107">
        <v>140</v>
      </c>
      <c r="X19" s="107">
        <v>140</v>
      </c>
      <c r="Y19" s="107">
        <v>0</v>
      </c>
      <c r="Z19" s="107">
        <v>0</v>
      </c>
      <c r="AA19" s="107">
        <v>114</v>
      </c>
      <c r="AB19" s="107">
        <v>31232</v>
      </c>
      <c r="AC19" s="107">
        <v>31346</v>
      </c>
      <c r="AD19" s="102" t="s">
        <v>117</v>
      </c>
      <c r="AE19" s="107">
        <v>4038</v>
      </c>
      <c r="AF19" s="107">
        <v>16</v>
      </c>
      <c r="AG19" s="108"/>
    </row>
    <row r="20" spans="1:33" ht="14.25" x14ac:dyDescent="0.2">
      <c r="A20" s="102" t="s">
        <v>118</v>
      </c>
      <c r="B20" s="102" t="s">
        <v>119</v>
      </c>
      <c r="C20" s="103">
        <v>59812</v>
      </c>
      <c r="D20" s="103">
        <v>428</v>
      </c>
      <c r="E20" s="103">
        <v>60240</v>
      </c>
      <c r="F20" s="104">
        <v>-7.2274498329046893E-2</v>
      </c>
      <c r="G20" s="103">
        <v>29757</v>
      </c>
      <c r="H20" s="103">
        <v>144</v>
      </c>
      <c r="I20" s="103">
        <v>29901</v>
      </c>
      <c r="J20" s="117">
        <v>0.14593952401027099</v>
      </c>
      <c r="K20" s="107">
        <v>0</v>
      </c>
      <c r="L20" s="104">
        <v>0</v>
      </c>
      <c r="M20" s="124">
        <v>90141</v>
      </c>
      <c r="N20" s="104">
        <v>-9.7224968690264313E-3</v>
      </c>
      <c r="O20" s="124">
        <v>0</v>
      </c>
      <c r="P20" s="124">
        <v>90141</v>
      </c>
      <c r="Q20" s="118">
        <v>-9.7224968690264313E-3</v>
      </c>
      <c r="R20" s="105">
        <v>3</v>
      </c>
      <c r="S20" s="102" t="s">
        <v>74</v>
      </c>
      <c r="T20" s="107">
        <v>64447</v>
      </c>
      <c r="U20" s="107">
        <v>64933</v>
      </c>
      <c r="V20" s="107">
        <v>486</v>
      </c>
      <c r="W20" s="107">
        <v>25897</v>
      </c>
      <c r="X20" s="107">
        <v>26093</v>
      </c>
      <c r="Y20" s="107">
        <v>196</v>
      </c>
      <c r="Z20" s="107">
        <v>0</v>
      </c>
      <c r="AA20" s="107">
        <v>0</v>
      </c>
      <c r="AB20" s="107">
        <v>91026</v>
      </c>
      <c r="AC20" s="107">
        <v>91026</v>
      </c>
      <c r="AD20" s="102" t="s">
        <v>120</v>
      </c>
      <c r="AE20" s="107">
        <v>4038</v>
      </c>
      <c r="AF20" s="107">
        <v>16</v>
      </c>
      <c r="AG20" s="108"/>
    </row>
    <row r="21" spans="1:33" ht="14.25" x14ac:dyDescent="0.2">
      <c r="A21" s="102" t="s">
        <v>121</v>
      </c>
      <c r="B21" s="102" t="s">
        <v>122</v>
      </c>
      <c r="C21" s="103">
        <v>22694</v>
      </c>
      <c r="D21" s="103">
        <v>112</v>
      </c>
      <c r="E21" s="103">
        <v>22806</v>
      </c>
      <c r="F21" s="104">
        <v>0.15071396135021903</v>
      </c>
      <c r="G21" s="103">
        <v>1231</v>
      </c>
      <c r="H21" s="103">
        <v>0</v>
      </c>
      <c r="I21" s="103">
        <v>1231</v>
      </c>
      <c r="J21" s="117">
        <v>0.227318045862413</v>
      </c>
      <c r="K21" s="107">
        <v>5692</v>
      </c>
      <c r="L21" s="104">
        <v>0.49239643418982698</v>
      </c>
      <c r="M21" s="124">
        <v>29729</v>
      </c>
      <c r="N21" s="104">
        <v>0.206729988634519</v>
      </c>
      <c r="O21" s="124">
        <v>287</v>
      </c>
      <c r="P21" s="124">
        <v>30016</v>
      </c>
      <c r="Q21" s="118">
        <v>0.201312735131674</v>
      </c>
      <c r="R21" s="105">
        <v>4</v>
      </c>
      <c r="S21" s="102" t="s">
        <v>74</v>
      </c>
      <c r="T21" s="107">
        <v>19673</v>
      </c>
      <c r="U21" s="107">
        <v>19819</v>
      </c>
      <c r="V21" s="107">
        <v>146</v>
      </c>
      <c r="W21" s="107">
        <v>1003</v>
      </c>
      <c r="X21" s="107">
        <v>1003</v>
      </c>
      <c r="Y21" s="107">
        <v>0</v>
      </c>
      <c r="Z21" s="107">
        <v>3814</v>
      </c>
      <c r="AA21" s="107">
        <v>350</v>
      </c>
      <c r="AB21" s="107">
        <v>24636</v>
      </c>
      <c r="AC21" s="107">
        <v>24986</v>
      </c>
      <c r="AD21" s="102" t="s">
        <v>123</v>
      </c>
      <c r="AE21" s="107">
        <v>4038</v>
      </c>
      <c r="AF21" s="107">
        <v>16</v>
      </c>
      <c r="AG21" s="108"/>
    </row>
    <row r="22" spans="1:33" ht="14.25" x14ac:dyDescent="0.2">
      <c r="A22" s="102" t="s">
        <v>124</v>
      </c>
      <c r="B22" s="102" t="s">
        <v>125</v>
      </c>
      <c r="C22" s="103">
        <v>5227</v>
      </c>
      <c r="D22" s="103">
        <v>2</v>
      </c>
      <c r="E22" s="103">
        <v>5229</v>
      </c>
      <c r="F22" s="104">
        <v>-0.10843989769821</v>
      </c>
      <c r="G22" s="103">
        <v>0</v>
      </c>
      <c r="H22" s="103">
        <v>0</v>
      </c>
      <c r="I22" s="103">
        <v>0</v>
      </c>
      <c r="J22" s="117">
        <v>0</v>
      </c>
      <c r="K22" s="107">
        <v>0</v>
      </c>
      <c r="L22" s="104">
        <v>0</v>
      </c>
      <c r="M22" s="124">
        <v>5229</v>
      </c>
      <c r="N22" s="104">
        <v>-0.10843989769821</v>
      </c>
      <c r="O22" s="124">
        <v>2</v>
      </c>
      <c r="P22" s="124">
        <v>5231</v>
      </c>
      <c r="Q22" s="118">
        <v>-0.14512175192024801</v>
      </c>
      <c r="R22" s="105">
        <v>4</v>
      </c>
      <c r="S22" s="102" t="s">
        <v>74</v>
      </c>
      <c r="T22" s="107">
        <v>5863</v>
      </c>
      <c r="U22" s="107">
        <v>5865</v>
      </c>
      <c r="V22" s="107">
        <v>2</v>
      </c>
      <c r="W22" s="107">
        <v>0</v>
      </c>
      <c r="X22" s="107">
        <v>0</v>
      </c>
      <c r="Y22" s="107">
        <v>0</v>
      </c>
      <c r="Z22" s="107">
        <v>0</v>
      </c>
      <c r="AA22" s="107">
        <v>254</v>
      </c>
      <c r="AB22" s="107">
        <v>5865</v>
      </c>
      <c r="AC22" s="107">
        <v>6119</v>
      </c>
      <c r="AD22" s="102" t="s">
        <v>126</v>
      </c>
      <c r="AE22" s="107">
        <v>4038</v>
      </c>
      <c r="AF22" s="107">
        <v>16</v>
      </c>
      <c r="AG22" s="108"/>
    </row>
    <row r="23" spans="1:33" ht="14.25" x14ac:dyDescent="0.2">
      <c r="A23" s="102" t="s">
        <v>127</v>
      </c>
      <c r="B23" s="102" t="s">
        <v>128</v>
      </c>
      <c r="C23" s="103">
        <v>12244</v>
      </c>
      <c r="D23" s="103">
        <v>56</v>
      </c>
      <c r="E23" s="103">
        <v>12300</v>
      </c>
      <c r="F23" s="104">
        <v>-1.9060531142834399E-2</v>
      </c>
      <c r="G23" s="103">
        <v>0</v>
      </c>
      <c r="H23" s="103">
        <v>0</v>
      </c>
      <c r="I23" s="103">
        <v>0</v>
      </c>
      <c r="J23" s="117">
        <v>0</v>
      </c>
      <c r="K23" s="107">
        <v>0</v>
      </c>
      <c r="L23" s="104">
        <v>0</v>
      </c>
      <c r="M23" s="124">
        <v>12300</v>
      </c>
      <c r="N23" s="104">
        <v>-1.9060531142834399E-2</v>
      </c>
      <c r="O23" s="124">
        <v>206</v>
      </c>
      <c r="P23" s="124">
        <v>12506</v>
      </c>
      <c r="Q23" s="118">
        <v>-4.2786069651741296E-2</v>
      </c>
      <c r="R23" s="105">
        <v>5</v>
      </c>
      <c r="S23" s="102" t="s">
        <v>74</v>
      </c>
      <c r="T23" s="107">
        <v>12431</v>
      </c>
      <c r="U23" s="107">
        <v>12539</v>
      </c>
      <c r="V23" s="107">
        <v>108</v>
      </c>
      <c r="W23" s="107">
        <v>0</v>
      </c>
      <c r="X23" s="107">
        <v>0</v>
      </c>
      <c r="Y23" s="107">
        <v>0</v>
      </c>
      <c r="Z23" s="107">
        <v>0</v>
      </c>
      <c r="AA23" s="107">
        <v>526</v>
      </c>
      <c r="AB23" s="107">
        <v>12539</v>
      </c>
      <c r="AC23" s="107">
        <v>13065</v>
      </c>
      <c r="AD23" s="102" t="s">
        <v>129</v>
      </c>
      <c r="AE23" s="107">
        <v>4038</v>
      </c>
      <c r="AF23" s="107">
        <v>16</v>
      </c>
      <c r="AG23" s="108"/>
    </row>
    <row r="24" spans="1:33" ht="14.25" x14ac:dyDescent="0.2">
      <c r="A24" s="102" t="s">
        <v>130</v>
      </c>
      <c r="B24" s="102" t="s">
        <v>131</v>
      </c>
      <c r="C24" s="103">
        <v>1314</v>
      </c>
      <c r="D24" s="103">
        <v>2</v>
      </c>
      <c r="E24" s="103">
        <v>1316</v>
      </c>
      <c r="F24" s="104">
        <v>-4.42992011619463E-2</v>
      </c>
      <c r="G24" s="103">
        <v>0</v>
      </c>
      <c r="H24" s="103">
        <v>0</v>
      </c>
      <c r="I24" s="103">
        <v>0</v>
      </c>
      <c r="J24" s="117">
        <v>0</v>
      </c>
      <c r="K24" s="107">
        <v>0</v>
      </c>
      <c r="L24" s="104">
        <v>0</v>
      </c>
      <c r="M24" s="124">
        <v>1316</v>
      </c>
      <c r="N24" s="104">
        <v>-4.42992011619463E-2</v>
      </c>
      <c r="O24" s="124">
        <v>687</v>
      </c>
      <c r="P24" s="124">
        <v>2003</v>
      </c>
      <c r="Q24" s="118">
        <v>-3.93285371702638E-2</v>
      </c>
      <c r="R24" s="105">
        <v>5</v>
      </c>
      <c r="S24" s="102" t="s">
        <v>74</v>
      </c>
      <c r="T24" s="107">
        <v>1377</v>
      </c>
      <c r="U24" s="107">
        <v>1377</v>
      </c>
      <c r="V24" s="107">
        <v>0</v>
      </c>
      <c r="W24" s="107">
        <v>0</v>
      </c>
      <c r="X24" s="107">
        <v>0</v>
      </c>
      <c r="Y24" s="107">
        <v>0</v>
      </c>
      <c r="Z24" s="107">
        <v>0</v>
      </c>
      <c r="AA24" s="107">
        <v>708</v>
      </c>
      <c r="AB24" s="107">
        <v>1377</v>
      </c>
      <c r="AC24" s="107">
        <v>2085</v>
      </c>
      <c r="AD24" s="102" t="s">
        <v>132</v>
      </c>
      <c r="AE24" s="107">
        <v>4038</v>
      </c>
      <c r="AF24" s="107">
        <v>16</v>
      </c>
      <c r="AG24" s="108"/>
    </row>
    <row r="25" spans="1:33" ht="14.25" x14ac:dyDescent="0.2">
      <c r="A25" s="102" t="s">
        <v>133</v>
      </c>
      <c r="B25" s="102" t="s">
        <v>134</v>
      </c>
      <c r="C25" s="103">
        <v>8320</v>
      </c>
      <c r="D25" s="103">
        <v>58</v>
      </c>
      <c r="E25" s="103">
        <v>8378</v>
      </c>
      <c r="F25" s="104">
        <v>-0.10251740760578501</v>
      </c>
      <c r="G25" s="103">
        <v>0</v>
      </c>
      <c r="H25" s="103">
        <v>0</v>
      </c>
      <c r="I25" s="103">
        <v>0</v>
      </c>
      <c r="J25" s="117">
        <v>0</v>
      </c>
      <c r="K25" s="107">
        <v>0</v>
      </c>
      <c r="L25" s="104">
        <v>0</v>
      </c>
      <c r="M25" s="124">
        <v>8378</v>
      </c>
      <c r="N25" s="104">
        <v>-0.10251740760578501</v>
      </c>
      <c r="O25" s="124">
        <v>297</v>
      </c>
      <c r="P25" s="124">
        <v>8675</v>
      </c>
      <c r="Q25" s="118">
        <v>-0.10168789479134301</v>
      </c>
      <c r="R25" s="105">
        <v>5</v>
      </c>
      <c r="S25" s="102" t="s">
        <v>74</v>
      </c>
      <c r="T25" s="107">
        <v>9263</v>
      </c>
      <c r="U25" s="107">
        <v>9335</v>
      </c>
      <c r="V25" s="107">
        <v>72</v>
      </c>
      <c r="W25" s="107">
        <v>0</v>
      </c>
      <c r="X25" s="107">
        <v>0</v>
      </c>
      <c r="Y25" s="107">
        <v>0</v>
      </c>
      <c r="Z25" s="107">
        <v>0</v>
      </c>
      <c r="AA25" s="107">
        <v>322</v>
      </c>
      <c r="AB25" s="107">
        <v>9335</v>
      </c>
      <c r="AC25" s="107">
        <v>9657</v>
      </c>
      <c r="AD25" s="102" t="s">
        <v>135</v>
      </c>
      <c r="AE25" s="107">
        <v>4038</v>
      </c>
      <c r="AF25" s="107">
        <v>16</v>
      </c>
      <c r="AG25" s="108"/>
    </row>
    <row r="26" spans="1:33" ht="14.25" x14ac:dyDescent="0.2">
      <c r="A26" s="102" t="s">
        <v>136</v>
      </c>
      <c r="B26" s="102" t="s">
        <v>137</v>
      </c>
      <c r="C26" s="103">
        <v>33371</v>
      </c>
      <c r="D26" s="103">
        <v>104</v>
      </c>
      <c r="E26" s="103">
        <v>33475</v>
      </c>
      <c r="F26" s="104">
        <v>-2.3312131644978699E-2</v>
      </c>
      <c r="G26" s="103">
        <v>1640</v>
      </c>
      <c r="H26" s="103">
        <v>0</v>
      </c>
      <c r="I26" s="103">
        <v>1640</v>
      </c>
      <c r="J26" s="117">
        <v>-0.4960049170252</v>
      </c>
      <c r="K26" s="107">
        <v>0</v>
      </c>
      <c r="L26" s="104">
        <v>0</v>
      </c>
      <c r="M26" s="124">
        <v>35115</v>
      </c>
      <c r="N26" s="104">
        <v>-6.4298657002771292E-2</v>
      </c>
      <c r="O26" s="124">
        <v>126</v>
      </c>
      <c r="P26" s="124">
        <v>35241</v>
      </c>
      <c r="Q26" s="118">
        <v>-6.4952638700947196E-2</v>
      </c>
      <c r="R26" s="105">
        <v>4</v>
      </c>
      <c r="S26" s="102" t="s">
        <v>74</v>
      </c>
      <c r="T26" s="107">
        <v>34234</v>
      </c>
      <c r="U26" s="107">
        <v>34274</v>
      </c>
      <c r="V26" s="107">
        <v>40</v>
      </c>
      <c r="W26" s="107">
        <v>3254</v>
      </c>
      <c r="X26" s="107">
        <v>3254</v>
      </c>
      <c r="Y26" s="107">
        <v>0</v>
      </c>
      <c r="Z26" s="107">
        <v>0</v>
      </c>
      <c r="AA26" s="107">
        <v>161</v>
      </c>
      <c r="AB26" s="107">
        <v>37528</v>
      </c>
      <c r="AC26" s="107">
        <v>37689</v>
      </c>
      <c r="AD26" s="102" t="s">
        <v>138</v>
      </c>
      <c r="AE26" s="107">
        <v>4038</v>
      </c>
      <c r="AF26" s="107">
        <v>16</v>
      </c>
      <c r="AG26" s="108"/>
    </row>
    <row r="27" spans="1:33" ht="14.25" x14ac:dyDescent="0.2">
      <c r="A27" s="102" t="s">
        <v>139</v>
      </c>
      <c r="B27" s="102" t="s">
        <v>140</v>
      </c>
      <c r="C27" s="103">
        <v>5055</v>
      </c>
      <c r="D27" s="103">
        <v>40</v>
      </c>
      <c r="E27" s="103">
        <v>5095</v>
      </c>
      <c r="F27" s="104">
        <v>-0.11252395053126599</v>
      </c>
      <c r="G27" s="103">
        <v>0</v>
      </c>
      <c r="H27" s="103">
        <v>0</v>
      </c>
      <c r="I27" s="103">
        <v>0</v>
      </c>
      <c r="J27" s="117">
        <v>0</v>
      </c>
      <c r="K27" s="107">
        <v>0</v>
      </c>
      <c r="L27" s="104">
        <v>0</v>
      </c>
      <c r="M27" s="124">
        <v>5095</v>
      </c>
      <c r="N27" s="104">
        <v>-0.11252395053126599</v>
      </c>
      <c r="O27" s="124">
        <v>806</v>
      </c>
      <c r="P27" s="124">
        <v>5901</v>
      </c>
      <c r="Q27" s="118">
        <v>-5.8851674641148301E-2</v>
      </c>
      <c r="R27" s="105">
        <v>5</v>
      </c>
      <c r="S27" s="102" t="s">
        <v>74</v>
      </c>
      <c r="T27" s="107">
        <v>5683</v>
      </c>
      <c r="U27" s="107">
        <v>5741</v>
      </c>
      <c r="V27" s="107">
        <v>58</v>
      </c>
      <c r="W27" s="107">
        <v>0</v>
      </c>
      <c r="X27" s="107">
        <v>0</v>
      </c>
      <c r="Y27" s="107">
        <v>0</v>
      </c>
      <c r="Z27" s="107">
        <v>0</v>
      </c>
      <c r="AA27" s="107">
        <v>529</v>
      </c>
      <c r="AB27" s="107">
        <v>5741</v>
      </c>
      <c r="AC27" s="107">
        <v>6270</v>
      </c>
      <c r="AD27" s="102" t="s">
        <v>141</v>
      </c>
      <c r="AE27" s="107">
        <v>4038</v>
      </c>
      <c r="AF27" s="107">
        <v>16</v>
      </c>
      <c r="AG27" s="108"/>
    </row>
    <row r="28" spans="1:33" ht="14.25" x14ac:dyDescent="0.2">
      <c r="A28" s="102" t="s">
        <v>142</v>
      </c>
      <c r="B28" s="102" t="s">
        <v>143</v>
      </c>
      <c r="C28" s="103">
        <v>2599</v>
      </c>
      <c r="D28" s="103">
        <v>264</v>
      </c>
      <c r="E28" s="103">
        <v>2863</v>
      </c>
      <c r="F28" s="104">
        <v>0.210570824524313</v>
      </c>
      <c r="G28" s="103">
        <v>0</v>
      </c>
      <c r="H28" s="103">
        <v>0</v>
      </c>
      <c r="I28" s="103">
        <v>0</v>
      </c>
      <c r="J28" s="117">
        <v>0</v>
      </c>
      <c r="K28" s="107">
        <v>0</v>
      </c>
      <c r="L28" s="104">
        <v>0</v>
      </c>
      <c r="M28" s="124">
        <v>2863</v>
      </c>
      <c r="N28" s="104">
        <v>0.210570824524313</v>
      </c>
      <c r="O28" s="124">
        <v>846</v>
      </c>
      <c r="P28" s="124">
        <v>3709</v>
      </c>
      <c r="Q28" s="118">
        <v>4.4200450450450499E-2</v>
      </c>
      <c r="R28" s="105">
        <v>5</v>
      </c>
      <c r="S28" s="102" t="s">
        <v>74</v>
      </c>
      <c r="T28" s="107">
        <v>2353</v>
      </c>
      <c r="U28" s="107">
        <v>2365</v>
      </c>
      <c r="V28" s="107">
        <v>12</v>
      </c>
      <c r="W28" s="107">
        <v>0</v>
      </c>
      <c r="X28" s="107">
        <v>0</v>
      </c>
      <c r="Y28" s="107">
        <v>0</v>
      </c>
      <c r="Z28" s="107">
        <v>0</v>
      </c>
      <c r="AA28" s="107">
        <v>1187</v>
      </c>
      <c r="AB28" s="107">
        <v>2365</v>
      </c>
      <c r="AC28" s="107">
        <v>3552</v>
      </c>
      <c r="AD28" s="102" t="s">
        <v>144</v>
      </c>
      <c r="AE28" s="107">
        <v>4038</v>
      </c>
      <c r="AF28" s="107">
        <v>16</v>
      </c>
      <c r="AG28" s="108"/>
    </row>
    <row r="29" spans="1:33" ht="14.25" x14ac:dyDescent="0.2">
      <c r="A29" s="102" t="s">
        <v>145</v>
      </c>
      <c r="B29" s="102" t="s">
        <v>146</v>
      </c>
      <c r="C29" s="103">
        <v>663314</v>
      </c>
      <c r="D29" s="103">
        <v>359644</v>
      </c>
      <c r="E29" s="103">
        <v>1022958</v>
      </c>
      <c r="F29" s="104">
        <v>-2.6820149360224498E-2</v>
      </c>
      <c r="G29" s="103">
        <v>1307529</v>
      </c>
      <c r="H29" s="103">
        <v>333266</v>
      </c>
      <c r="I29" s="103">
        <v>1640795</v>
      </c>
      <c r="J29" s="117">
        <v>1.1233427505041402E-2</v>
      </c>
      <c r="K29" s="107">
        <v>0</v>
      </c>
      <c r="L29" s="104">
        <v>0</v>
      </c>
      <c r="M29" s="124">
        <v>2663753</v>
      </c>
      <c r="N29" s="104">
        <v>-3.72701982782029E-3</v>
      </c>
      <c r="O29" s="124">
        <v>1081</v>
      </c>
      <c r="P29" s="124">
        <v>2664834</v>
      </c>
      <c r="Q29" s="118">
        <v>-3.9474544880288703E-3</v>
      </c>
      <c r="R29" s="105">
        <v>1</v>
      </c>
      <c r="S29" s="102" t="s">
        <v>147</v>
      </c>
      <c r="T29" s="107">
        <v>674792</v>
      </c>
      <c r="U29" s="107">
        <v>1051150</v>
      </c>
      <c r="V29" s="107">
        <v>376358</v>
      </c>
      <c r="W29" s="107">
        <v>1293320</v>
      </c>
      <c r="X29" s="107">
        <v>1622568</v>
      </c>
      <c r="Y29" s="107">
        <v>329248</v>
      </c>
      <c r="Z29" s="107">
        <v>0</v>
      </c>
      <c r="AA29" s="107">
        <v>1677</v>
      </c>
      <c r="AB29" s="107">
        <v>2673718</v>
      </c>
      <c r="AC29" s="107">
        <v>2675395</v>
      </c>
      <c r="AD29" s="102" t="s">
        <v>148</v>
      </c>
      <c r="AE29" s="107">
        <v>4038</v>
      </c>
      <c r="AF29" s="107">
        <v>16</v>
      </c>
      <c r="AG29" s="108"/>
    </row>
    <row r="30" spans="1:33" ht="14.25" x14ac:dyDescent="0.2">
      <c r="A30" s="102" t="s">
        <v>149</v>
      </c>
      <c r="B30" s="102" t="s">
        <v>150</v>
      </c>
      <c r="C30" s="103">
        <v>2188</v>
      </c>
      <c r="D30" s="103">
        <v>0</v>
      </c>
      <c r="E30" s="103">
        <v>2188</v>
      </c>
      <c r="F30" s="104">
        <v>0.13074935400516802</v>
      </c>
      <c r="G30" s="103">
        <v>14</v>
      </c>
      <c r="H30" s="103">
        <v>0</v>
      </c>
      <c r="I30" s="103">
        <v>14</v>
      </c>
      <c r="J30" s="117">
        <v>0</v>
      </c>
      <c r="K30" s="107">
        <v>0</v>
      </c>
      <c r="L30" s="104">
        <v>0</v>
      </c>
      <c r="M30" s="124">
        <v>2202</v>
      </c>
      <c r="N30" s="104">
        <v>0.13798449612403102</v>
      </c>
      <c r="O30" s="124">
        <v>0</v>
      </c>
      <c r="P30" s="124">
        <v>2202</v>
      </c>
      <c r="Q30" s="118">
        <v>0.13798449612403102</v>
      </c>
      <c r="R30" s="105">
        <v>5</v>
      </c>
      <c r="S30" s="102" t="s">
        <v>74</v>
      </c>
      <c r="T30" s="107">
        <v>1935</v>
      </c>
      <c r="U30" s="107">
        <v>1935</v>
      </c>
      <c r="V30" s="107">
        <v>0</v>
      </c>
      <c r="W30" s="107">
        <v>0</v>
      </c>
      <c r="X30" s="107">
        <v>0</v>
      </c>
      <c r="Y30" s="107">
        <v>0</v>
      </c>
      <c r="Z30" s="107">
        <v>0</v>
      </c>
      <c r="AA30" s="107">
        <v>0</v>
      </c>
      <c r="AB30" s="107">
        <v>1935</v>
      </c>
      <c r="AC30" s="107">
        <v>1935</v>
      </c>
      <c r="AD30" s="102" t="s">
        <v>151</v>
      </c>
      <c r="AE30" s="107">
        <v>4038</v>
      </c>
      <c r="AF30" s="107">
        <v>16</v>
      </c>
      <c r="AG30" s="108"/>
    </row>
    <row r="31" spans="1:33" ht="14.25" x14ac:dyDescent="0.2">
      <c r="A31" s="102" t="s">
        <v>152</v>
      </c>
      <c r="B31" s="102" t="s">
        <v>153</v>
      </c>
      <c r="C31" s="103">
        <v>2908</v>
      </c>
      <c r="D31" s="103">
        <v>6</v>
      </c>
      <c r="E31" s="103">
        <v>2914</v>
      </c>
      <c r="F31" s="104">
        <v>-9.4187130867267613E-2</v>
      </c>
      <c r="G31" s="103">
        <v>0</v>
      </c>
      <c r="H31" s="103">
        <v>0</v>
      </c>
      <c r="I31" s="103">
        <v>0</v>
      </c>
      <c r="J31" s="117">
        <v>0</v>
      </c>
      <c r="K31" s="107">
        <v>0</v>
      </c>
      <c r="L31" s="104">
        <v>0</v>
      </c>
      <c r="M31" s="124">
        <v>2914</v>
      </c>
      <c r="N31" s="104">
        <v>-9.4187130867267613E-2</v>
      </c>
      <c r="O31" s="124">
        <v>353</v>
      </c>
      <c r="P31" s="124">
        <v>3267</v>
      </c>
      <c r="Q31" s="118">
        <v>-6.8434559452523497E-2</v>
      </c>
      <c r="R31" s="105">
        <v>5</v>
      </c>
      <c r="S31" s="102" t="s">
        <v>74</v>
      </c>
      <c r="T31" s="107">
        <v>3209</v>
      </c>
      <c r="U31" s="107">
        <v>3217</v>
      </c>
      <c r="V31" s="107">
        <v>8</v>
      </c>
      <c r="W31" s="107">
        <v>0</v>
      </c>
      <c r="X31" s="107">
        <v>0</v>
      </c>
      <c r="Y31" s="107">
        <v>0</v>
      </c>
      <c r="Z31" s="107">
        <v>0</v>
      </c>
      <c r="AA31" s="107">
        <v>290</v>
      </c>
      <c r="AB31" s="107">
        <v>3217</v>
      </c>
      <c r="AC31" s="107">
        <v>3507</v>
      </c>
      <c r="AD31" s="102" t="s">
        <v>154</v>
      </c>
      <c r="AE31" s="107">
        <v>4038</v>
      </c>
      <c r="AF31" s="107">
        <v>16</v>
      </c>
      <c r="AG31" s="108"/>
    </row>
    <row r="32" spans="1:33" ht="14.25" x14ac:dyDescent="0.2">
      <c r="A32" s="102" t="s">
        <v>155</v>
      </c>
      <c r="B32" s="102" t="s">
        <v>156</v>
      </c>
      <c r="C32" s="103">
        <v>665</v>
      </c>
      <c r="D32" s="103">
        <v>2</v>
      </c>
      <c r="E32" s="103">
        <v>667</v>
      </c>
      <c r="F32" s="104">
        <v>-0.26541850220264301</v>
      </c>
      <c r="G32" s="103">
        <v>0</v>
      </c>
      <c r="H32" s="103">
        <v>0</v>
      </c>
      <c r="I32" s="103">
        <v>0</v>
      </c>
      <c r="J32" s="117">
        <v>0</v>
      </c>
      <c r="K32" s="107">
        <v>0</v>
      </c>
      <c r="L32" s="104">
        <v>0</v>
      </c>
      <c r="M32" s="124">
        <v>667</v>
      </c>
      <c r="N32" s="104">
        <v>-0.26541850220264301</v>
      </c>
      <c r="O32" s="124">
        <v>779</v>
      </c>
      <c r="P32" s="124">
        <v>1446</v>
      </c>
      <c r="Q32" s="118">
        <v>-8.0737444373808004E-2</v>
      </c>
      <c r="R32" s="105">
        <v>5</v>
      </c>
      <c r="S32" s="102" t="s">
        <v>74</v>
      </c>
      <c r="T32" s="107">
        <v>906</v>
      </c>
      <c r="U32" s="107">
        <v>908</v>
      </c>
      <c r="V32" s="107">
        <v>2</v>
      </c>
      <c r="W32" s="107">
        <v>0</v>
      </c>
      <c r="X32" s="107">
        <v>0</v>
      </c>
      <c r="Y32" s="107">
        <v>0</v>
      </c>
      <c r="Z32" s="107">
        <v>0</v>
      </c>
      <c r="AA32" s="107">
        <v>665</v>
      </c>
      <c r="AB32" s="107">
        <v>908</v>
      </c>
      <c r="AC32" s="107">
        <v>1573</v>
      </c>
      <c r="AD32" s="102" t="s">
        <v>157</v>
      </c>
      <c r="AE32" s="107">
        <v>4038</v>
      </c>
      <c r="AF32" s="107">
        <v>16</v>
      </c>
      <c r="AG32" s="108"/>
    </row>
    <row r="33" spans="1:33" ht="14.25" x14ac:dyDescent="0.2">
      <c r="A33" s="102" t="s">
        <v>158</v>
      </c>
      <c r="B33" s="102" t="s">
        <v>159</v>
      </c>
      <c r="C33" s="103">
        <v>3087</v>
      </c>
      <c r="D33" s="103">
        <v>16</v>
      </c>
      <c r="E33" s="103">
        <v>3103</v>
      </c>
      <c r="F33" s="104">
        <v>4.9019607843137303E-2</v>
      </c>
      <c r="G33" s="103">
        <v>0</v>
      </c>
      <c r="H33" s="103">
        <v>0</v>
      </c>
      <c r="I33" s="103">
        <v>0</v>
      </c>
      <c r="J33" s="117">
        <v>0</v>
      </c>
      <c r="K33" s="107">
        <v>0</v>
      </c>
      <c r="L33" s="104">
        <v>0</v>
      </c>
      <c r="M33" s="124">
        <v>3103</v>
      </c>
      <c r="N33" s="104">
        <v>4.9019607843137303E-2</v>
      </c>
      <c r="O33" s="124">
        <v>522</v>
      </c>
      <c r="P33" s="124">
        <v>3625</v>
      </c>
      <c r="Q33" s="118">
        <v>7.7842646649986099E-3</v>
      </c>
      <c r="R33" s="105">
        <v>5</v>
      </c>
      <c r="S33" s="102" t="s">
        <v>74</v>
      </c>
      <c r="T33" s="107">
        <v>2950</v>
      </c>
      <c r="U33" s="107">
        <v>2958</v>
      </c>
      <c r="V33" s="107">
        <v>8</v>
      </c>
      <c r="W33" s="107">
        <v>0</v>
      </c>
      <c r="X33" s="107">
        <v>0</v>
      </c>
      <c r="Y33" s="107">
        <v>0</v>
      </c>
      <c r="Z33" s="107">
        <v>0</v>
      </c>
      <c r="AA33" s="107">
        <v>639</v>
      </c>
      <c r="AB33" s="107">
        <v>2958</v>
      </c>
      <c r="AC33" s="107">
        <v>3597</v>
      </c>
      <c r="AD33" s="102" t="s">
        <v>160</v>
      </c>
      <c r="AE33" s="107">
        <v>4038</v>
      </c>
      <c r="AF33" s="107">
        <v>16</v>
      </c>
      <c r="AG33" s="108"/>
    </row>
    <row r="34" spans="1:33" ht="14.25" x14ac:dyDescent="0.2">
      <c r="A34" s="102" t="s">
        <v>161</v>
      </c>
      <c r="B34" s="102" t="s">
        <v>162</v>
      </c>
      <c r="C34" s="103">
        <v>5431</v>
      </c>
      <c r="D34" s="103">
        <v>38</v>
      </c>
      <c r="E34" s="103">
        <v>5469</v>
      </c>
      <c r="F34" s="104">
        <v>0.13206375491616601</v>
      </c>
      <c r="G34" s="103">
        <v>0</v>
      </c>
      <c r="H34" s="103">
        <v>0</v>
      </c>
      <c r="I34" s="103">
        <v>0</v>
      </c>
      <c r="J34" s="117">
        <v>0</v>
      </c>
      <c r="K34" s="107">
        <v>0</v>
      </c>
      <c r="L34" s="104">
        <v>0</v>
      </c>
      <c r="M34" s="124">
        <v>5469</v>
      </c>
      <c r="N34" s="104">
        <v>0.13206375491616601</v>
      </c>
      <c r="O34" s="124">
        <v>693</v>
      </c>
      <c r="P34" s="124">
        <v>6162</v>
      </c>
      <c r="Q34" s="118">
        <v>0.143016138007791</v>
      </c>
      <c r="R34" s="105">
        <v>5</v>
      </c>
      <c r="S34" s="102" t="s">
        <v>74</v>
      </c>
      <c r="T34" s="107">
        <v>4821</v>
      </c>
      <c r="U34" s="107">
        <v>4831</v>
      </c>
      <c r="V34" s="107">
        <v>10</v>
      </c>
      <c r="W34" s="107">
        <v>0</v>
      </c>
      <c r="X34" s="107">
        <v>0</v>
      </c>
      <c r="Y34" s="107">
        <v>0</v>
      </c>
      <c r="Z34" s="107">
        <v>0</v>
      </c>
      <c r="AA34" s="107">
        <v>560</v>
      </c>
      <c r="AB34" s="107">
        <v>4831</v>
      </c>
      <c r="AC34" s="107">
        <v>5391</v>
      </c>
      <c r="AD34" s="102" t="s">
        <v>163</v>
      </c>
      <c r="AE34" s="107">
        <v>4038</v>
      </c>
      <c r="AF34" s="107">
        <v>16</v>
      </c>
      <c r="AG34" s="108"/>
    </row>
    <row r="35" spans="1:33" ht="14.25" x14ac:dyDescent="0.2">
      <c r="A35" s="102" t="s">
        <v>164</v>
      </c>
      <c r="B35" s="102" t="s">
        <v>165</v>
      </c>
      <c r="C35" s="103">
        <v>3981</v>
      </c>
      <c r="D35" s="103">
        <v>772</v>
      </c>
      <c r="E35" s="103">
        <v>4753</v>
      </c>
      <c r="F35" s="104">
        <v>-7.5831226910363606E-2</v>
      </c>
      <c r="G35" s="103">
        <v>0</v>
      </c>
      <c r="H35" s="103">
        <v>0</v>
      </c>
      <c r="I35" s="103">
        <v>0</v>
      </c>
      <c r="J35" s="117">
        <v>0</v>
      </c>
      <c r="K35" s="107">
        <v>0</v>
      </c>
      <c r="L35" s="104">
        <v>0</v>
      </c>
      <c r="M35" s="124">
        <v>4753</v>
      </c>
      <c r="N35" s="104">
        <v>-7.5831226910363606E-2</v>
      </c>
      <c r="O35" s="124">
        <v>1978</v>
      </c>
      <c r="P35" s="124">
        <v>6731</v>
      </c>
      <c r="Q35" s="118">
        <v>-9.2123010520636608E-2</v>
      </c>
      <c r="R35" s="105">
        <v>5</v>
      </c>
      <c r="S35" s="102" t="s">
        <v>74</v>
      </c>
      <c r="T35" s="107">
        <v>4181</v>
      </c>
      <c r="U35" s="107">
        <v>5143</v>
      </c>
      <c r="V35" s="107">
        <v>962</v>
      </c>
      <c r="W35" s="107">
        <v>0</v>
      </c>
      <c r="X35" s="107">
        <v>0</v>
      </c>
      <c r="Y35" s="107">
        <v>0</v>
      </c>
      <c r="Z35" s="107">
        <v>0</v>
      </c>
      <c r="AA35" s="107">
        <v>2271</v>
      </c>
      <c r="AB35" s="107">
        <v>5143</v>
      </c>
      <c r="AC35" s="107">
        <v>7414</v>
      </c>
      <c r="AD35" s="102" t="s">
        <v>166</v>
      </c>
      <c r="AE35" s="107">
        <v>4038</v>
      </c>
      <c r="AF35" s="107">
        <v>16</v>
      </c>
      <c r="AG35" s="108"/>
    </row>
    <row r="36" spans="1:33" ht="14.25" x14ac:dyDescent="0.2">
      <c r="A36" s="102" t="s">
        <v>167</v>
      </c>
      <c r="B36" s="102" t="s">
        <v>168</v>
      </c>
      <c r="C36" s="103">
        <v>194597</v>
      </c>
      <c r="D36" s="103">
        <v>5330</v>
      </c>
      <c r="E36" s="103">
        <v>199927</v>
      </c>
      <c r="F36" s="104">
        <v>-3.0802642996689E-2</v>
      </c>
      <c r="G36" s="103">
        <v>153681</v>
      </c>
      <c r="H36" s="103">
        <v>4506</v>
      </c>
      <c r="I36" s="103">
        <v>158187</v>
      </c>
      <c r="J36" s="117">
        <v>-8.5427765590723893E-3</v>
      </c>
      <c r="K36" s="107">
        <v>20299</v>
      </c>
      <c r="L36" s="104">
        <v>-8.4145461108103212E-2</v>
      </c>
      <c r="M36" s="124">
        <v>378413</v>
      </c>
      <c r="N36" s="104">
        <v>-2.46961945385894E-2</v>
      </c>
      <c r="O36" s="124">
        <v>441</v>
      </c>
      <c r="P36" s="124">
        <v>378854</v>
      </c>
      <c r="Q36" s="118">
        <v>-2.7152644391261003E-2</v>
      </c>
      <c r="R36" s="105">
        <v>2</v>
      </c>
      <c r="S36" s="102" t="s">
        <v>74</v>
      </c>
      <c r="T36" s="107">
        <v>200893</v>
      </c>
      <c r="U36" s="107">
        <v>206281</v>
      </c>
      <c r="V36" s="107">
        <v>5388</v>
      </c>
      <c r="W36" s="107">
        <v>154690</v>
      </c>
      <c r="X36" s="107">
        <v>159550</v>
      </c>
      <c r="Y36" s="107">
        <v>4860</v>
      </c>
      <c r="Z36" s="107">
        <v>22164</v>
      </c>
      <c r="AA36" s="107">
        <v>1433</v>
      </c>
      <c r="AB36" s="107">
        <v>387995</v>
      </c>
      <c r="AC36" s="107">
        <v>389428</v>
      </c>
      <c r="AD36" s="102" t="s">
        <v>169</v>
      </c>
      <c r="AE36" s="107">
        <v>4038</v>
      </c>
      <c r="AF36" s="107">
        <v>16</v>
      </c>
      <c r="AG36" s="108"/>
    </row>
    <row r="37" spans="1:33" ht="14.25" x14ac:dyDescent="0.2">
      <c r="A37" s="102" t="s">
        <v>170</v>
      </c>
      <c r="B37" s="102" t="s">
        <v>171</v>
      </c>
      <c r="C37" s="103">
        <v>7451</v>
      </c>
      <c r="D37" s="103">
        <v>38</v>
      </c>
      <c r="E37" s="103">
        <v>7489</v>
      </c>
      <c r="F37" s="104">
        <v>-7.5536708189769403E-3</v>
      </c>
      <c r="G37" s="103">
        <v>0</v>
      </c>
      <c r="H37" s="103">
        <v>0</v>
      </c>
      <c r="I37" s="103">
        <v>0</v>
      </c>
      <c r="J37" s="117">
        <v>0</v>
      </c>
      <c r="K37" s="107">
        <v>0</v>
      </c>
      <c r="L37" s="104">
        <v>0</v>
      </c>
      <c r="M37" s="124">
        <v>7489</v>
      </c>
      <c r="N37" s="104">
        <v>-7.5536708189769403E-3</v>
      </c>
      <c r="O37" s="124">
        <v>614</v>
      </c>
      <c r="P37" s="124">
        <v>8103</v>
      </c>
      <c r="Q37" s="118">
        <v>-7.1714973078244898E-2</v>
      </c>
      <c r="R37" s="105">
        <v>5</v>
      </c>
      <c r="S37" s="102" t="s">
        <v>74</v>
      </c>
      <c r="T37" s="107">
        <v>7454</v>
      </c>
      <c r="U37" s="107">
        <v>7546</v>
      </c>
      <c r="V37" s="107">
        <v>92</v>
      </c>
      <c r="W37" s="107">
        <v>0</v>
      </c>
      <c r="X37" s="107">
        <v>0</v>
      </c>
      <c r="Y37" s="107">
        <v>0</v>
      </c>
      <c r="Z37" s="107">
        <v>0</v>
      </c>
      <c r="AA37" s="107">
        <v>1183</v>
      </c>
      <c r="AB37" s="107">
        <v>7546</v>
      </c>
      <c r="AC37" s="107">
        <v>8729</v>
      </c>
      <c r="AD37" s="102" t="s">
        <v>172</v>
      </c>
      <c r="AE37" s="107">
        <v>4038</v>
      </c>
      <c r="AF37" s="107">
        <v>16</v>
      </c>
      <c r="AG37" s="108"/>
    </row>
    <row r="38" spans="1:33" ht="14.25" x14ac:dyDescent="0.2">
      <c r="A38" s="102" t="s">
        <v>173</v>
      </c>
      <c r="B38" s="102" t="s">
        <v>174</v>
      </c>
      <c r="C38" s="103">
        <v>20821</v>
      </c>
      <c r="D38" s="103">
        <v>8</v>
      </c>
      <c r="E38" s="103">
        <v>20829</v>
      </c>
      <c r="F38" s="104">
        <v>-1.37784090909091E-2</v>
      </c>
      <c r="G38" s="103">
        <v>395</v>
      </c>
      <c r="H38" s="103">
        <v>0</v>
      </c>
      <c r="I38" s="103">
        <v>395</v>
      </c>
      <c r="J38" s="117">
        <v>-0.62380952380952404</v>
      </c>
      <c r="K38" s="107">
        <v>0</v>
      </c>
      <c r="L38" s="104">
        <v>0</v>
      </c>
      <c r="M38" s="124">
        <v>21224</v>
      </c>
      <c r="N38" s="104">
        <v>-4.2670275146594501E-2</v>
      </c>
      <c r="O38" s="124">
        <v>0</v>
      </c>
      <c r="P38" s="124">
        <v>21224</v>
      </c>
      <c r="Q38" s="118">
        <v>-4.2670275146594501E-2</v>
      </c>
      <c r="R38" s="105">
        <v>4</v>
      </c>
      <c r="S38" s="102" t="s">
        <v>74</v>
      </c>
      <c r="T38" s="107">
        <v>21056</v>
      </c>
      <c r="U38" s="107">
        <v>21120</v>
      </c>
      <c r="V38" s="107">
        <v>64</v>
      </c>
      <c r="W38" s="107">
        <v>1050</v>
      </c>
      <c r="X38" s="107">
        <v>1050</v>
      </c>
      <c r="Y38" s="107">
        <v>0</v>
      </c>
      <c r="Z38" s="107">
        <v>0</v>
      </c>
      <c r="AA38" s="107">
        <v>0</v>
      </c>
      <c r="AB38" s="107">
        <v>22170</v>
      </c>
      <c r="AC38" s="107">
        <v>22170</v>
      </c>
      <c r="AD38" s="102" t="s">
        <v>175</v>
      </c>
      <c r="AE38" s="107">
        <v>4038</v>
      </c>
      <c r="AF38" s="107">
        <v>16</v>
      </c>
      <c r="AG38" s="108"/>
    </row>
    <row r="39" spans="1:33" ht="14.25" x14ac:dyDescent="0.2">
      <c r="A39" s="102" t="s">
        <v>176</v>
      </c>
      <c r="B39" s="102" t="s">
        <v>177</v>
      </c>
      <c r="C39" s="103">
        <v>9342</v>
      </c>
      <c r="D39" s="103">
        <v>12</v>
      </c>
      <c r="E39" s="103">
        <v>9354</v>
      </c>
      <c r="F39" s="104">
        <v>-2.3998330550918202E-2</v>
      </c>
      <c r="G39" s="103">
        <v>0</v>
      </c>
      <c r="H39" s="103">
        <v>0</v>
      </c>
      <c r="I39" s="103">
        <v>0</v>
      </c>
      <c r="J39" s="117">
        <v>0</v>
      </c>
      <c r="K39" s="107">
        <v>0</v>
      </c>
      <c r="L39" s="104">
        <v>0</v>
      </c>
      <c r="M39" s="124">
        <v>9354</v>
      </c>
      <c r="N39" s="104">
        <v>-2.3998330550918202E-2</v>
      </c>
      <c r="O39" s="124">
        <v>266</v>
      </c>
      <c r="P39" s="124">
        <v>9620</v>
      </c>
      <c r="Q39" s="118">
        <v>-4.0207522697795102E-2</v>
      </c>
      <c r="R39" s="105">
        <v>5</v>
      </c>
      <c r="S39" s="102" t="s">
        <v>74</v>
      </c>
      <c r="T39" s="107">
        <v>9506</v>
      </c>
      <c r="U39" s="107">
        <v>9584</v>
      </c>
      <c r="V39" s="107">
        <v>78</v>
      </c>
      <c r="W39" s="107">
        <v>0</v>
      </c>
      <c r="X39" s="107">
        <v>0</v>
      </c>
      <c r="Y39" s="107">
        <v>0</v>
      </c>
      <c r="Z39" s="107">
        <v>0</v>
      </c>
      <c r="AA39" s="107">
        <v>439</v>
      </c>
      <c r="AB39" s="107">
        <v>9584</v>
      </c>
      <c r="AC39" s="107">
        <v>10023</v>
      </c>
      <c r="AD39" s="102" t="s">
        <v>178</v>
      </c>
      <c r="AE39" s="107">
        <v>4038</v>
      </c>
      <c r="AF39" s="107">
        <v>16</v>
      </c>
      <c r="AG39" s="108"/>
    </row>
    <row r="40" spans="1:33" ht="14.25" x14ac:dyDescent="0.2">
      <c r="A40" s="102" t="s">
        <v>179</v>
      </c>
      <c r="B40" s="102" t="s">
        <v>180</v>
      </c>
      <c r="C40" s="103">
        <v>1190</v>
      </c>
      <c r="D40" s="103">
        <v>0</v>
      </c>
      <c r="E40" s="103">
        <v>1190</v>
      </c>
      <c r="F40" s="104">
        <v>8.7751371115173699E-2</v>
      </c>
      <c r="G40" s="103">
        <v>0</v>
      </c>
      <c r="H40" s="103">
        <v>0</v>
      </c>
      <c r="I40" s="103">
        <v>0</v>
      </c>
      <c r="J40" s="117">
        <v>0</v>
      </c>
      <c r="K40" s="107">
        <v>0</v>
      </c>
      <c r="L40" s="104">
        <v>0</v>
      </c>
      <c r="M40" s="124">
        <v>1190</v>
      </c>
      <c r="N40" s="104">
        <v>8.7751371115173699E-2</v>
      </c>
      <c r="O40" s="124">
        <v>657</v>
      </c>
      <c r="P40" s="124">
        <v>1847</v>
      </c>
      <c r="Q40" s="118">
        <v>-1.96390658174098E-2</v>
      </c>
      <c r="R40" s="105">
        <v>5</v>
      </c>
      <c r="S40" s="102" t="s">
        <v>74</v>
      </c>
      <c r="T40" s="107">
        <v>1094</v>
      </c>
      <c r="U40" s="107">
        <v>1094</v>
      </c>
      <c r="V40" s="107">
        <v>0</v>
      </c>
      <c r="W40" s="107">
        <v>0</v>
      </c>
      <c r="X40" s="107">
        <v>0</v>
      </c>
      <c r="Y40" s="107">
        <v>0</v>
      </c>
      <c r="Z40" s="107">
        <v>0</v>
      </c>
      <c r="AA40" s="107">
        <v>790</v>
      </c>
      <c r="AB40" s="107">
        <v>1094</v>
      </c>
      <c r="AC40" s="107">
        <v>1884</v>
      </c>
      <c r="AD40" s="102" t="s">
        <v>181</v>
      </c>
      <c r="AE40" s="107">
        <v>4038</v>
      </c>
      <c r="AF40" s="107">
        <v>16</v>
      </c>
      <c r="AG40" s="108"/>
    </row>
    <row r="41" spans="1:33" ht="14.25" x14ac:dyDescent="0.2">
      <c r="A41" s="102" t="s">
        <v>182</v>
      </c>
      <c r="B41" s="102" t="s">
        <v>183</v>
      </c>
      <c r="C41" s="103">
        <v>130583</v>
      </c>
      <c r="D41" s="103">
        <v>35670</v>
      </c>
      <c r="E41" s="103">
        <v>166253</v>
      </c>
      <c r="F41" s="104">
        <v>-7.1238233568894693E-2</v>
      </c>
      <c r="G41" s="103">
        <v>16954</v>
      </c>
      <c r="H41" s="103">
        <v>316</v>
      </c>
      <c r="I41" s="103">
        <v>17270</v>
      </c>
      <c r="J41" s="117">
        <v>0.15991671703942498</v>
      </c>
      <c r="K41" s="107">
        <v>0</v>
      </c>
      <c r="L41" s="104">
        <v>0</v>
      </c>
      <c r="M41" s="124">
        <v>183523</v>
      </c>
      <c r="N41" s="104">
        <v>-5.3487988282257301E-2</v>
      </c>
      <c r="O41" s="124">
        <v>11003</v>
      </c>
      <c r="P41" s="124">
        <v>194526</v>
      </c>
      <c r="Q41" s="118">
        <v>-3.08685644822192E-2</v>
      </c>
      <c r="R41" s="105">
        <v>3</v>
      </c>
      <c r="S41" s="102" t="s">
        <v>74</v>
      </c>
      <c r="T41" s="107">
        <v>134055</v>
      </c>
      <c r="U41" s="107">
        <v>179005</v>
      </c>
      <c r="V41" s="107">
        <v>44950</v>
      </c>
      <c r="W41" s="107">
        <v>14503</v>
      </c>
      <c r="X41" s="107">
        <v>14889</v>
      </c>
      <c r="Y41" s="107">
        <v>386</v>
      </c>
      <c r="Z41" s="107">
        <v>0</v>
      </c>
      <c r="AA41" s="107">
        <v>6828</v>
      </c>
      <c r="AB41" s="107">
        <v>193894</v>
      </c>
      <c r="AC41" s="107">
        <v>200722</v>
      </c>
      <c r="AD41" s="102" t="s">
        <v>184</v>
      </c>
      <c r="AE41" s="107">
        <v>4038</v>
      </c>
      <c r="AF41" s="107">
        <v>16</v>
      </c>
      <c r="AG41" s="108"/>
    </row>
    <row r="42" spans="1:33" ht="14.25" x14ac:dyDescent="0.2">
      <c r="A42" s="102" t="s">
        <v>185</v>
      </c>
      <c r="B42" s="102" t="s">
        <v>186</v>
      </c>
      <c r="C42" s="103">
        <v>242653</v>
      </c>
      <c r="D42" s="103">
        <v>33150</v>
      </c>
      <c r="E42" s="103">
        <v>275803</v>
      </c>
      <c r="F42" s="104">
        <v>-3.8595206971677599E-2</v>
      </c>
      <c r="G42" s="103">
        <v>102482</v>
      </c>
      <c r="H42" s="103">
        <v>1702</v>
      </c>
      <c r="I42" s="103">
        <v>104184</v>
      </c>
      <c r="J42" s="117">
        <v>5.56157860073965E-2</v>
      </c>
      <c r="K42" s="107">
        <v>0</v>
      </c>
      <c r="L42" s="104">
        <v>0</v>
      </c>
      <c r="M42" s="124">
        <v>379987</v>
      </c>
      <c r="N42" s="104">
        <v>-1.4479860985035101E-2</v>
      </c>
      <c r="O42" s="124">
        <v>1467</v>
      </c>
      <c r="P42" s="124">
        <v>381454</v>
      </c>
      <c r="Q42" s="118">
        <v>-1.63488862643568E-2</v>
      </c>
      <c r="R42" s="105">
        <v>2</v>
      </c>
      <c r="S42" s="102" t="s">
        <v>74</v>
      </c>
      <c r="T42" s="107">
        <v>250569</v>
      </c>
      <c r="U42" s="107">
        <v>286875</v>
      </c>
      <c r="V42" s="107">
        <v>36306</v>
      </c>
      <c r="W42" s="107">
        <v>96917</v>
      </c>
      <c r="X42" s="107">
        <v>98695</v>
      </c>
      <c r="Y42" s="107">
        <v>1778</v>
      </c>
      <c r="Z42" s="107">
        <v>0</v>
      </c>
      <c r="AA42" s="107">
        <v>2224</v>
      </c>
      <c r="AB42" s="107">
        <v>385570</v>
      </c>
      <c r="AC42" s="107">
        <v>387794</v>
      </c>
      <c r="AD42" s="102" t="s">
        <v>187</v>
      </c>
      <c r="AE42" s="107">
        <v>4038</v>
      </c>
      <c r="AF42" s="107">
        <v>16</v>
      </c>
      <c r="AG42" s="108"/>
    </row>
    <row r="43" spans="1:33" ht="14.25" x14ac:dyDescent="0.2">
      <c r="A43" s="102" t="s">
        <v>188</v>
      </c>
      <c r="B43" s="102" t="s">
        <v>189</v>
      </c>
      <c r="C43" s="103">
        <v>5237</v>
      </c>
      <c r="D43" s="103">
        <v>1040</v>
      </c>
      <c r="E43" s="103">
        <v>6277</v>
      </c>
      <c r="F43" s="104">
        <v>-6.2994476787580203E-2</v>
      </c>
      <c r="G43" s="103">
        <v>0</v>
      </c>
      <c r="H43" s="103">
        <v>0</v>
      </c>
      <c r="I43" s="103">
        <v>0</v>
      </c>
      <c r="J43" s="117">
        <v>0</v>
      </c>
      <c r="K43" s="107">
        <v>0</v>
      </c>
      <c r="L43" s="104">
        <v>0</v>
      </c>
      <c r="M43" s="124">
        <v>6277</v>
      </c>
      <c r="N43" s="104">
        <v>-6.2994476787580203E-2</v>
      </c>
      <c r="O43" s="124">
        <v>2163</v>
      </c>
      <c r="P43" s="124">
        <v>8440</v>
      </c>
      <c r="Q43" s="118">
        <v>-7.8703198340792507E-2</v>
      </c>
      <c r="R43" s="105">
        <v>5</v>
      </c>
      <c r="S43" s="102" t="s">
        <v>74</v>
      </c>
      <c r="T43" s="107">
        <v>5325</v>
      </c>
      <c r="U43" s="107">
        <v>6699</v>
      </c>
      <c r="V43" s="107">
        <v>1374</v>
      </c>
      <c r="W43" s="107">
        <v>0</v>
      </c>
      <c r="X43" s="107">
        <v>0</v>
      </c>
      <c r="Y43" s="107">
        <v>0</v>
      </c>
      <c r="Z43" s="107">
        <v>0</v>
      </c>
      <c r="AA43" s="107">
        <v>2462</v>
      </c>
      <c r="AB43" s="107">
        <v>6699</v>
      </c>
      <c r="AC43" s="107">
        <v>9161</v>
      </c>
      <c r="AD43" s="102" t="s">
        <v>190</v>
      </c>
      <c r="AE43" s="107">
        <v>4038</v>
      </c>
      <c r="AF43" s="107">
        <v>16</v>
      </c>
      <c r="AG43" s="108"/>
    </row>
    <row r="44" spans="1:33" ht="14.25" x14ac:dyDescent="0.2">
      <c r="A44" s="102" t="s">
        <v>191</v>
      </c>
      <c r="B44" s="102" t="s">
        <v>192</v>
      </c>
      <c r="C44" s="103">
        <v>951</v>
      </c>
      <c r="D44" s="103">
        <v>16</v>
      </c>
      <c r="E44" s="103">
        <v>967</v>
      </c>
      <c r="F44" s="104">
        <v>-5.6585365853658504E-2</v>
      </c>
      <c r="G44" s="103">
        <v>0</v>
      </c>
      <c r="H44" s="103">
        <v>0</v>
      </c>
      <c r="I44" s="103">
        <v>0</v>
      </c>
      <c r="J44" s="117">
        <v>0</v>
      </c>
      <c r="K44" s="107">
        <v>0</v>
      </c>
      <c r="L44" s="104">
        <v>0</v>
      </c>
      <c r="M44" s="124">
        <v>967</v>
      </c>
      <c r="N44" s="104">
        <v>-5.6585365853658504E-2</v>
      </c>
      <c r="O44" s="124">
        <v>1713</v>
      </c>
      <c r="P44" s="124">
        <v>2680</v>
      </c>
      <c r="Q44" s="118">
        <v>-7.6817085773337901E-2</v>
      </c>
      <c r="R44" s="105">
        <v>5</v>
      </c>
      <c r="S44" s="102" t="s">
        <v>74</v>
      </c>
      <c r="T44" s="107">
        <v>967</v>
      </c>
      <c r="U44" s="107">
        <v>1025</v>
      </c>
      <c r="V44" s="107">
        <v>58</v>
      </c>
      <c r="W44" s="107">
        <v>0</v>
      </c>
      <c r="X44" s="107">
        <v>0</v>
      </c>
      <c r="Y44" s="107">
        <v>0</v>
      </c>
      <c r="Z44" s="107">
        <v>0</v>
      </c>
      <c r="AA44" s="107">
        <v>1878</v>
      </c>
      <c r="AB44" s="107">
        <v>1025</v>
      </c>
      <c r="AC44" s="107">
        <v>2903</v>
      </c>
      <c r="AD44" s="102" t="s">
        <v>193</v>
      </c>
      <c r="AE44" s="107">
        <v>4038</v>
      </c>
      <c r="AF44" s="107">
        <v>16</v>
      </c>
      <c r="AG44" s="108"/>
    </row>
    <row r="45" spans="1:33" ht="14.25" x14ac:dyDescent="0.2">
      <c r="A45" s="102" t="s">
        <v>194</v>
      </c>
      <c r="B45" s="102" t="s">
        <v>195</v>
      </c>
      <c r="C45" s="103">
        <v>775</v>
      </c>
      <c r="D45" s="103">
        <v>0</v>
      </c>
      <c r="E45" s="103">
        <v>775</v>
      </c>
      <c r="F45" s="104">
        <v>-7.9572446555819507E-2</v>
      </c>
      <c r="G45" s="103">
        <v>0</v>
      </c>
      <c r="H45" s="103">
        <v>0</v>
      </c>
      <c r="I45" s="103">
        <v>0</v>
      </c>
      <c r="J45" s="117">
        <v>0</v>
      </c>
      <c r="K45" s="107">
        <v>0</v>
      </c>
      <c r="L45" s="104">
        <v>0</v>
      </c>
      <c r="M45" s="124">
        <v>775</v>
      </c>
      <c r="N45" s="104">
        <v>-7.9572446555819507E-2</v>
      </c>
      <c r="O45" s="124">
        <v>0</v>
      </c>
      <c r="P45" s="124">
        <v>775</v>
      </c>
      <c r="Q45" s="118">
        <v>-7.9572446555819507E-2</v>
      </c>
      <c r="R45" s="105">
        <v>5</v>
      </c>
      <c r="S45" s="102" t="s">
        <v>74</v>
      </c>
      <c r="T45" s="107">
        <v>842</v>
      </c>
      <c r="U45" s="107">
        <v>842</v>
      </c>
      <c r="V45" s="107">
        <v>0</v>
      </c>
      <c r="W45" s="107">
        <v>0</v>
      </c>
      <c r="X45" s="107">
        <v>0</v>
      </c>
      <c r="Y45" s="107">
        <v>0</v>
      </c>
      <c r="Z45" s="107">
        <v>0</v>
      </c>
      <c r="AA45" s="107">
        <v>0</v>
      </c>
      <c r="AB45" s="107">
        <v>842</v>
      </c>
      <c r="AC45" s="107">
        <v>842</v>
      </c>
      <c r="AD45" s="102" t="s">
        <v>196</v>
      </c>
      <c r="AE45" s="107">
        <v>4038</v>
      </c>
      <c r="AF45" s="107">
        <v>16</v>
      </c>
      <c r="AG45" s="108"/>
    </row>
    <row r="46" spans="1:33" ht="14.25" x14ac:dyDescent="0.2">
      <c r="A46" s="102" t="s">
        <v>197</v>
      </c>
      <c r="B46" s="102" t="s">
        <v>198</v>
      </c>
      <c r="C46" s="103">
        <v>8707</v>
      </c>
      <c r="D46" s="103">
        <v>84</v>
      </c>
      <c r="E46" s="103">
        <v>8791</v>
      </c>
      <c r="F46" s="104">
        <v>-1.0690974566734202E-2</v>
      </c>
      <c r="G46" s="103">
        <v>0</v>
      </c>
      <c r="H46" s="103">
        <v>0</v>
      </c>
      <c r="I46" s="103">
        <v>0</v>
      </c>
      <c r="J46" s="117">
        <v>0</v>
      </c>
      <c r="K46" s="107">
        <v>0</v>
      </c>
      <c r="L46" s="104">
        <v>0</v>
      </c>
      <c r="M46" s="124">
        <v>8791</v>
      </c>
      <c r="N46" s="104">
        <v>-1.0690974566734202E-2</v>
      </c>
      <c r="O46" s="124">
        <v>123</v>
      </c>
      <c r="P46" s="124">
        <v>8914</v>
      </c>
      <c r="Q46" s="118">
        <v>-6.79631953157675E-2</v>
      </c>
      <c r="R46" s="105">
        <v>5</v>
      </c>
      <c r="S46" s="102" t="s">
        <v>74</v>
      </c>
      <c r="T46" s="107">
        <v>8784</v>
      </c>
      <c r="U46" s="107">
        <v>8886</v>
      </c>
      <c r="V46" s="107">
        <v>102</v>
      </c>
      <c r="W46" s="107">
        <v>0</v>
      </c>
      <c r="X46" s="107">
        <v>0</v>
      </c>
      <c r="Y46" s="107">
        <v>0</v>
      </c>
      <c r="Z46" s="107">
        <v>0</v>
      </c>
      <c r="AA46" s="107">
        <v>678</v>
      </c>
      <c r="AB46" s="107">
        <v>8886</v>
      </c>
      <c r="AC46" s="107">
        <v>9564</v>
      </c>
      <c r="AD46" s="102" t="s">
        <v>199</v>
      </c>
      <c r="AE46" s="107">
        <v>4038</v>
      </c>
      <c r="AF46" s="107">
        <v>16</v>
      </c>
      <c r="AG46" s="108"/>
    </row>
    <row r="47" spans="1:33" ht="14.25" x14ac:dyDescent="0.2">
      <c r="A47" s="102" t="s">
        <v>200</v>
      </c>
      <c r="B47" s="102" t="s">
        <v>201</v>
      </c>
      <c r="C47" s="103">
        <v>69624</v>
      </c>
      <c r="D47" s="103">
        <v>378</v>
      </c>
      <c r="E47" s="103">
        <v>70002</v>
      </c>
      <c r="F47" s="104">
        <v>-1.3305894624080302E-2</v>
      </c>
      <c r="G47" s="103">
        <v>30491</v>
      </c>
      <c r="H47" s="103">
        <v>14</v>
      </c>
      <c r="I47" s="103">
        <v>30505</v>
      </c>
      <c r="J47" s="117">
        <v>-5.2845654671344701E-2</v>
      </c>
      <c r="K47" s="107">
        <v>0</v>
      </c>
      <c r="L47" s="104">
        <v>0</v>
      </c>
      <c r="M47" s="124">
        <v>100507</v>
      </c>
      <c r="N47" s="104">
        <v>-2.5651217124077801E-2</v>
      </c>
      <c r="O47" s="124">
        <v>685</v>
      </c>
      <c r="P47" s="124">
        <v>101192</v>
      </c>
      <c r="Q47" s="118">
        <v>-2.5266098348022903E-2</v>
      </c>
      <c r="R47" s="105">
        <v>3</v>
      </c>
      <c r="S47" s="102" t="s">
        <v>74</v>
      </c>
      <c r="T47" s="107">
        <v>70516</v>
      </c>
      <c r="U47" s="107">
        <v>70946</v>
      </c>
      <c r="V47" s="107">
        <v>430</v>
      </c>
      <c r="W47" s="107">
        <v>32177</v>
      </c>
      <c r="X47" s="107">
        <v>32207</v>
      </c>
      <c r="Y47" s="107">
        <v>30</v>
      </c>
      <c r="Z47" s="107">
        <v>0</v>
      </c>
      <c r="AA47" s="107">
        <v>662</v>
      </c>
      <c r="AB47" s="107">
        <v>103153</v>
      </c>
      <c r="AC47" s="107">
        <v>103815</v>
      </c>
      <c r="AD47" s="102" t="s">
        <v>202</v>
      </c>
      <c r="AE47" s="107">
        <v>4038</v>
      </c>
      <c r="AF47" s="107">
        <v>16</v>
      </c>
      <c r="AG47" s="109"/>
    </row>
    <row r="48" spans="1:33" ht="14.25" x14ac:dyDescent="0.2">
      <c r="A48" s="110" t="s">
        <v>203</v>
      </c>
      <c r="B48" s="111"/>
      <c r="C48" s="112">
        <v>2102896</v>
      </c>
      <c r="D48" s="112">
        <v>520014</v>
      </c>
      <c r="E48" s="112">
        <v>2622910</v>
      </c>
      <c r="F48" s="116">
        <v>-2.7844338564918501E-2</v>
      </c>
      <c r="G48" s="112">
        <v>1932770</v>
      </c>
      <c r="H48" s="112">
        <v>348112</v>
      </c>
      <c r="I48" s="112">
        <v>2280882</v>
      </c>
      <c r="J48" s="119">
        <v>1.1624302060653601E-2</v>
      </c>
      <c r="K48" s="120">
        <v>50446</v>
      </c>
      <c r="L48" s="116">
        <v>8.1538031096366793E-3</v>
      </c>
      <c r="M48" s="125">
        <v>4954238</v>
      </c>
      <c r="N48" s="116">
        <v>-9.6962748058766098E-3</v>
      </c>
      <c r="O48" s="125">
        <v>54712</v>
      </c>
      <c r="P48" s="125">
        <v>5008950</v>
      </c>
      <c r="Q48" s="121">
        <v>-9.7730778157301603E-3</v>
      </c>
      <c r="R48" s="113">
        <v>0</v>
      </c>
      <c r="S48" s="114">
        <v>0</v>
      </c>
      <c r="T48" s="115">
        <v>2152595</v>
      </c>
      <c r="U48" s="115">
        <v>2698035</v>
      </c>
      <c r="V48" s="115">
        <v>545440</v>
      </c>
      <c r="W48" s="115">
        <v>1908637</v>
      </c>
      <c r="X48" s="115">
        <v>2254673</v>
      </c>
      <c r="Y48" s="115">
        <v>346036</v>
      </c>
      <c r="Z48" s="115">
        <v>50038</v>
      </c>
      <c r="AA48" s="115">
        <v>55640</v>
      </c>
      <c r="AB48" s="115">
        <v>5002746</v>
      </c>
      <c r="AC48" s="115">
        <v>5058386</v>
      </c>
      <c r="AD48" s="114">
        <v>0</v>
      </c>
      <c r="AE48" s="115">
        <v>173634</v>
      </c>
      <c r="AF48" s="115">
        <v>688</v>
      </c>
      <c r="AG48" s="114" t="s">
        <v>245</v>
      </c>
    </row>
    <row r="49" spans="1:33" ht="14.25" x14ac:dyDescent="0.2">
      <c r="A49" s="102" t="s">
        <v>205</v>
      </c>
      <c r="B49" s="102" t="s">
        <v>206</v>
      </c>
      <c r="C49" s="103">
        <v>38081</v>
      </c>
      <c r="D49" s="103">
        <v>0</v>
      </c>
      <c r="E49" s="103">
        <v>38081</v>
      </c>
      <c r="F49" s="104">
        <v>-3.4873406493144396E-2</v>
      </c>
      <c r="G49" s="103">
        <v>15730</v>
      </c>
      <c r="H49" s="103">
        <v>0</v>
      </c>
      <c r="I49" s="103">
        <v>15730</v>
      </c>
      <c r="J49" s="117">
        <v>-3.41397519341766E-2</v>
      </c>
      <c r="K49" s="107">
        <v>0</v>
      </c>
      <c r="L49" s="104">
        <v>0</v>
      </c>
      <c r="M49" s="124">
        <v>53811</v>
      </c>
      <c r="N49" s="104">
        <v>-3.4659060330445093E-2</v>
      </c>
      <c r="O49" s="124">
        <v>0</v>
      </c>
      <c r="P49" s="124">
        <v>53811</v>
      </c>
      <c r="Q49" s="118">
        <v>-3.4659060330445093E-2</v>
      </c>
      <c r="R49" s="105">
        <v>6</v>
      </c>
      <c r="S49" s="102" t="s">
        <v>147</v>
      </c>
      <c r="T49" s="107">
        <v>39455</v>
      </c>
      <c r="U49" s="107">
        <v>39457</v>
      </c>
      <c r="V49" s="107">
        <v>2</v>
      </c>
      <c r="W49" s="107">
        <v>16286</v>
      </c>
      <c r="X49" s="107">
        <v>16286</v>
      </c>
      <c r="Y49" s="107">
        <v>0</v>
      </c>
      <c r="Z49" s="107">
        <v>0</v>
      </c>
      <c r="AA49" s="107">
        <v>0</v>
      </c>
      <c r="AB49" s="107">
        <v>55743</v>
      </c>
      <c r="AC49" s="107">
        <v>55743</v>
      </c>
      <c r="AD49" s="102" t="s">
        <v>207</v>
      </c>
      <c r="AE49" s="107">
        <v>4038</v>
      </c>
      <c r="AF49" s="107">
        <v>16</v>
      </c>
      <c r="AG49" s="106" t="s">
        <v>147</v>
      </c>
    </row>
    <row r="50" spans="1:33" ht="14.25" x14ac:dyDescent="0.2">
      <c r="A50" s="102" t="s">
        <v>214</v>
      </c>
      <c r="B50" s="102" t="s">
        <v>215</v>
      </c>
      <c r="C50" s="103">
        <v>2877</v>
      </c>
      <c r="D50" s="103">
        <v>0</v>
      </c>
      <c r="E50" s="103">
        <v>2877</v>
      </c>
      <c r="F50" s="104">
        <v>-6.34765625E-2</v>
      </c>
      <c r="G50" s="103">
        <v>0</v>
      </c>
      <c r="H50" s="103">
        <v>0</v>
      </c>
      <c r="I50" s="103">
        <v>0</v>
      </c>
      <c r="J50" s="117">
        <v>0</v>
      </c>
      <c r="K50" s="107">
        <v>0</v>
      </c>
      <c r="L50" s="104">
        <v>0</v>
      </c>
      <c r="M50" s="124">
        <v>2877</v>
      </c>
      <c r="N50" s="104">
        <v>-6.34765625E-2</v>
      </c>
      <c r="O50" s="124">
        <v>0</v>
      </c>
      <c r="P50" s="124">
        <v>2877</v>
      </c>
      <c r="Q50" s="118">
        <v>-6.34765625E-2</v>
      </c>
      <c r="R50" s="105">
        <v>6</v>
      </c>
      <c r="S50" s="102" t="s">
        <v>147</v>
      </c>
      <c r="T50" s="107">
        <v>3072</v>
      </c>
      <c r="U50" s="107">
        <v>3072</v>
      </c>
      <c r="V50" s="107">
        <v>0</v>
      </c>
      <c r="W50" s="107">
        <v>0</v>
      </c>
      <c r="X50" s="107">
        <v>0</v>
      </c>
      <c r="Y50" s="107">
        <v>0</v>
      </c>
      <c r="Z50" s="107">
        <v>0</v>
      </c>
      <c r="AA50" s="107">
        <v>0</v>
      </c>
      <c r="AB50" s="107">
        <v>3072</v>
      </c>
      <c r="AC50" s="107">
        <v>3072</v>
      </c>
      <c r="AD50" s="102" t="s">
        <v>216</v>
      </c>
      <c r="AE50" s="107">
        <v>4038</v>
      </c>
      <c r="AF50" s="107">
        <v>16</v>
      </c>
      <c r="AG50" s="108"/>
    </row>
    <row r="51" spans="1:33" ht="14.25" x14ac:dyDescent="0.2">
      <c r="A51" s="102" t="s">
        <v>217</v>
      </c>
      <c r="B51" s="102" t="s">
        <v>218</v>
      </c>
      <c r="C51" s="103">
        <v>1727</v>
      </c>
      <c r="D51" s="103">
        <v>0</v>
      </c>
      <c r="E51" s="103">
        <v>1727</v>
      </c>
      <c r="F51" s="104">
        <v>5.6269113149847103E-2</v>
      </c>
      <c r="G51" s="103">
        <v>0</v>
      </c>
      <c r="H51" s="103">
        <v>0</v>
      </c>
      <c r="I51" s="103">
        <v>0</v>
      </c>
      <c r="J51" s="117">
        <v>0</v>
      </c>
      <c r="K51" s="107">
        <v>0</v>
      </c>
      <c r="L51" s="104">
        <v>0</v>
      </c>
      <c r="M51" s="124">
        <v>1727</v>
      </c>
      <c r="N51" s="104">
        <v>5.6269113149847103E-2</v>
      </c>
      <c r="O51" s="124">
        <v>0</v>
      </c>
      <c r="P51" s="124">
        <v>1727</v>
      </c>
      <c r="Q51" s="118">
        <v>5.6269113149847103E-2</v>
      </c>
      <c r="R51" s="105">
        <v>6</v>
      </c>
      <c r="S51" s="102" t="s">
        <v>147</v>
      </c>
      <c r="T51" s="107">
        <v>1635</v>
      </c>
      <c r="U51" s="107">
        <v>1635</v>
      </c>
      <c r="V51" s="107">
        <v>0</v>
      </c>
      <c r="W51" s="107">
        <v>0</v>
      </c>
      <c r="X51" s="107">
        <v>0</v>
      </c>
      <c r="Y51" s="107">
        <v>0</v>
      </c>
      <c r="Z51" s="107">
        <v>0</v>
      </c>
      <c r="AA51" s="107">
        <v>0</v>
      </c>
      <c r="AB51" s="107">
        <v>1635</v>
      </c>
      <c r="AC51" s="107">
        <v>1635</v>
      </c>
      <c r="AD51" s="102" t="s">
        <v>219</v>
      </c>
      <c r="AE51" s="107">
        <v>4038</v>
      </c>
      <c r="AF51" s="107">
        <v>16</v>
      </c>
      <c r="AG51" s="109"/>
    </row>
  </sheetData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EEEA1-66DB-4194-97D6-5EA4BD371543}">
  <sheetPr>
    <pageSetUpPr fitToPage="1"/>
  </sheetPr>
  <dimension ref="A1:AG48"/>
  <sheetViews>
    <sheetView zoomScaleNormal="16696" zoomScaleSheetLayoutView="10032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9" bestFit="1" customWidth="1"/>
    <col min="2" max="2" width="5.85546875" style="99" bestFit="1" customWidth="1"/>
    <col min="3" max="17" width="15.7109375" style="99" customWidth="1"/>
    <col min="18" max="18" width="9.42578125" style="99" hidden="1" customWidth="1"/>
    <col min="19" max="19" width="15.28515625" style="99" hidden="1" customWidth="1"/>
    <col min="20" max="20" width="6.7109375" style="99" hidden="1" customWidth="1"/>
    <col min="21" max="21" width="30.140625" style="99" hidden="1" customWidth="1"/>
    <col min="22" max="22" width="22.85546875" style="99" hidden="1" customWidth="1"/>
    <col min="23" max="23" width="25.85546875" style="99" hidden="1" customWidth="1"/>
    <col min="24" max="24" width="29" style="99" hidden="1" customWidth="1"/>
    <col min="25" max="25" width="22.140625" style="99" hidden="1" customWidth="1"/>
    <col min="26" max="26" width="24.7109375" style="99" hidden="1" customWidth="1"/>
    <col min="27" max="27" width="19.28515625" style="99" hidden="1" customWidth="1"/>
    <col min="28" max="28" width="18.140625" style="99" hidden="1" customWidth="1"/>
    <col min="29" max="29" width="20.28515625" style="99" hidden="1" customWidth="1"/>
    <col min="30" max="30" width="15.5703125" style="99" hidden="1" customWidth="1"/>
    <col min="31" max="31" width="32.42578125" style="99" hidden="1" customWidth="1"/>
    <col min="32" max="32" width="9.85546875" style="99" hidden="1" customWidth="1"/>
    <col min="33" max="33" width="0" style="99" hidden="1" customWidth="1"/>
    <col min="34" max="16384" width="9.140625" style="99"/>
  </cols>
  <sheetData>
    <row r="1" spans="1:33" ht="15.75" x14ac:dyDescent="0.25">
      <c r="A1" s="98" t="s">
        <v>246</v>
      </c>
    </row>
    <row r="4" spans="1:33" ht="57" x14ac:dyDescent="0.2">
      <c r="A4" s="100" t="s">
        <v>48</v>
      </c>
      <c r="B4" s="100" t="s">
        <v>49</v>
      </c>
      <c r="C4" s="100" t="s">
        <v>222</v>
      </c>
      <c r="D4" s="100" t="s">
        <v>223</v>
      </c>
      <c r="E4" s="100" t="s">
        <v>224</v>
      </c>
      <c r="F4" s="100" t="s">
        <v>225</v>
      </c>
      <c r="G4" s="100" t="s">
        <v>226</v>
      </c>
      <c r="H4" s="100" t="s">
        <v>227</v>
      </c>
      <c r="I4" s="100" t="s">
        <v>228</v>
      </c>
      <c r="J4" s="100" t="s">
        <v>229</v>
      </c>
      <c r="K4" s="100" t="s">
        <v>230</v>
      </c>
      <c r="L4" s="100" t="s">
        <v>231</v>
      </c>
      <c r="M4" s="100" t="s">
        <v>232</v>
      </c>
      <c r="N4" s="100" t="s">
        <v>233</v>
      </c>
      <c r="O4" s="100" t="s">
        <v>234</v>
      </c>
      <c r="P4" s="100" t="s">
        <v>59</v>
      </c>
      <c r="Q4" s="100" t="s">
        <v>60</v>
      </c>
      <c r="R4" s="101" t="s">
        <v>61</v>
      </c>
      <c r="S4" s="101" t="s">
        <v>62</v>
      </c>
      <c r="T4" s="101" t="s">
        <v>63</v>
      </c>
      <c r="U4" s="101" t="s">
        <v>235</v>
      </c>
      <c r="V4" s="101" t="s">
        <v>236</v>
      </c>
      <c r="W4" s="101" t="s">
        <v>237</v>
      </c>
      <c r="X4" s="101" t="s">
        <v>238</v>
      </c>
      <c r="Y4" s="101" t="s">
        <v>239</v>
      </c>
      <c r="Z4" s="101" t="s">
        <v>240</v>
      </c>
      <c r="AA4" s="101" t="s">
        <v>66</v>
      </c>
      <c r="AB4" s="101" t="s">
        <v>241</v>
      </c>
      <c r="AC4" s="101" t="s">
        <v>242</v>
      </c>
      <c r="AD4" s="101" t="s">
        <v>69</v>
      </c>
      <c r="AE4" s="101" t="s">
        <v>70</v>
      </c>
      <c r="AF4" s="101" t="s">
        <v>244</v>
      </c>
      <c r="AG4" s="101" t="s">
        <v>243</v>
      </c>
    </row>
    <row r="5" spans="1:33" ht="14.25" x14ac:dyDescent="0.2">
      <c r="A5" s="102" t="s">
        <v>71</v>
      </c>
      <c r="B5" s="102" t="s">
        <v>72</v>
      </c>
      <c r="C5" s="103">
        <v>236629</v>
      </c>
      <c r="D5" s="103">
        <v>12382</v>
      </c>
      <c r="E5" s="103">
        <v>249011</v>
      </c>
      <c r="F5" s="104">
        <v>-4.5960453167922695E-2</v>
      </c>
      <c r="G5" s="103">
        <v>2375</v>
      </c>
      <c r="H5" s="103">
        <v>0</v>
      </c>
      <c r="I5" s="103">
        <v>2375</v>
      </c>
      <c r="J5" s="104">
        <v>-0.23902595322012202</v>
      </c>
      <c r="K5" s="103">
        <v>81</v>
      </c>
      <c r="L5" s="122">
        <v>0.88372093023255804</v>
      </c>
      <c r="M5" s="103">
        <v>251467</v>
      </c>
      <c r="N5" s="104">
        <v>-4.8090062875940205E-2</v>
      </c>
      <c r="O5" s="103">
        <v>3954</v>
      </c>
      <c r="P5" s="103">
        <v>255421</v>
      </c>
      <c r="Q5" s="104">
        <v>-5.3733444475317201E-2</v>
      </c>
      <c r="R5" s="105">
        <v>4</v>
      </c>
      <c r="S5" s="106" t="s">
        <v>74</v>
      </c>
      <c r="T5" s="102" t="s">
        <v>74</v>
      </c>
      <c r="U5" s="107">
        <v>249045</v>
      </c>
      <c r="V5" s="107">
        <v>261007</v>
      </c>
      <c r="W5" s="107">
        <v>11962</v>
      </c>
      <c r="X5" s="107">
        <v>3121</v>
      </c>
      <c r="Y5" s="107">
        <v>3121</v>
      </c>
      <c r="Z5" s="107">
        <v>0</v>
      </c>
      <c r="AA5" s="107">
        <v>43</v>
      </c>
      <c r="AB5" s="107">
        <v>5754</v>
      </c>
      <c r="AC5" s="107">
        <v>264171</v>
      </c>
      <c r="AD5" s="107">
        <v>269925</v>
      </c>
      <c r="AE5" s="102" t="s">
        <v>75</v>
      </c>
      <c r="AF5" s="107">
        <v>72</v>
      </c>
      <c r="AG5" s="107">
        <v>32304</v>
      </c>
    </row>
    <row r="6" spans="1:33" ht="14.25" x14ac:dyDescent="0.2">
      <c r="A6" s="102" t="s">
        <v>76</v>
      </c>
      <c r="B6" s="102" t="s">
        <v>77</v>
      </c>
      <c r="C6" s="103">
        <v>30877</v>
      </c>
      <c r="D6" s="103">
        <v>102</v>
      </c>
      <c r="E6" s="103">
        <v>30979</v>
      </c>
      <c r="F6" s="104">
        <v>-2.7408012055757901E-2</v>
      </c>
      <c r="G6" s="103">
        <v>38</v>
      </c>
      <c r="H6" s="103">
        <v>0</v>
      </c>
      <c r="I6" s="103">
        <v>38</v>
      </c>
      <c r="J6" s="104">
        <v>0</v>
      </c>
      <c r="K6" s="103">
        <v>0</v>
      </c>
      <c r="L6" s="122">
        <v>0</v>
      </c>
      <c r="M6" s="103">
        <v>31017</v>
      </c>
      <c r="N6" s="104">
        <v>-2.6214994348863502E-2</v>
      </c>
      <c r="O6" s="103">
        <v>7095</v>
      </c>
      <c r="P6" s="103">
        <v>38112</v>
      </c>
      <c r="Q6" s="104">
        <v>-0.12942573895564</v>
      </c>
      <c r="R6" s="105">
        <v>5</v>
      </c>
      <c r="S6" s="108"/>
      <c r="T6" s="102" t="s">
        <v>74</v>
      </c>
      <c r="U6" s="107">
        <v>31448</v>
      </c>
      <c r="V6" s="107">
        <v>31852</v>
      </c>
      <c r="W6" s="107">
        <v>404</v>
      </c>
      <c r="X6" s="107">
        <v>0</v>
      </c>
      <c r="Y6" s="107">
        <v>0</v>
      </c>
      <c r="Z6" s="107">
        <v>0</v>
      </c>
      <c r="AA6" s="107">
        <v>0</v>
      </c>
      <c r="AB6" s="107">
        <v>11926</v>
      </c>
      <c r="AC6" s="107">
        <v>31852</v>
      </c>
      <c r="AD6" s="107">
        <v>43778</v>
      </c>
      <c r="AE6" s="102" t="s">
        <v>78</v>
      </c>
      <c r="AF6" s="107">
        <v>72</v>
      </c>
      <c r="AG6" s="107">
        <v>32304</v>
      </c>
    </row>
    <row r="7" spans="1:33" ht="14.25" x14ac:dyDescent="0.2">
      <c r="A7" s="102" t="s">
        <v>79</v>
      </c>
      <c r="B7" s="102" t="s">
        <v>80</v>
      </c>
      <c r="C7" s="103">
        <v>166981</v>
      </c>
      <c r="D7" s="103">
        <v>10</v>
      </c>
      <c r="E7" s="103">
        <v>166991</v>
      </c>
      <c r="F7" s="104">
        <v>2.3009771188776899E-2</v>
      </c>
      <c r="G7" s="103">
        <v>275</v>
      </c>
      <c r="H7" s="103">
        <v>0</v>
      </c>
      <c r="I7" s="103">
        <v>275</v>
      </c>
      <c r="J7" s="104">
        <v>-0.34523809523809496</v>
      </c>
      <c r="K7" s="103">
        <v>0</v>
      </c>
      <c r="L7" s="122">
        <v>0</v>
      </c>
      <c r="M7" s="103">
        <v>167266</v>
      </c>
      <c r="N7" s="104">
        <v>2.20647092969967E-2</v>
      </c>
      <c r="O7" s="103">
        <v>0</v>
      </c>
      <c r="P7" s="103">
        <v>167266</v>
      </c>
      <c r="Q7" s="104">
        <v>1.9578919136381902E-2</v>
      </c>
      <c r="R7" s="105">
        <v>4</v>
      </c>
      <c r="S7" s="108"/>
      <c r="T7" s="102" t="s">
        <v>74</v>
      </c>
      <c r="U7" s="107">
        <v>163233</v>
      </c>
      <c r="V7" s="107">
        <v>163235</v>
      </c>
      <c r="W7" s="107">
        <v>2</v>
      </c>
      <c r="X7" s="107">
        <v>420</v>
      </c>
      <c r="Y7" s="107">
        <v>420</v>
      </c>
      <c r="Z7" s="107">
        <v>0</v>
      </c>
      <c r="AA7" s="107">
        <v>0</v>
      </c>
      <c r="AB7" s="107">
        <v>399</v>
      </c>
      <c r="AC7" s="107">
        <v>163655</v>
      </c>
      <c r="AD7" s="107">
        <v>164054</v>
      </c>
      <c r="AE7" s="102" t="s">
        <v>81</v>
      </c>
      <c r="AF7" s="107">
        <v>72</v>
      </c>
      <c r="AG7" s="107">
        <v>32304</v>
      </c>
    </row>
    <row r="8" spans="1:33" ht="14.25" x14ac:dyDescent="0.2">
      <c r="A8" s="102" t="s">
        <v>82</v>
      </c>
      <c r="B8" s="102" t="s">
        <v>83</v>
      </c>
      <c r="C8" s="103">
        <v>2162360</v>
      </c>
      <c r="D8" s="103">
        <v>216998</v>
      </c>
      <c r="E8" s="103">
        <v>2379358</v>
      </c>
      <c r="F8" s="104">
        <v>1.4111028236547701E-2</v>
      </c>
      <c r="G8" s="103">
        <v>1686097</v>
      </c>
      <c r="H8" s="103">
        <v>64516</v>
      </c>
      <c r="I8" s="103">
        <v>1750613</v>
      </c>
      <c r="J8" s="104">
        <v>4.2325011744378006E-2</v>
      </c>
      <c r="K8" s="103">
        <v>141227</v>
      </c>
      <c r="L8" s="122">
        <v>0.21834588541801497</v>
      </c>
      <c r="M8" s="103">
        <v>4271198</v>
      </c>
      <c r="N8" s="104">
        <v>3.1268365069944799E-2</v>
      </c>
      <c r="O8" s="103">
        <v>44837</v>
      </c>
      <c r="P8" s="103">
        <v>4316035</v>
      </c>
      <c r="Q8" s="104">
        <v>3.06326567015772E-2</v>
      </c>
      <c r="R8" s="105">
        <v>2</v>
      </c>
      <c r="S8" s="108"/>
      <c r="T8" s="102" t="s">
        <v>74</v>
      </c>
      <c r="U8" s="107">
        <v>2154702</v>
      </c>
      <c r="V8" s="107">
        <v>2346250</v>
      </c>
      <c r="W8" s="107">
        <v>191548</v>
      </c>
      <c r="X8" s="107">
        <v>1617721</v>
      </c>
      <c r="Y8" s="107">
        <v>1679527</v>
      </c>
      <c r="Z8" s="107">
        <v>61806</v>
      </c>
      <c r="AA8" s="107">
        <v>115917</v>
      </c>
      <c r="AB8" s="107">
        <v>46059</v>
      </c>
      <c r="AC8" s="107">
        <v>4141694</v>
      </c>
      <c r="AD8" s="107">
        <v>4187753</v>
      </c>
      <c r="AE8" s="102" t="s">
        <v>84</v>
      </c>
      <c r="AF8" s="107">
        <v>72</v>
      </c>
      <c r="AG8" s="107">
        <v>32304</v>
      </c>
    </row>
    <row r="9" spans="1:33" ht="14.25" x14ac:dyDescent="0.2">
      <c r="A9" s="102" t="s">
        <v>85</v>
      </c>
      <c r="B9" s="102" t="s">
        <v>86</v>
      </c>
      <c r="C9" s="103">
        <v>3745</v>
      </c>
      <c r="D9" s="103">
        <v>78</v>
      </c>
      <c r="E9" s="103">
        <v>3823</v>
      </c>
      <c r="F9" s="104">
        <v>7.3574838528503203E-2</v>
      </c>
      <c r="G9" s="103">
        <v>0</v>
      </c>
      <c r="H9" s="103">
        <v>0</v>
      </c>
      <c r="I9" s="103">
        <v>0</v>
      </c>
      <c r="J9" s="104">
        <v>0</v>
      </c>
      <c r="K9" s="103">
        <v>0</v>
      </c>
      <c r="L9" s="122">
        <v>0</v>
      </c>
      <c r="M9" s="103">
        <v>3823</v>
      </c>
      <c r="N9" s="104">
        <v>7.3574838528503203E-2</v>
      </c>
      <c r="O9" s="103">
        <v>5569</v>
      </c>
      <c r="P9" s="103">
        <v>9392</v>
      </c>
      <c r="Q9" s="104">
        <v>5.5043810379689993E-2</v>
      </c>
      <c r="R9" s="105">
        <v>5</v>
      </c>
      <c r="S9" s="108"/>
      <c r="T9" s="102" t="s">
        <v>74</v>
      </c>
      <c r="U9" s="107">
        <v>3507</v>
      </c>
      <c r="V9" s="107">
        <v>3561</v>
      </c>
      <c r="W9" s="107">
        <v>54</v>
      </c>
      <c r="X9" s="107">
        <v>0</v>
      </c>
      <c r="Y9" s="107">
        <v>0</v>
      </c>
      <c r="Z9" s="107">
        <v>0</v>
      </c>
      <c r="AA9" s="107">
        <v>0</v>
      </c>
      <c r="AB9" s="107">
        <v>5341</v>
      </c>
      <c r="AC9" s="107">
        <v>3561</v>
      </c>
      <c r="AD9" s="107">
        <v>8902</v>
      </c>
      <c r="AE9" s="102" t="s">
        <v>87</v>
      </c>
      <c r="AF9" s="107">
        <v>72</v>
      </c>
      <c r="AG9" s="107">
        <v>32304</v>
      </c>
    </row>
    <row r="10" spans="1:33" ht="14.25" x14ac:dyDescent="0.2">
      <c r="A10" s="102" t="s">
        <v>88</v>
      </c>
      <c r="B10" s="102" t="s">
        <v>89</v>
      </c>
      <c r="C10" s="103">
        <v>797852</v>
      </c>
      <c r="D10" s="103">
        <v>297994</v>
      </c>
      <c r="E10" s="103">
        <v>1095846</v>
      </c>
      <c r="F10" s="104">
        <v>-5.7821392091055002E-4</v>
      </c>
      <c r="G10" s="103">
        <v>57844</v>
      </c>
      <c r="H10" s="103">
        <v>906</v>
      </c>
      <c r="I10" s="103">
        <v>58750</v>
      </c>
      <c r="J10" s="104">
        <v>9.8746960912661302E-2</v>
      </c>
      <c r="K10" s="103">
        <v>0</v>
      </c>
      <c r="L10" s="122">
        <v>-1</v>
      </c>
      <c r="M10" s="103">
        <v>1154596</v>
      </c>
      <c r="N10" s="104">
        <v>4.0384294300979499E-3</v>
      </c>
      <c r="O10" s="103">
        <v>85526</v>
      </c>
      <c r="P10" s="103">
        <v>1240122</v>
      </c>
      <c r="Q10" s="104">
        <v>8.917464839837911E-3</v>
      </c>
      <c r="R10" s="105">
        <v>3</v>
      </c>
      <c r="S10" s="108"/>
      <c r="T10" s="102" t="s">
        <v>74</v>
      </c>
      <c r="U10" s="107">
        <v>803518</v>
      </c>
      <c r="V10" s="107">
        <v>1096480</v>
      </c>
      <c r="W10" s="107">
        <v>292962</v>
      </c>
      <c r="X10" s="107">
        <v>52438</v>
      </c>
      <c r="Y10" s="107">
        <v>53470</v>
      </c>
      <c r="Z10" s="107">
        <v>1032</v>
      </c>
      <c r="AA10" s="107">
        <v>2</v>
      </c>
      <c r="AB10" s="107">
        <v>79209</v>
      </c>
      <c r="AC10" s="107">
        <v>1149952</v>
      </c>
      <c r="AD10" s="107">
        <v>1229161</v>
      </c>
      <c r="AE10" s="102" t="s">
        <v>90</v>
      </c>
      <c r="AF10" s="107">
        <v>72</v>
      </c>
      <c r="AG10" s="107">
        <v>32304</v>
      </c>
    </row>
    <row r="11" spans="1:33" ht="14.25" x14ac:dyDescent="0.2">
      <c r="A11" s="102" t="s">
        <v>91</v>
      </c>
      <c r="B11" s="102" t="s">
        <v>92</v>
      </c>
      <c r="C11" s="103">
        <v>62490</v>
      </c>
      <c r="D11" s="103">
        <v>1120</v>
      </c>
      <c r="E11" s="103">
        <v>63610</v>
      </c>
      <c r="F11" s="104">
        <v>1.3853468089795699E-3</v>
      </c>
      <c r="G11" s="103">
        <v>0</v>
      </c>
      <c r="H11" s="103">
        <v>0</v>
      </c>
      <c r="I11" s="103">
        <v>0</v>
      </c>
      <c r="J11" s="104">
        <v>0</v>
      </c>
      <c r="K11" s="103">
        <v>14889</v>
      </c>
      <c r="L11" s="122">
        <v>-0.11301084236864101</v>
      </c>
      <c r="M11" s="103">
        <v>78499</v>
      </c>
      <c r="N11" s="104">
        <v>-2.2525775763311301E-2</v>
      </c>
      <c r="O11" s="103">
        <v>9170</v>
      </c>
      <c r="P11" s="103">
        <v>87669</v>
      </c>
      <c r="Q11" s="104">
        <v>-7.7978224948504898E-3</v>
      </c>
      <c r="R11" s="105">
        <v>5</v>
      </c>
      <c r="S11" s="108"/>
      <c r="T11" s="102" t="s">
        <v>74</v>
      </c>
      <c r="U11" s="107">
        <v>62904</v>
      </c>
      <c r="V11" s="107">
        <v>63522</v>
      </c>
      <c r="W11" s="107">
        <v>618</v>
      </c>
      <c r="X11" s="107">
        <v>0</v>
      </c>
      <c r="Y11" s="107">
        <v>0</v>
      </c>
      <c r="Z11" s="107">
        <v>0</v>
      </c>
      <c r="AA11" s="107">
        <v>16786</v>
      </c>
      <c r="AB11" s="107">
        <v>8050</v>
      </c>
      <c r="AC11" s="107">
        <v>80308</v>
      </c>
      <c r="AD11" s="107">
        <v>88358</v>
      </c>
      <c r="AE11" s="102" t="s">
        <v>93</v>
      </c>
      <c r="AF11" s="107">
        <v>72</v>
      </c>
      <c r="AG11" s="107">
        <v>32304</v>
      </c>
    </row>
    <row r="12" spans="1:33" ht="14.25" x14ac:dyDescent="0.2">
      <c r="A12" s="102" t="s">
        <v>94</v>
      </c>
      <c r="B12" s="102" t="s">
        <v>95</v>
      </c>
      <c r="C12" s="103">
        <v>8535</v>
      </c>
      <c r="D12" s="103">
        <v>256</v>
      </c>
      <c r="E12" s="103">
        <v>8791</v>
      </c>
      <c r="F12" s="104">
        <v>-6.1191798376762099E-2</v>
      </c>
      <c r="G12" s="103">
        <v>0</v>
      </c>
      <c r="H12" s="103">
        <v>0</v>
      </c>
      <c r="I12" s="103">
        <v>0</v>
      </c>
      <c r="J12" s="104">
        <v>0</v>
      </c>
      <c r="K12" s="103">
        <v>0</v>
      </c>
      <c r="L12" s="122">
        <v>0</v>
      </c>
      <c r="M12" s="103">
        <v>8791</v>
      </c>
      <c r="N12" s="104">
        <v>-6.1191798376762099E-2</v>
      </c>
      <c r="O12" s="103">
        <v>8854</v>
      </c>
      <c r="P12" s="103">
        <v>17645</v>
      </c>
      <c r="Q12" s="104">
        <v>-2.97481579236776E-2</v>
      </c>
      <c r="R12" s="105">
        <v>5</v>
      </c>
      <c r="S12" s="108"/>
      <c r="T12" s="102" t="s">
        <v>74</v>
      </c>
      <c r="U12" s="107">
        <v>9094</v>
      </c>
      <c r="V12" s="107">
        <v>9364</v>
      </c>
      <c r="W12" s="107">
        <v>270</v>
      </c>
      <c r="X12" s="107">
        <v>0</v>
      </c>
      <c r="Y12" s="107">
        <v>0</v>
      </c>
      <c r="Z12" s="107">
        <v>0</v>
      </c>
      <c r="AA12" s="107">
        <v>0</v>
      </c>
      <c r="AB12" s="107">
        <v>8822</v>
      </c>
      <c r="AC12" s="107">
        <v>9364</v>
      </c>
      <c r="AD12" s="107">
        <v>18186</v>
      </c>
      <c r="AE12" s="102" t="s">
        <v>96</v>
      </c>
      <c r="AF12" s="107">
        <v>72</v>
      </c>
      <c r="AG12" s="107">
        <v>32304</v>
      </c>
    </row>
    <row r="13" spans="1:33" ht="14.25" x14ac:dyDescent="0.2">
      <c r="A13" s="102" t="s">
        <v>97</v>
      </c>
      <c r="B13" s="102" t="s">
        <v>98</v>
      </c>
      <c r="C13" s="103">
        <v>67092</v>
      </c>
      <c r="D13" s="103">
        <v>3002</v>
      </c>
      <c r="E13" s="103">
        <v>70094</v>
      </c>
      <c r="F13" s="104">
        <v>5.5171687064384502E-2</v>
      </c>
      <c r="G13" s="103">
        <v>0</v>
      </c>
      <c r="H13" s="103">
        <v>0</v>
      </c>
      <c r="I13" s="103">
        <v>0</v>
      </c>
      <c r="J13" s="104">
        <v>0</v>
      </c>
      <c r="K13" s="103">
        <v>23365</v>
      </c>
      <c r="L13" s="122">
        <v>6.3979963570127502E-2</v>
      </c>
      <c r="M13" s="103">
        <v>93459</v>
      </c>
      <c r="N13" s="104">
        <v>5.7360078742829994E-2</v>
      </c>
      <c r="O13" s="103">
        <v>2329</v>
      </c>
      <c r="P13" s="103">
        <v>95788</v>
      </c>
      <c r="Q13" s="104">
        <v>2.3693238289641001E-2</v>
      </c>
      <c r="R13" s="105">
        <v>5</v>
      </c>
      <c r="S13" s="108"/>
      <c r="T13" s="102" t="s">
        <v>74</v>
      </c>
      <c r="U13" s="107">
        <v>62635</v>
      </c>
      <c r="V13" s="107">
        <v>66429</v>
      </c>
      <c r="W13" s="107">
        <v>3794</v>
      </c>
      <c r="X13" s="107">
        <v>0</v>
      </c>
      <c r="Y13" s="107">
        <v>0</v>
      </c>
      <c r="Z13" s="107">
        <v>0</v>
      </c>
      <c r="AA13" s="107">
        <v>21960</v>
      </c>
      <c r="AB13" s="107">
        <v>5182</v>
      </c>
      <c r="AC13" s="107">
        <v>88389</v>
      </c>
      <c r="AD13" s="107">
        <v>93571</v>
      </c>
      <c r="AE13" s="102" t="s">
        <v>99</v>
      </c>
      <c r="AF13" s="107">
        <v>72</v>
      </c>
      <c r="AG13" s="107">
        <v>32304</v>
      </c>
    </row>
    <row r="14" spans="1:33" ht="14.25" x14ac:dyDescent="0.2">
      <c r="A14" s="102" t="s">
        <v>100</v>
      </c>
      <c r="B14" s="102" t="s">
        <v>101</v>
      </c>
      <c r="C14" s="103">
        <v>51077</v>
      </c>
      <c r="D14" s="103">
        <v>1184</v>
      </c>
      <c r="E14" s="103">
        <v>52261</v>
      </c>
      <c r="F14" s="104">
        <v>-9.5893266624973907E-3</v>
      </c>
      <c r="G14" s="103">
        <v>0</v>
      </c>
      <c r="H14" s="103">
        <v>0</v>
      </c>
      <c r="I14" s="103">
        <v>0</v>
      </c>
      <c r="J14" s="104">
        <v>0</v>
      </c>
      <c r="K14" s="103">
        <v>0</v>
      </c>
      <c r="L14" s="122">
        <v>0</v>
      </c>
      <c r="M14" s="103">
        <v>52261</v>
      </c>
      <c r="N14" s="104">
        <v>-9.5893266624973907E-3</v>
      </c>
      <c r="O14" s="103">
        <v>2152</v>
      </c>
      <c r="P14" s="103">
        <v>54413</v>
      </c>
      <c r="Q14" s="104">
        <v>-1.4810523075808902E-2</v>
      </c>
      <c r="R14" s="105">
        <v>5</v>
      </c>
      <c r="S14" s="108"/>
      <c r="T14" s="102" t="s">
        <v>74</v>
      </c>
      <c r="U14" s="107">
        <v>51859</v>
      </c>
      <c r="V14" s="107">
        <v>52767</v>
      </c>
      <c r="W14" s="107">
        <v>908</v>
      </c>
      <c r="X14" s="107">
        <v>0</v>
      </c>
      <c r="Y14" s="107">
        <v>0</v>
      </c>
      <c r="Z14" s="107">
        <v>0</v>
      </c>
      <c r="AA14" s="107">
        <v>0</v>
      </c>
      <c r="AB14" s="107">
        <v>2464</v>
      </c>
      <c r="AC14" s="107">
        <v>52767</v>
      </c>
      <c r="AD14" s="107">
        <v>55231</v>
      </c>
      <c r="AE14" s="102" t="s">
        <v>102</v>
      </c>
      <c r="AF14" s="107">
        <v>72</v>
      </c>
      <c r="AG14" s="107">
        <v>32304</v>
      </c>
    </row>
    <row r="15" spans="1:33" ht="14.25" x14ac:dyDescent="0.2">
      <c r="A15" s="102" t="s">
        <v>103</v>
      </c>
      <c r="B15" s="102" t="s">
        <v>104</v>
      </c>
      <c r="C15" s="103">
        <v>62279</v>
      </c>
      <c r="D15" s="103">
        <v>4236</v>
      </c>
      <c r="E15" s="103">
        <v>66515</v>
      </c>
      <c r="F15" s="104">
        <v>-0.13334375692191403</v>
      </c>
      <c r="G15" s="103">
        <v>0</v>
      </c>
      <c r="H15" s="103">
        <v>0</v>
      </c>
      <c r="I15" s="103">
        <v>0</v>
      </c>
      <c r="J15" s="104">
        <v>0</v>
      </c>
      <c r="K15" s="103">
        <v>8474</v>
      </c>
      <c r="L15" s="122">
        <v>-0.34202966068794199</v>
      </c>
      <c r="M15" s="103">
        <v>74989</v>
      </c>
      <c r="N15" s="104">
        <v>-0.163330655598697</v>
      </c>
      <c r="O15" s="103">
        <v>22977</v>
      </c>
      <c r="P15" s="103">
        <v>97966</v>
      </c>
      <c r="Q15" s="104">
        <v>-0.12425580605367099</v>
      </c>
      <c r="R15" s="105">
        <v>5</v>
      </c>
      <c r="S15" s="108"/>
      <c r="T15" s="102" t="s">
        <v>74</v>
      </c>
      <c r="U15" s="107">
        <v>70005</v>
      </c>
      <c r="V15" s="107">
        <v>76749</v>
      </c>
      <c r="W15" s="107">
        <v>6744</v>
      </c>
      <c r="X15" s="107">
        <v>0</v>
      </c>
      <c r="Y15" s="107">
        <v>0</v>
      </c>
      <c r="Z15" s="107">
        <v>0</v>
      </c>
      <c r="AA15" s="107">
        <v>12879</v>
      </c>
      <c r="AB15" s="107">
        <v>22238</v>
      </c>
      <c r="AC15" s="107">
        <v>89628</v>
      </c>
      <c r="AD15" s="107">
        <v>111866</v>
      </c>
      <c r="AE15" s="102" t="s">
        <v>105</v>
      </c>
      <c r="AF15" s="107">
        <v>72</v>
      </c>
      <c r="AG15" s="107">
        <v>32304</v>
      </c>
    </row>
    <row r="16" spans="1:33" ht="14.25" x14ac:dyDescent="0.2">
      <c r="A16" s="102" t="s">
        <v>106</v>
      </c>
      <c r="B16" s="102" t="s">
        <v>107</v>
      </c>
      <c r="C16" s="103">
        <v>484753</v>
      </c>
      <c r="D16" s="103">
        <v>5328</v>
      </c>
      <c r="E16" s="103">
        <v>490081</v>
      </c>
      <c r="F16" s="104">
        <v>9.0883840240505202E-4</v>
      </c>
      <c r="G16" s="103">
        <v>33956</v>
      </c>
      <c r="H16" s="103">
        <v>0</v>
      </c>
      <c r="I16" s="103">
        <v>33956</v>
      </c>
      <c r="J16" s="104">
        <v>3.2405361614376202E-4</v>
      </c>
      <c r="K16" s="103">
        <v>0</v>
      </c>
      <c r="L16" s="122">
        <v>0</v>
      </c>
      <c r="M16" s="103">
        <v>524037</v>
      </c>
      <c r="N16" s="104">
        <v>8.7092541555174811E-4</v>
      </c>
      <c r="O16" s="103">
        <v>7232</v>
      </c>
      <c r="P16" s="103">
        <v>531269</v>
      </c>
      <c r="Q16" s="104">
        <v>1.1249886935809702E-3</v>
      </c>
      <c r="R16" s="105">
        <v>4</v>
      </c>
      <c r="S16" s="108"/>
      <c r="T16" s="102" t="s">
        <v>74</v>
      </c>
      <c r="U16" s="107">
        <v>483960</v>
      </c>
      <c r="V16" s="107">
        <v>489636</v>
      </c>
      <c r="W16" s="107">
        <v>5676</v>
      </c>
      <c r="X16" s="107">
        <v>33945</v>
      </c>
      <c r="Y16" s="107">
        <v>33945</v>
      </c>
      <c r="Z16" s="107">
        <v>0</v>
      </c>
      <c r="AA16" s="107">
        <v>0</v>
      </c>
      <c r="AB16" s="107">
        <v>7091</v>
      </c>
      <c r="AC16" s="107">
        <v>523581</v>
      </c>
      <c r="AD16" s="107">
        <v>530672</v>
      </c>
      <c r="AE16" s="102" t="s">
        <v>108</v>
      </c>
      <c r="AF16" s="107">
        <v>72</v>
      </c>
      <c r="AG16" s="107">
        <v>32304</v>
      </c>
    </row>
    <row r="17" spans="1:33" ht="14.25" x14ac:dyDescent="0.2">
      <c r="A17" s="102" t="s">
        <v>109</v>
      </c>
      <c r="B17" s="102" t="s">
        <v>110</v>
      </c>
      <c r="C17" s="103">
        <v>7704</v>
      </c>
      <c r="D17" s="103">
        <v>48</v>
      </c>
      <c r="E17" s="103">
        <v>7752</v>
      </c>
      <c r="F17" s="104">
        <v>-5.2438577191052403E-2</v>
      </c>
      <c r="G17" s="103">
        <v>0</v>
      </c>
      <c r="H17" s="103">
        <v>0</v>
      </c>
      <c r="I17" s="103">
        <v>0</v>
      </c>
      <c r="J17" s="104">
        <v>-1</v>
      </c>
      <c r="K17" s="103">
        <v>0</v>
      </c>
      <c r="L17" s="122">
        <v>0</v>
      </c>
      <c r="M17" s="103">
        <v>7752</v>
      </c>
      <c r="N17" s="104">
        <v>-5.2554387680273797E-2</v>
      </c>
      <c r="O17" s="103">
        <v>10677</v>
      </c>
      <c r="P17" s="103">
        <v>18429</v>
      </c>
      <c r="Q17" s="104">
        <v>4.0187390641756505E-2</v>
      </c>
      <c r="R17" s="105">
        <v>5</v>
      </c>
      <c r="S17" s="108"/>
      <c r="T17" s="102" t="s">
        <v>74</v>
      </c>
      <c r="U17" s="107">
        <v>8123</v>
      </c>
      <c r="V17" s="107">
        <v>8181</v>
      </c>
      <c r="W17" s="107">
        <v>58</v>
      </c>
      <c r="X17" s="107">
        <v>1</v>
      </c>
      <c r="Y17" s="107">
        <v>1</v>
      </c>
      <c r="Z17" s="107">
        <v>0</v>
      </c>
      <c r="AA17" s="107">
        <v>0</v>
      </c>
      <c r="AB17" s="107">
        <v>9535</v>
      </c>
      <c r="AC17" s="107">
        <v>8182</v>
      </c>
      <c r="AD17" s="107">
        <v>17717</v>
      </c>
      <c r="AE17" s="102" t="s">
        <v>111</v>
      </c>
      <c r="AF17" s="107">
        <v>72</v>
      </c>
      <c r="AG17" s="107">
        <v>32304</v>
      </c>
    </row>
    <row r="18" spans="1:33" ht="14.25" x14ac:dyDescent="0.2">
      <c r="A18" s="102" t="s">
        <v>112</v>
      </c>
      <c r="B18" s="102" t="s">
        <v>113</v>
      </c>
      <c r="C18" s="103">
        <v>10408</v>
      </c>
      <c r="D18" s="103">
        <v>166</v>
      </c>
      <c r="E18" s="103">
        <v>10574</v>
      </c>
      <c r="F18" s="104">
        <v>0.16620712473806101</v>
      </c>
      <c r="G18" s="103">
        <v>0</v>
      </c>
      <c r="H18" s="103">
        <v>0</v>
      </c>
      <c r="I18" s="103">
        <v>0</v>
      </c>
      <c r="J18" s="104">
        <v>0</v>
      </c>
      <c r="K18" s="103">
        <v>0</v>
      </c>
      <c r="L18" s="122">
        <v>0</v>
      </c>
      <c r="M18" s="103">
        <v>10574</v>
      </c>
      <c r="N18" s="104">
        <v>0.16620712473806101</v>
      </c>
      <c r="O18" s="103">
        <v>7216</v>
      </c>
      <c r="P18" s="103">
        <v>17790</v>
      </c>
      <c r="Q18" s="104">
        <v>5.8235679019689499E-2</v>
      </c>
      <c r="R18" s="105">
        <v>5</v>
      </c>
      <c r="S18" s="108"/>
      <c r="T18" s="102" t="s">
        <v>74</v>
      </c>
      <c r="U18" s="107">
        <v>8937</v>
      </c>
      <c r="V18" s="107">
        <v>9067</v>
      </c>
      <c r="W18" s="107">
        <v>130</v>
      </c>
      <c r="X18" s="107">
        <v>0</v>
      </c>
      <c r="Y18" s="107">
        <v>0</v>
      </c>
      <c r="Z18" s="107">
        <v>0</v>
      </c>
      <c r="AA18" s="107">
        <v>0</v>
      </c>
      <c r="AB18" s="107">
        <v>7744</v>
      </c>
      <c r="AC18" s="107">
        <v>9067</v>
      </c>
      <c r="AD18" s="107">
        <v>16811</v>
      </c>
      <c r="AE18" s="102" t="s">
        <v>114</v>
      </c>
      <c r="AF18" s="107">
        <v>72</v>
      </c>
      <c r="AG18" s="107">
        <v>32304</v>
      </c>
    </row>
    <row r="19" spans="1:33" ht="14.25" x14ac:dyDescent="0.2">
      <c r="A19" s="102" t="s">
        <v>115</v>
      </c>
      <c r="B19" s="102" t="s">
        <v>116</v>
      </c>
      <c r="C19" s="103">
        <v>179182</v>
      </c>
      <c r="D19" s="103">
        <v>35606</v>
      </c>
      <c r="E19" s="103">
        <v>214788</v>
      </c>
      <c r="F19" s="104">
        <v>6.5938391890562002E-3</v>
      </c>
      <c r="G19" s="103">
        <v>6</v>
      </c>
      <c r="H19" s="103">
        <v>0</v>
      </c>
      <c r="I19" s="103">
        <v>6</v>
      </c>
      <c r="J19" s="104">
        <v>-0.95714285714285696</v>
      </c>
      <c r="K19" s="103">
        <v>1118</v>
      </c>
      <c r="L19" s="122">
        <v>0</v>
      </c>
      <c r="M19" s="103">
        <v>215912</v>
      </c>
      <c r="N19" s="104">
        <v>1.1197961792985199E-2</v>
      </c>
      <c r="O19" s="103">
        <v>910</v>
      </c>
      <c r="P19" s="103">
        <v>216822</v>
      </c>
      <c r="Q19" s="104">
        <v>1.11975972502693E-2</v>
      </c>
      <c r="R19" s="105">
        <v>4</v>
      </c>
      <c r="S19" s="108"/>
      <c r="T19" s="102" t="s">
        <v>74</v>
      </c>
      <c r="U19" s="107">
        <v>176439</v>
      </c>
      <c r="V19" s="107">
        <v>213381</v>
      </c>
      <c r="W19" s="107">
        <v>36942</v>
      </c>
      <c r="X19" s="107">
        <v>140</v>
      </c>
      <c r="Y19" s="107">
        <v>140</v>
      </c>
      <c r="Z19" s="107">
        <v>0</v>
      </c>
      <c r="AA19" s="107">
        <v>0</v>
      </c>
      <c r="AB19" s="107">
        <v>900</v>
      </c>
      <c r="AC19" s="107">
        <v>213521</v>
      </c>
      <c r="AD19" s="107">
        <v>214421</v>
      </c>
      <c r="AE19" s="102" t="s">
        <v>117</v>
      </c>
      <c r="AF19" s="107">
        <v>72</v>
      </c>
      <c r="AG19" s="107">
        <v>32304</v>
      </c>
    </row>
    <row r="20" spans="1:33" ht="14.25" x14ac:dyDescent="0.2">
      <c r="A20" s="102" t="s">
        <v>118</v>
      </c>
      <c r="B20" s="102" t="s">
        <v>119</v>
      </c>
      <c r="C20" s="103">
        <v>470894</v>
      </c>
      <c r="D20" s="103">
        <v>3938</v>
      </c>
      <c r="E20" s="103">
        <v>474832</v>
      </c>
      <c r="F20" s="104">
        <v>-4.0489503282686898E-2</v>
      </c>
      <c r="G20" s="103">
        <v>219356</v>
      </c>
      <c r="H20" s="103">
        <v>1642</v>
      </c>
      <c r="I20" s="103">
        <v>220998</v>
      </c>
      <c r="J20" s="104">
        <v>0.15206931245340902</v>
      </c>
      <c r="K20" s="103">
        <v>117</v>
      </c>
      <c r="L20" s="122">
        <v>0.88709677419354793</v>
      </c>
      <c r="M20" s="103">
        <v>695947</v>
      </c>
      <c r="N20" s="104">
        <v>1.33802591305817E-2</v>
      </c>
      <c r="O20" s="103">
        <v>633</v>
      </c>
      <c r="P20" s="103">
        <v>696580</v>
      </c>
      <c r="Q20" s="104">
        <v>1.3028979626858402E-2</v>
      </c>
      <c r="R20" s="105">
        <v>3</v>
      </c>
      <c r="S20" s="108"/>
      <c r="T20" s="102" t="s">
        <v>74</v>
      </c>
      <c r="U20" s="107">
        <v>492157</v>
      </c>
      <c r="V20" s="107">
        <v>494869</v>
      </c>
      <c r="W20" s="107">
        <v>2712</v>
      </c>
      <c r="X20" s="107">
        <v>190555</v>
      </c>
      <c r="Y20" s="107">
        <v>191827</v>
      </c>
      <c r="Z20" s="107">
        <v>1272</v>
      </c>
      <c r="AA20" s="107">
        <v>62</v>
      </c>
      <c r="AB20" s="107">
        <v>863</v>
      </c>
      <c r="AC20" s="107">
        <v>686758</v>
      </c>
      <c r="AD20" s="107">
        <v>687621</v>
      </c>
      <c r="AE20" s="102" t="s">
        <v>120</v>
      </c>
      <c r="AF20" s="107">
        <v>72</v>
      </c>
      <c r="AG20" s="107">
        <v>32304</v>
      </c>
    </row>
    <row r="21" spans="1:33" ht="14.25" x14ac:dyDescent="0.2">
      <c r="A21" s="102" t="s">
        <v>121</v>
      </c>
      <c r="B21" s="102" t="s">
        <v>122</v>
      </c>
      <c r="C21" s="103">
        <v>164036</v>
      </c>
      <c r="D21" s="103">
        <v>1056</v>
      </c>
      <c r="E21" s="103">
        <v>165092</v>
      </c>
      <c r="F21" s="104">
        <v>3.6554278897469698E-2</v>
      </c>
      <c r="G21" s="103">
        <v>6455</v>
      </c>
      <c r="H21" s="103">
        <v>0</v>
      </c>
      <c r="I21" s="103">
        <v>6455</v>
      </c>
      <c r="J21" s="104">
        <v>0.89852941176470602</v>
      </c>
      <c r="K21" s="103">
        <v>35419</v>
      </c>
      <c r="L21" s="122">
        <v>1.1589123183899602E-3</v>
      </c>
      <c r="M21" s="103">
        <v>206966</v>
      </c>
      <c r="N21" s="104">
        <v>4.5029487800937101E-2</v>
      </c>
      <c r="O21" s="103">
        <v>3433</v>
      </c>
      <c r="P21" s="103">
        <v>210399</v>
      </c>
      <c r="Q21" s="104">
        <v>3.67393800229621E-2</v>
      </c>
      <c r="R21" s="105">
        <v>4</v>
      </c>
      <c r="S21" s="108"/>
      <c r="T21" s="102" t="s">
        <v>74</v>
      </c>
      <c r="U21" s="107">
        <v>157456</v>
      </c>
      <c r="V21" s="107">
        <v>159270</v>
      </c>
      <c r="W21" s="107">
        <v>1814</v>
      </c>
      <c r="X21" s="107">
        <v>3400</v>
      </c>
      <c r="Y21" s="107">
        <v>3400</v>
      </c>
      <c r="Z21" s="107">
        <v>0</v>
      </c>
      <c r="AA21" s="107">
        <v>35378</v>
      </c>
      <c r="AB21" s="107">
        <v>4895</v>
      </c>
      <c r="AC21" s="107">
        <v>198048</v>
      </c>
      <c r="AD21" s="107">
        <v>202943</v>
      </c>
      <c r="AE21" s="102" t="s">
        <v>123</v>
      </c>
      <c r="AF21" s="107">
        <v>72</v>
      </c>
      <c r="AG21" s="107">
        <v>32304</v>
      </c>
    </row>
    <row r="22" spans="1:33" ht="14.25" x14ac:dyDescent="0.2">
      <c r="A22" s="102" t="s">
        <v>124</v>
      </c>
      <c r="B22" s="102" t="s">
        <v>125</v>
      </c>
      <c r="C22" s="103">
        <v>39442</v>
      </c>
      <c r="D22" s="103">
        <v>6</v>
      </c>
      <c r="E22" s="103">
        <v>39448</v>
      </c>
      <c r="F22" s="104">
        <v>8.10099409675194E-3</v>
      </c>
      <c r="G22" s="103">
        <v>227</v>
      </c>
      <c r="H22" s="103">
        <v>0</v>
      </c>
      <c r="I22" s="103">
        <v>227</v>
      </c>
      <c r="J22" s="104">
        <v>-0.5617760617760621</v>
      </c>
      <c r="K22" s="103">
        <v>0</v>
      </c>
      <c r="L22" s="122">
        <v>0</v>
      </c>
      <c r="M22" s="103">
        <v>39675</v>
      </c>
      <c r="N22" s="104">
        <v>6.5575424348659496E-4</v>
      </c>
      <c r="O22" s="103">
        <v>171</v>
      </c>
      <c r="P22" s="103">
        <v>39846</v>
      </c>
      <c r="Q22" s="104">
        <v>-4.2807725569328298E-2</v>
      </c>
      <c r="R22" s="105">
        <v>4</v>
      </c>
      <c r="S22" s="108"/>
      <c r="T22" s="102" t="s">
        <v>74</v>
      </c>
      <c r="U22" s="107">
        <v>39099</v>
      </c>
      <c r="V22" s="107">
        <v>39131</v>
      </c>
      <c r="W22" s="107">
        <v>32</v>
      </c>
      <c r="X22" s="107">
        <v>518</v>
      </c>
      <c r="Y22" s="107">
        <v>518</v>
      </c>
      <c r="Z22" s="107">
        <v>0</v>
      </c>
      <c r="AA22" s="107">
        <v>0</v>
      </c>
      <c r="AB22" s="107">
        <v>1979</v>
      </c>
      <c r="AC22" s="107">
        <v>39649</v>
      </c>
      <c r="AD22" s="107">
        <v>41628</v>
      </c>
      <c r="AE22" s="102" t="s">
        <v>126</v>
      </c>
      <c r="AF22" s="107">
        <v>72</v>
      </c>
      <c r="AG22" s="107">
        <v>32304</v>
      </c>
    </row>
    <row r="23" spans="1:33" ht="14.25" x14ac:dyDescent="0.2">
      <c r="A23" s="102" t="s">
        <v>127</v>
      </c>
      <c r="B23" s="102" t="s">
        <v>128</v>
      </c>
      <c r="C23" s="103">
        <v>86287</v>
      </c>
      <c r="D23" s="103">
        <v>416</v>
      </c>
      <c r="E23" s="103">
        <v>86703</v>
      </c>
      <c r="F23" s="104">
        <v>2.7177684230004196E-3</v>
      </c>
      <c r="G23" s="103">
        <v>0</v>
      </c>
      <c r="H23" s="103">
        <v>0</v>
      </c>
      <c r="I23" s="103">
        <v>0</v>
      </c>
      <c r="J23" s="104">
        <v>0</v>
      </c>
      <c r="K23" s="103">
        <v>0</v>
      </c>
      <c r="L23" s="122">
        <v>0</v>
      </c>
      <c r="M23" s="103">
        <v>86703</v>
      </c>
      <c r="N23" s="104">
        <v>2.7177684230004196E-3</v>
      </c>
      <c r="O23" s="103">
        <v>1560</v>
      </c>
      <c r="P23" s="103">
        <v>88263</v>
      </c>
      <c r="Q23" s="104">
        <v>-6.1341472493114002E-2</v>
      </c>
      <c r="R23" s="105">
        <v>5</v>
      </c>
      <c r="S23" s="108"/>
      <c r="T23" s="102" t="s">
        <v>74</v>
      </c>
      <c r="U23" s="107">
        <v>85676</v>
      </c>
      <c r="V23" s="107">
        <v>86468</v>
      </c>
      <c r="W23" s="107">
        <v>792</v>
      </c>
      <c r="X23" s="107">
        <v>0</v>
      </c>
      <c r="Y23" s="107">
        <v>0</v>
      </c>
      <c r="Z23" s="107">
        <v>0</v>
      </c>
      <c r="AA23" s="107">
        <v>0</v>
      </c>
      <c r="AB23" s="107">
        <v>7563</v>
      </c>
      <c r="AC23" s="107">
        <v>86468</v>
      </c>
      <c r="AD23" s="107">
        <v>94031</v>
      </c>
      <c r="AE23" s="102" t="s">
        <v>129</v>
      </c>
      <c r="AF23" s="107">
        <v>72</v>
      </c>
      <c r="AG23" s="107">
        <v>32304</v>
      </c>
    </row>
    <row r="24" spans="1:33" ht="14.25" x14ac:dyDescent="0.2">
      <c r="A24" s="102" t="s">
        <v>130</v>
      </c>
      <c r="B24" s="102" t="s">
        <v>131</v>
      </c>
      <c r="C24" s="103">
        <v>9611</v>
      </c>
      <c r="D24" s="103">
        <v>50</v>
      </c>
      <c r="E24" s="103">
        <v>9661</v>
      </c>
      <c r="F24" s="104">
        <v>-0.10380333951762501</v>
      </c>
      <c r="G24" s="103">
        <v>0</v>
      </c>
      <c r="H24" s="103">
        <v>0</v>
      </c>
      <c r="I24" s="103">
        <v>0</v>
      </c>
      <c r="J24" s="104">
        <v>0</v>
      </c>
      <c r="K24" s="103">
        <v>0</v>
      </c>
      <c r="L24" s="122">
        <v>0</v>
      </c>
      <c r="M24" s="103">
        <v>9661</v>
      </c>
      <c r="N24" s="104">
        <v>-0.10380333951762501</v>
      </c>
      <c r="O24" s="103">
        <v>5720</v>
      </c>
      <c r="P24" s="103">
        <v>15381</v>
      </c>
      <c r="Q24" s="104">
        <v>-4.8087634608243598E-2</v>
      </c>
      <c r="R24" s="105">
        <v>5</v>
      </c>
      <c r="S24" s="108"/>
      <c r="T24" s="102" t="s">
        <v>74</v>
      </c>
      <c r="U24" s="107">
        <v>10738</v>
      </c>
      <c r="V24" s="107">
        <v>10780</v>
      </c>
      <c r="W24" s="107">
        <v>42</v>
      </c>
      <c r="X24" s="107">
        <v>0</v>
      </c>
      <c r="Y24" s="107">
        <v>0</v>
      </c>
      <c r="Z24" s="107">
        <v>0</v>
      </c>
      <c r="AA24" s="107">
        <v>0</v>
      </c>
      <c r="AB24" s="107">
        <v>5378</v>
      </c>
      <c r="AC24" s="107">
        <v>10780</v>
      </c>
      <c r="AD24" s="107">
        <v>16158</v>
      </c>
      <c r="AE24" s="102" t="s">
        <v>132</v>
      </c>
      <c r="AF24" s="107">
        <v>72</v>
      </c>
      <c r="AG24" s="107">
        <v>32304</v>
      </c>
    </row>
    <row r="25" spans="1:33" ht="14.25" x14ac:dyDescent="0.2">
      <c r="A25" s="102" t="s">
        <v>133</v>
      </c>
      <c r="B25" s="102" t="s">
        <v>134</v>
      </c>
      <c r="C25" s="103">
        <v>65130</v>
      </c>
      <c r="D25" s="103">
        <v>566</v>
      </c>
      <c r="E25" s="103">
        <v>65696</v>
      </c>
      <c r="F25" s="104">
        <v>-5.8216379718164499E-2</v>
      </c>
      <c r="G25" s="103">
        <v>0</v>
      </c>
      <c r="H25" s="103">
        <v>0</v>
      </c>
      <c r="I25" s="103">
        <v>0</v>
      </c>
      <c r="J25" s="104">
        <v>0</v>
      </c>
      <c r="K25" s="103">
        <v>0</v>
      </c>
      <c r="L25" s="122">
        <v>0</v>
      </c>
      <c r="M25" s="103">
        <v>65696</v>
      </c>
      <c r="N25" s="104">
        <v>-5.8216379718164499E-2</v>
      </c>
      <c r="O25" s="103">
        <v>2088</v>
      </c>
      <c r="P25" s="103">
        <v>67784</v>
      </c>
      <c r="Q25" s="104">
        <v>-5.3031573065101999E-2</v>
      </c>
      <c r="R25" s="105">
        <v>5</v>
      </c>
      <c r="S25" s="108"/>
      <c r="T25" s="102" t="s">
        <v>74</v>
      </c>
      <c r="U25" s="107">
        <v>69261</v>
      </c>
      <c r="V25" s="107">
        <v>69757</v>
      </c>
      <c r="W25" s="107">
        <v>496</v>
      </c>
      <c r="X25" s="107">
        <v>0</v>
      </c>
      <c r="Y25" s="107">
        <v>0</v>
      </c>
      <c r="Z25" s="107">
        <v>0</v>
      </c>
      <c r="AA25" s="107">
        <v>0</v>
      </c>
      <c r="AB25" s="107">
        <v>1823</v>
      </c>
      <c r="AC25" s="107">
        <v>69757</v>
      </c>
      <c r="AD25" s="107">
        <v>71580</v>
      </c>
      <c r="AE25" s="102" t="s">
        <v>135</v>
      </c>
      <c r="AF25" s="107">
        <v>72</v>
      </c>
      <c r="AG25" s="107">
        <v>32304</v>
      </c>
    </row>
    <row r="26" spans="1:33" ht="14.25" x14ac:dyDescent="0.2">
      <c r="A26" s="102" t="s">
        <v>136</v>
      </c>
      <c r="B26" s="102" t="s">
        <v>137</v>
      </c>
      <c r="C26" s="103">
        <v>260194</v>
      </c>
      <c r="D26" s="103">
        <v>584</v>
      </c>
      <c r="E26" s="103">
        <v>260778</v>
      </c>
      <c r="F26" s="104">
        <v>-1.34750699856246E-2</v>
      </c>
      <c r="G26" s="103">
        <v>14436</v>
      </c>
      <c r="H26" s="103">
        <v>0</v>
      </c>
      <c r="I26" s="103">
        <v>14436</v>
      </c>
      <c r="J26" s="104">
        <v>-0.37256606397774705</v>
      </c>
      <c r="K26" s="103">
        <v>3</v>
      </c>
      <c r="L26" s="122">
        <v>-0.25</v>
      </c>
      <c r="M26" s="103">
        <v>275217</v>
      </c>
      <c r="N26" s="104">
        <v>-4.2230435145744594E-2</v>
      </c>
      <c r="O26" s="103">
        <v>1720</v>
      </c>
      <c r="P26" s="103">
        <v>276937</v>
      </c>
      <c r="Q26" s="104">
        <v>-4.5808181041373804E-2</v>
      </c>
      <c r="R26" s="105">
        <v>4</v>
      </c>
      <c r="S26" s="108"/>
      <c r="T26" s="102" t="s">
        <v>74</v>
      </c>
      <c r="U26" s="107">
        <v>263542</v>
      </c>
      <c r="V26" s="107">
        <v>264340</v>
      </c>
      <c r="W26" s="107">
        <v>798</v>
      </c>
      <c r="X26" s="107">
        <v>23008</v>
      </c>
      <c r="Y26" s="107">
        <v>23008</v>
      </c>
      <c r="Z26" s="107">
        <v>0</v>
      </c>
      <c r="AA26" s="107">
        <v>4</v>
      </c>
      <c r="AB26" s="107">
        <v>2880</v>
      </c>
      <c r="AC26" s="107">
        <v>287352</v>
      </c>
      <c r="AD26" s="107">
        <v>290232</v>
      </c>
      <c r="AE26" s="102" t="s">
        <v>138</v>
      </c>
      <c r="AF26" s="107">
        <v>72</v>
      </c>
      <c r="AG26" s="107">
        <v>32304</v>
      </c>
    </row>
    <row r="27" spans="1:33" ht="14.25" x14ac:dyDescent="0.2">
      <c r="A27" s="102" t="s">
        <v>139</v>
      </c>
      <c r="B27" s="102" t="s">
        <v>140</v>
      </c>
      <c r="C27" s="103">
        <v>40245</v>
      </c>
      <c r="D27" s="103">
        <v>616</v>
      </c>
      <c r="E27" s="103">
        <v>40861</v>
      </c>
      <c r="F27" s="104">
        <v>-5.9715574374079504E-2</v>
      </c>
      <c r="G27" s="103">
        <v>0</v>
      </c>
      <c r="H27" s="103">
        <v>0</v>
      </c>
      <c r="I27" s="103">
        <v>0</v>
      </c>
      <c r="J27" s="104">
        <v>0</v>
      </c>
      <c r="K27" s="103">
        <v>0</v>
      </c>
      <c r="L27" s="122">
        <v>0</v>
      </c>
      <c r="M27" s="103">
        <v>40861</v>
      </c>
      <c r="N27" s="104">
        <v>-5.9715574374079504E-2</v>
      </c>
      <c r="O27" s="103">
        <v>4907</v>
      </c>
      <c r="P27" s="103">
        <v>45768</v>
      </c>
      <c r="Q27" s="104">
        <v>-1.5741935483871001E-2</v>
      </c>
      <c r="R27" s="105">
        <v>5</v>
      </c>
      <c r="S27" s="108"/>
      <c r="T27" s="102" t="s">
        <v>74</v>
      </c>
      <c r="U27" s="107">
        <v>43102</v>
      </c>
      <c r="V27" s="107">
        <v>43456</v>
      </c>
      <c r="W27" s="107">
        <v>354</v>
      </c>
      <c r="X27" s="107">
        <v>0</v>
      </c>
      <c r="Y27" s="107">
        <v>0</v>
      </c>
      <c r="Z27" s="107">
        <v>0</v>
      </c>
      <c r="AA27" s="107">
        <v>0</v>
      </c>
      <c r="AB27" s="107">
        <v>3044</v>
      </c>
      <c r="AC27" s="107">
        <v>43456</v>
      </c>
      <c r="AD27" s="107">
        <v>46500</v>
      </c>
      <c r="AE27" s="102" t="s">
        <v>141</v>
      </c>
      <c r="AF27" s="107">
        <v>72</v>
      </c>
      <c r="AG27" s="107">
        <v>32304</v>
      </c>
    </row>
    <row r="28" spans="1:33" ht="14.25" x14ac:dyDescent="0.2">
      <c r="A28" s="102" t="s">
        <v>142</v>
      </c>
      <c r="B28" s="102" t="s">
        <v>143</v>
      </c>
      <c r="C28" s="103">
        <v>19518</v>
      </c>
      <c r="D28" s="103">
        <v>1460</v>
      </c>
      <c r="E28" s="103">
        <v>20978</v>
      </c>
      <c r="F28" s="104">
        <v>0.14979446423677698</v>
      </c>
      <c r="G28" s="103">
        <v>0</v>
      </c>
      <c r="H28" s="103">
        <v>0</v>
      </c>
      <c r="I28" s="103">
        <v>0</v>
      </c>
      <c r="J28" s="104">
        <v>0</v>
      </c>
      <c r="K28" s="103">
        <v>0</v>
      </c>
      <c r="L28" s="122">
        <v>0</v>
      </c>
      <c r="M28" s="103">
        <v>20978</v>
      </c>
      <c r="N28" s="104">
        <v>0.14979446423677698</v>
      </c>
      <c r="O28" s="103">
        <v>7506</v>
      </c>
      <c r="P28" s="103">
        <v>28484</v>
      </c>
      <c r="Q28" s="104">
        <v>3.5706494073158297E-2</v>
      </c>
      <c r="R28" s="105">
        <v>5</v>
      </c>
      <c r="S28" s="108"/>
      <c r="T28" s="102" t="s">
        <v>74</v>
      </c>
      <c r="U28" s="107">
        <v>18097</v>
      </c>
      <c r="V28" s="107">
        <v>18245</v>
      </c>
      <c r="W28" s="107">
        <v>148</v>
      </c>
      <c r="X28" s="107">
        <v>0</v>
      </c>
      <c r="Y28" s="107">
        <v>0</v>
      </c>
      <c r="Z28" s="107">
        <v>0</v>
      </c>
      <c r="AA28" s="107">
        <v>0</v>
      </c>
      <c r="AB28" s="107">
        <v>9257</v>
      </c>
      <c r="AC28" s="107">
        <v>18245</v>
      </c>
      <c r="AD28" s="107">
        <v>27502</v>
      </c>
      <c r="AE28" s="102" t="s">
        <v>144</v>
      </c>
      <c r="AF28" s="107">
        <v>72</v>
      </c>
      <c r="AG28" s="107">
        <v>32304</v>
      </c>
    </row>
    <row r="29" spans="1:33" ht="14.25" x14ac:dyDescent="0.2">
      <c r="A29" s="102" t="s">
        <v>145</v>
      </c>
      <c r="B29" s="102" t="s">
        <v>146</v>
      </c>
      <c r="C29" s="103">
        <v>5203976</v>
      </c>
      <c r="D29" s="103">
        <v>2616146</v>
      </c>
      <c r="E29" s="103">
        <v>7820122</v>
      </c>
      <c r="F29" s="104">
        <v>-1.25276964613055E-2</v>
      </c>
      <c r="G29" s="103">
        <v>9120470</v>
      </c>
      <c r="H29" s="103">
        <v>2284860</v>
      </c>
      <c r="I29" s="103">
        <v>11405330</v>
      </c>
      <c r="J29" s="104">
        <v>1.3584212680695802E-2</v>
      </c>
      <c r="K29" s="103">
        <v>0</v>
      </c>
      <c r="L29" s="122">
        <v>0</v>
      </c>
      <c r="M29" s="103">
        <v>19225452</v>
      </c>
      <c r="N29" s="104">
        <v>2.7981191339971202E-3</v>
      </c>
      <c r="O29" s="103">
        <v>14693</v>
      </c>
      <c r="P29" s="103">
        <v>19240145</v>
      </c>
      <c r="Q29" s="104">
        <v>2.8192351163384001E-3</v>
      </c>
      <c r="R29" s="105">
        <v>1</v>
      </c>
      <c r="S29" s="108"/>
      <c r="T29" s="102" t="s">
        <v>147</v>
      </c>
      <c r="U29" s="107">
        <v>5246735</v>
      </c>
      <c r="V29" s="107">
        <v>7919333</v>
      </c>
      <c r="W29" s="107">
        <v>2672598</v>
      </c>
      <c r="X29" s="107">
        <v>8941192</v>
      </c>
      <c r="Y29" s="107">
        <v>11252474</v>
      </c>
      <c r="Z29" s="107">
        <v>2311282</v>
      </c>
      <c r="AA29" s="107">
        <v>0</v>
      </c>
      <c r="AB29" s="107">
        <v>14248</v>
      </c>
      <c r="AC29" s="107">
        <v>19171807</v>
      </c>
      <c r="AD29" s="107">
        <v>19186055</v>
      </c>
      <c r="AE29" s="102" t="s">
        <v>148</v>
      </c>
      <c r="AF29" s="107">
        <v>72</v>
      </c>
      <c r="AG29" s="107">
        <v>32304</v>
      </c>
    </row>
    <row r="30" spans="1:33" ht="14.25" x14ac:dyDescent="0.2">
      <c r="A30" s="102" t="s">
        <v>149</v>
      </c>
      <c r="B30" s="102" t="s">
        <v>150</v>
      </c>
      <c r="C30" s="103">
        <v>16843</v>
      </c>
      <c r="D30" s="103">
        <v>0</v>
      </c>
      <c r="E30" s="103">
        <v>16843</v>
      </c>
      <c r="F30" s="104">
        <v>9.8408764836311502E-2</v>
      </c>
      <c r="G30" s="103">
        <v>72</v>
      </c>
      <c r="H30" s="103">
        <v>0</v>
      </c>
      <c r="I30" s="103">
        <v>72</v>
      </c>
      <c r="J30" s="104">
        <v>1.1818181818181801</v>
      </c>
      <c r="K30" s="103">
        <v>0</v>
      </c>
      <c r="L30" s="122">
        <v>0</v>
      </c>
      <c r="M30" s="103">
        <v>16915</v>
      </c>
      <c r="N30" s="104">
        <v>0.10073534196655201</v>
      </c>
      <c r="O30" s="103">
        <v>26</v>
      </c>
      <c r="P30" s="103">
        <v>16941</v>
      </c>
      <c r="Q30" s="104">
        <v>0.102427279234724</v>
      </c>
      <c r="R30" s="105">
        <v>5</v>
      </c>
      <c r="S30" s="108"/>
      <c r="T30" s="102" t="s">
        <v>74</v>
      </c>
      <c r="U30" s="107">
        <v>15334</v>
      </c>
      <c r="V30" s="107">
        <v>15334</v>
      </c>
      <c r="W30" s="107">
        <v>0</v>
      </c>
      <c r="X30" s="107">
        <v>33</v>
      </c>
      <c r="Y30" s="107">
        <v>33</v>
      </c>
      <c r="Z30" s="107">
        <v>0</v>
      </c>
      <c r="AA30" s="107">
        <v>0</v>
      </c>
      <c r="AB30" s="107">
        <v>0</v>
      </c>
      <c r="AC30" s="107">
        <v>15367</v>
      </c>
      <c r="AD30" s="107">
        <v>15367</v>
      </c>
      <c r="AE30" s="102" t="s">
        <v>151</v>
      </c>
      <c r="AF30" s="107">
        <v>72</v>
      </c>
      <c r="AG30" s="107">
        <v>32304</v>
      </c>
    </row>
    <row r="31" spans="1:33" ht="14.25" x14ac:dyDescent="0.2">
      <c r="A31" s="102" t="s">
        <v>152</v>
      </c>
      <c r="B31" s="102" t="s">
        <v>153</v>
      </c>
      <c r="C31" s="103">
        <v>24647</v>
      </c>
      <c r="D31" s="103">
        <v>66</v>
      </c>
      <c r="E31" s="103">
        <v>24713</v>
      </c>
      <c r="F31" s="104">
        <v>1.3118517607510401E-2</v>
      </c>
      <c r="G31" s="103">
        <v>0</v>
      </c>
      <c r="H31" s="103">
        <v>0</v>
      </c>
      <c r="I31" s="103">
        <v>0</v>
      </c>
      <c r="J31" s="104">
        <v>0</v>
      </c>
      <c r="K31" s="103">
        <v>0</v>
      </c>
      <c r="L31" s="122">
        <v>0</v>
      </c>
      <c r="M31" s="103">
        <v>24713</v>
      </c>
      <c r="N31" s="104">
        <v>1.3118517607510401E-2</v>
      </c>
      <c r="O31" s="103">
        <v>2177</v>
      </c>
      <c r="P31" s="103">
        <v>26890</v>
      </c>
      <c r="Q31" s="104">
        <v>2.0067523993778702E-2</v>
      </c>
      <c r="R31" s="105">
        <v>5</v>
      </c>
      <c r="S31" s="108"/>
      <c r="T31" s="102" t="s">
        <v>74</v>
      </c>
      <c r="U31" s="107">
        <v>24311</v>
      </c>
      <c r="V31" s="107">
        <v>24393</v>
      </c>
      <c r="W31" s="107">
        <v>82</v>
      </c>
      <c r="X31" s="107">
        <v>0</v>
      </c>
      <c r="Y31" s="107">
        <v>0</v>
      </c>
      <c r="Z31" s="107">
        <v>0</v>
      </c>
      <c r="AA31" s="107">
        <v>0</v>
      </c>
      <c r="AB31" s="107">
        <v>1968</v>
      </c>
      <c r="AC31" s="107">
        <v>24393</v>
      </c>
      <c r="AD31" s="107">
        <v>26361</v>
      </c>
      <c r="AE31" s="102" t="s">
        <v>154</v>
      </c>
      <c r="AF31" s="107">
        <v>72</v>
      </c>
      <c r="AG31" s="107">
        <v>32304</v>
      </c>
    </row>
    <row r="32" spans="1:33" ht="14.25" x14ac:dyDescent="0.2">
      <c r="A32" s="102" t="s">
        <v>155</v>
      </c>
      <c r="B32" s="102" t="s">
        <v>156</v>
      </c>
      <c r="C32" s="103">
        <v>5477</v>
      </c>
      <c r="D32" s="103">
        <v>10</v>
      </c>
      <c r="E32" s="103">
        <v>5487</v>
      </c>
      <c r="F32" s="104">
        <v>-7.0472641029984795E-2</v>
      </c>
      <c r="G32" s="103">
        <v>0</v>
      </c>
      <c r="H32" s="103">
        <v>0</v>
      </c>
      <c r="I32" s="103">
        <v>0</v>
      </c>
      <c r="J32" s="104">
        <v>0</v>
      </c>
      <c r="K32" s="103">
        <v>0</v>
      </c>
      <c r="L32" s="122">
        <v>0</v>
      </c>
      <c r="M32" s="103">
        <v>5487</v>
      </c>
      <c r="N32" s="104">
        <v>-7.0472641029984795E-2</v>
      </c>
      <c r="O32" s="103">
        <v>4471</v>
      </c>
      <c r="P32" s="103">
        <v>9958</v>
      </c>
      <c r="Q32" s="104">
        <v>-8.4742647058823506E-2</v>
      </c>
      <c r="R32" s="105">
        <v>5</v>
      </c>
      <c r="S32" s="108"/>
      <c r="T32" s="102" t="s">
        <v>74</v>
      </c>
      <c r="U32" s="107">
        <v>5891</v>
      </c>
      <c r="V32" s="107">
        <v>5903</v>
      </c>
      <c r="W32" s="107">
        <v>12</v>
      </c>
      <c r="X32" s="107">
        <v>0</v>
      </c>
      <c r="Y32" s="107">
        <v>0</v>
      </c>
      <c r="Z32" s="107">
        <v>0</v>
      </c>
      <c r="AA32" s="107">
        <v>0</v>
      </c>
      <c r="AB32" s="107">
        <v>4977</v>
      </c>
      <c r="AC32" s="107">
        <v>5903</v>
      </c>
      <c r="AD32" s="107">
        <v>10880</v>
      </c>
      <c r="AE32" s="102" t="s">
        <v>157</v>
      </c>
      <c r="AF32" s="107">
        <v>72</v>
      </c>
      <c r="AG32" s="107">
        <v>32304</v>
      </c>
    </row>
    <row r="33" spans="1:33" ht="14.25" x14ac:dyDescent="0.2">
      <c r="A33" s="102" t="s">
        <v>158</v>
      </c>
      <c r="B33" s="102" t="s">
        <v>159</v>
      </c>
      <c r="C33" s="103">
        <v>22698</v>
      </c>
      <c r="D33" s="103">
        <v>104</v>
      </c>
      <c r="E33" s="103">
        <v>22802</v>
      </c>
      <c r="F33" s="104">
        <v>1.7810114716778999E-2</v>
      </c>
      <c r="G33" s="103">
        <v>0</v>
      </c>
      <c r="H33" s="103">
        <v>0</v>
      </c>
      <c r="I33" s="103">
        <v>0</v>
      </c>
      <c r="J33" s="104">
        <v>0</v>
      </c>
      <c r="K33" s="103">
        <v>0</v>
      </c>
      <c r="L33" s="122">
        <v>0</v>
      </c>
      <c r="M33" s="103">
        <v>22802</v>
      </c>
      <c r="N33" s="104">
        <v>1.7810114716778999E-2</v>
      </c>
      <c r="O33" s="103">
        <v>4934</v>
      </c>
      <c r="P33" s="103">
        <v>27736</v>
      </c>
      <c r="Q33" s="104">
        <v>-2.2760904798816203E-2</v>
      </c>
      <c r="R33" s="105">
        <v>5</v>
      </c>
      <c r="S33" s="108"/>
      <c r="T33" s="102" t="s">
        <v>74</v>
      </c>
      <c r="U33" s="107">
        <v>22325</v>
      </c>
      <c r="V33" s="107">
        <v>22403</v>
      </c>
      <c r="W33" s="107">
        <v>78</v>
      </c>
      <c r="X33" s="107">
        <v>0</v>
      </c>
      <c r="Y33" s="107">
        <v>0</v>
      </c>
      <c r="Z33" s="107">
        <v>0</v>
      </c>
      <c r="AA33" s="107">
        <v>0</v>
      </c>
      <c r="AB33" s="107">
        <v>5979</v>
      </c>
      <c r="AC33" s="107">
        <v>22403</v>
      </c>
      <c r="AD33" s="107">
        <v>28382</v>
      </c>
      <c r="AE33" s="102" t="s">
        <v>160</v>
      </c>
      <c r="AF33" s="107">
        <v>72</v>
      </c>
      <c r="AG33" s="107">
        <v>32304</v>
      </c>
    </row>
    <row r="34" spans="1:33" ht="14.25" x14ac:dyDescent="0.2">
      <c r="A34" s="102" t="s">
        <v>161</v>
      </c>
      <c r="B34" s="102" t="s">
        <v>162</v>
      </c>
      <c r="C34" s="103">
        <v>42861</v>
      </c>
      <c r="D34" s="103">
        <v>404</v>
      </c>
      <c r="E34" s="103">
        <v>43265</v>
      </c>
      <c r="F34" s="104">
        <v>5.5372606415416498E-2</v>
      </c>
      <c r="G34" s="103">
        <v>0</v>
      </c>
      <c r="H34" s="103">
        <v>0</v>
      </c>
      <c r="I34" s="103">
        <v>0</v>
      </c>
      <c r="J34" s="104">
        <v>0</v>
      </c>
      <c r="K34" s="103">
        <v>0</v>
      </c>
      <c r="L34" s="122">
        <v>0</v>
      </c>
      <c r="M34" s="103">
        <v>43265</v>
      </c>
      <c r="N34" s="104">
        <v>5.5372606415416498E-2</v>
      </c>
      <c r="O34" s="103">
        <v>5789</v>
      </c>
      <c r="P34" s="103">
        <v>49054</v>
      </c>
      <c r="Q34" s="104">
        <v>1.52744432486133E-2</v>
      </c>
      <c r="R34" s="105">
        <v>5</v>
      </c>
      <c r="S34" s="108"/>
      <c r="T34" s="102" t="s">
        <v>74</v>
      </c>
      <c r="U34" s="107">
        <v>40789</v>
      </c>
      <c r="V34" s="107">
        <v>40995</v>
      </c>
      <c r="W34" s="107">
        <v>206</v>
      </c>
      <c r="X34" s="107">
        <v>0</v>
      </c>
      <c r="Y34" s="107">
        <v>0</v>
      </c>
      <c r="Z34" s="107">
        <v>0</v>
      </c>
      <c r="AA34" s="107">
        <v>0</v>
      </c>
      <c r="AB34" s="107">
        <v>7321</v>
      </c>
      <c r="AC34" s="107">
        <v>40995</v>
      </c>
      <c r="AD34" s="107">
        <v>48316</v>
      </c>
      <c r="AE34" s="102" t="s">
        <v>163</v>
      </c>
      <c r="AF34" s="107">
        <v>72</v>
      </c>
      <c r="AG34" s="107">
        <v>32304</v>
      </c>
    </row>
    <row r="35" spans="1:33" ht="14.25" x14ac:dyDescent="0.2">
      <c r="A35" s="102" t="s">
        <v>164</v>
      </c>
      <c r="B35" s="102" t="s">
        <v>165</v>
      </c>
      <c r="C35" s="103">
        <v>32283</v>
      </c>
      <c r="D35" s="103">
        <v>6266</v>
      </c>
      <c r="E35" s="103">
        <v>38549</v>
      </c>
      <c r="F35" s="104">
        <v>-5.5842660853804897E-2</v>
      </c>
      <c r="G35" s="103">
        <v>0</v>
      </c>
      <c r="H35" s="103">
        <v>0</v>
      </c>
      <c r="I35" s="103">
        <v>0</v>
      </c>
      <c r="J35" s="104">
        <v>0</v>
      </c>
      <c r="K35" s="103">
        <v>0</v>
      </c>
      <c r="L35" s="122">
        <v>0</v>
      </c>
      <c r="M35" s="103">
        <v>38549</v>
      </c>
      <c r="N35" s="104">
        <v>-5.5842660853804897E-2</v>
      </c>
      <c r="O35" s="103">
        <v>14905</v>
      </c>
      <c r="P35" s="103">
        <v>53454</v>
      </c>
      <c r="Q35" s="104">
        <v>-5.7813656713787104E-2</v>
      </c>
      <c r="R35" s="105">
        <v>5</v>
      </c>
      <c r="S35" s="108"/>
      <c r="T35" s="102" t="s">
        <v>74</v>
      </c>
      <c r="U35" s="107">
        <v>33441</v>
      </c>
      <c r="V35" s="107">
        <v>40829</v>
      </c>
      <c r="W35" s="107">
        <v>7388</v>
      </c>
      <c r="X35" s="107">
        <v>0</v>
      </c>
      <c r="Y35" s="107">
        <v>0</v>
      </c>
      <c r="Z35" s="107">
        <v>0</v>
      </c>
      <c r="AA35" s="107">
        <v>0</v>
      </c>
      <c r="AB35" s="107">
        <v>15905</v>
      </c>
      <c r="AC35" s="107">
        <v>40829</v>
      </c>
      <c r="AD35" s="107">
        <v>56734</v>
      </c>
      <c r="AE35" s="102" t="s">
        <v>166</v>
      </c>
      <c r="AF35" s="107">
        <v>72</v>
      </c>
      <c r="AG35" s="107">
        <v>32304</v>
      </c>
    </row>
    <row r="36" spans="1:33" ht="14.25" x14ac:dyDescent="0.2">
      <c r="A36" s="102" t="s">
        <v>167</v>
      </c>
      <c r="B36" s="102" t="s">
        <v>168</v>
      </c>
      <c r="C36" s="103">
        <v>1558669</v>
      </c>
      <c r="D36" s="103">
        <v>38866</v>
      </c>
      <c r="E36" s="103">
        <v>1597535</v>
      </c>
      <c r="F36" s="104">
        <v>1.2377028195112301E-2</v>
      </c>
      <c r="G36" s="103">
        <v>1050592</v>
      </c>
      <c r="H36" s="103">
        <v>33294</v>
      </c>
      <c r="I36" s="103">
        <v>1083886</v>
      </c>
      <c r="J36" s="104">
        <v>-1.2127321380396501E-2</v>
      </c>
      <c r="K36" s="103">
        <v>165374</v>
      </c>
      <c r="L36" s="122">
        <v>0.20411239178395399</v>
      </c>
      <c r="M36" s="103">
        <v>2846795</v>
      </c>
      <c r="N36" s="104">
        <v>1.2180461981477901E-2</v>
      </c>
      <c r="O36" s="103">
        <v>6061</v>
      </c>
      <c r="P36" s="103">
        <v>2852856</v>
      </c>
      <c r="Q36" s="104">
        <v>1.0758943613243501E-2</v>
      </c>
      <c r="R36" s="105">
        <v>2</v>
      </c>
      <c r="S36" s="108"/>
      <c r="T36" s="102" t="s">
        <v>74</v>
      </c>
      <c r="U36" s="107">
        <v>1537574</v>
      </c>
      <c r="V36" s="107">
        <v>1578004</v>
      </c>
      <c r="W36" s="107">
        <v>40430</v>
      </c>
      <c r="X36" s="107">
        <v>1054728</v>
      </c>
      <c r="Y36" s="107">
        <v>1097192</v>
      </c>
      <c r="Z36" s="107">
        <v>42464</v>
      </c>
      <c r="AA36" s="107">
        <v>137341</v>
      </c>
      <c r="AB36" s="107">
        <v>9952</v>
      </c>
      <c r="AC36" s="107">
        <v>2812537</v>
      </c>
      <c r="AD36" s="107">
        <v>2822489</v>
      </c>
      <c r="AE36" s="102" t="s">
        <v>169</v>
      </c>
      <c r="AF36" s="107">
        <v>72</v>
      </c>
      <c r="AG36" s="107">
        <v>32304</v>
      </c>
    </row>
    <row r="37" spans="1:33" ht="14.25" x14ac:dyDescent="0.2">
      <c r="A37" s="102" t="s">
        <v>170</v>
      </c>
      <c r="B37" s="102" t="s">
        <v>171</v>
      </c>
      <c r="C37" s="103">
        <v>60601</v>
      </c>
      <c r="D37" s="103">
        <v>436</v>
      </c>
      <c r="E37" s="103">
        <v>61037</v>
      </c>
      <c r="F37" s="104">
        <v>-6.0579009742508398E-2</v>
      </c>
      <c r="G37" s="103">
        <v>0</v>
      </c>
      <c r="H37" s="103">
        <v>0</v>
      </c>
      <c r="I37" s="103">
        <v>0</v>
      </c>
      <c r="J37" s="104">
        <v>0</v>
      </c>
      <c r="K37" s="103">
        <v>0</v>
      </c>
      <c r="L37" s="122">
        <v>0</v>
      </c>
      <c r="M37" s="103">
        <v>61037</v>
      </c>
      <c r="N37" s="104">
        <v>-6.0579009742508398E-2</v>
      </c>
      <c r="O37" s="103">
        <v>5237</v>
      </c>
      <c r="P37" s="103">
        <v>66274</v>
      </c>
      <c r="Q37" s="104">
        <v>-0.116841235574745</v>
      </c>
      <c r="R37" s="105">
        <v>5</v>
      </c>
      <c r="S37" s="108"/>
      <c r="T37" s="102" t="s">
        <v>74</v>
      </c>
      <c r="U37" s="107">
        <v>64515</v>
      </c>
      <c r="V37" s="107">
        <v>64973</v>
      </c>
      <c r="W37" s="107">
        <v>458</v>
      </c>
      <c r="X37" s="107">
        <v>0</v>
      </c>
      <c r="Y37" s="107">
        <v>0</v>
      </c>
      <c r="Z37" s="107">
        <v>0</v>
      </c>
      <c r="AA37" s="107">
        <v>0</v>
      </c>
      <c r="AB37" s="107">
        <v>10069</v>
      </c>
      <c r="AC37" s="107">
        <v>64973</v>
      </c>
      <c r="AD37" s="107">
        <v>75042</v>
      </c>
      <c r="AE37" s="102" t="s">
        <v>172</v>
      </c>
      <c r="AF37" s="107">
        <v>72</v>
      </c>
      <c r="AG37" s="107">
        <v>32304</v>
      </c>
    </row>
    <row r="38" spans="1:33" ht="14.25" x14ac:dyDescent="0.2">
      <c r="A38" s="102" t="s">
        <v>173</v>
      </c>
      <c r="B38" s="102" t="s">
        <v>174</v>
      </c>
      <c r="C38" s="103">
        <v>140506</v>
      </c>
      <c r="D38" s="103">
        <v>122</v>
      </c>
      <c r="E38" s="103">
        <v>140628</v>
      </c>
      <c r="F38" s="104">
        <v>2.71190154475404E-2</v>
      </c>
      <c r="G38" s="103">
        <v>7226</v>
      </c>
      <c r="H38" s="103">
        <v>350</v>
      </c>
      <c r="I38" s="103">
        <v>7576</v>
      </c>
      <c r="J38" s="104">
        <v>0.39985218033998499</v>
      </c>
      <c r="K38" s="103">
        <v>0</v>
      </c>
      <c r="L38" s="122">
        <v>0</v>
      </c>
      <c r="M38" s="103">
        <v>148204</v>
      </c>
      <c r="N38" s="104">
        <v>4.1292235485888097E-2</v>
      </c>
      <c r="O38" s="103">
        <v>0</v>
      </c>
      <c r="P38" s="103">
        <v>148204</v>
      </c>
      <c r="Q38" s="104">
        <v>4.1292235485888097E-2</v>
      </c>
      <c r="R38" s="105">
        <v>4</v>
      </c>
      <c r="S38" s="108"/>
      <c r="T38" s="102" t="s">
        <v>74</v>
      </c>
      <c r="U38" s="107">
        <v>136739</v>
      </c>
      <c r="V38" s="107">
        <v>136915</v>
      </c>
      <c r="W38" s="107">
        <v>176</v>
      </c>
      <c r="X38" s="107">
        <v>5412</v>
      </c>
      <c r="Y38" s="107">
        <v>5412</v>
      </c>
      <c r="Z38" s="107">
        <v>0</v>
      </c>
      <c r="AA38" s="107">
        <v>0</v>
      </c>
      <c r="AB38" s="107">
        <v>0</v>
      </c>
      <c r="AC38" s="107">
        <v>142327</v>
      </c>
      <c r="AD38" s="107">
        <v>142327</v>
      </c>
      <c r="AE38" s="102" t="s">
        <v>175</v>
      </c>
      <c r="AF38" s="107">
        <v>72</v>
      </c>
      <c r="AG38" s="107">
        <v>32304</v>
      </c>
    </row>
    <row r="39" spans="1:33" ht="14.25" x14ac:dyDescent="0.2">
      <c r="A39" s="102" t="s">
        <v>176</v>
      </c>
      <c r="B39" s="102" t="s">
        <v>177</v>
      </c>
      <c r="C39" s="103">
        <v>61708</v>
      </c>
      <c r="D39" s="103">
        <v>294</v>
      </c>
      <c r="E39" s="103">
        <v>62002</v>
      </c>
      <c r="F39" s="104">
        <v>-8.4016605356852694E-2</v>
      </c>
      <c r="G39" s="103">
        <v>0</v>
      </c>
      <c r="H39" s="103">
        <v>0</v>
      </c>
      <c r="I39" s="103">
        <v>0</v>
      </c>
      <c r="J39" s="104">
        <v>0</v>
      </c>
      <c r="K39" s="103">
        <v>0</v>
      </c>
      <c r="L39" s="122">
        <v>0</v>
      </c>
      <c r="M39" s="103">
        <v>62002</v>
      </c>
      <c r="N39" s="104">
        <v>-8.4016605356852694E-2</v>
      </c>
      <c r="O39" s="103">
        <v>2404</v>
      </c>
      <c r="P39" s="103">
        <v>64406</v>
      </c>
      <c r="Q39" s="104">
        <v>-0.13271929115833098</v>
      </c>
      <c r="R39" s="105">
        <v>5</v>
      </c>
      <c r="S39" s="108"/>
      <c r="T39" s="102" t="s">
        <v>74</v>
      </c>
      <c r="U39" s="107">
        <v>66811</v>
      </c>
      <c r="V39" s="107">
        <v>67689</v>
      </c>
      <c r="W39" s="107">
        <v>878</v>
      </c>
      <c r="X39" s="107">
        <v>0</v>
      </c>
      <c r="Y39" s="107">
        <v>0</v>
      </c>
      <c r="Z39" s="107">
        <v>0</v>
      </c>
      <c r="AA39" s="107">
        <v>0</v>
      </c>
      <c r="AB39" s="107">
        <v>6573</v>
      </c>
      <c r="AC39" s="107">
        <v>67689</v>
      </c>
      <c r="AD39" s="107">
        <v>74262</v>
      </c>
      <c r="AE39" s="102" t="s">
        <v>178</v>
      </c>
      <c r="AF39" s="107">
        <v>72</v>
      </c>
      <c r="AG39" s="107">
        <v>32304</v>
      </c>
    </row>
    <row r="40" spans="1:33" ht="14.25" x14ac:dyDescent="0.2">
      <c r="A40" s="102" t="s">
        <v>179</v>
      </c>
      <c r="B40" s="102" t="s">
        <v>180</v>
      </c>
      <c r="C40" s="103">
        <v>8393</v>
      </c>
      <c r="D40" s="103">
        <v>56</v>
      </c>
      <c r="E40" s="103">
        <v>8449</v>
      </c>
      <c r="F40" s="104">
        <v>5.2834890965732101E-2</v>
      </c>
      <c r="G40" s="103">
        <v>0</v>
      </c>
      <c r="H40" s="103">
        <v>0</v>
      </c>
      <c r="I40" s="103">
        <v>0</v>
      </c>
      <c r="J40" s="104">
        <v>0</v>
      </c>
      <c r="K40" s="103">
        <v>0</v>
      </c>
      <c r="L40" s="122">
        <v>0</v>
      </c>
      <c r="M40" s="103">
        <v>8449</v>
      </c>
      <c r="N40" s="104">
        <v>5.2834890965732101E-2</v>
      </c>
      <c r="O40" s="103">
        <v>5068</v>
      </c>
      <c r="P40" s="103">
        <v>13517</v>
      </c>
      <c r="Q40" s="104">
        <v>2.3394912174439703E-2</v>
      </c>
      <c r="R40" s="105">
        <v>5</v>
      </c>
      <c r="S40" s="108"/>
      <c r="T40" s="102" t="s">
        <v>74</v>
      </c>
      <c r="U40" s="107">
        <v>8009</v>
      </c>
      <c r="V40" s="107">
        <v>8025</v>
      </c>
      <c r="W40" s="107">
        <v>16</v>
      </c>
      <c r="X40" s="107">
        <v>0</v>
      </c>
      <c r="Y40" s="107">
        <v>0</v>
      </c>
      <c r="Z40" s="107">
        <v>0</v>
      </c>
      <c r="AA40" s="107">
        <v>0</v>
      </c>
      <c r="AB40" s="107">
        <v>5183</v>
      </c>
      <c r="AC40" s="107">
        <v>8025</v>
      </c>
      <c r="AD40" s="107">
        <v>13208</v>
      </c>
      <c r="AE40" s="102" t="s">
        <v>181</v>
      </c>
      <c r="AF40" s="107">
        <v>72</v>
      </c>
      <c r="AG40" s="107">
        <v>32304</v>
      </c>
    </row>
    <row r="41" spans="1:33" ht="14.25" x14ac:dyDescent="0.2">
      <c r="A41" s="102" t="s">
        <v>182</v>
      </c>
      <c r="B41" s="102" t="s">
        <v>183</v>
      </c>
      <c r="C41" s="103">
        <v>1071622</v>
      </c>
      <c r="D41" s="103">
        <v>271404</v>
      </c>
      <c r="E41" s="103">
        <v>1343026</v>
      </c>
      <c r="F41" s="104">
        <v>-3.0870121791939101E-2</v>
      </c>
      <c r="G41" s="103">
        <v>161090</v>
      </c>
      <c r="H41" s="103">
        <v>3038</v>
      </c>
      <c r="I41" s="103">
        <v>164128</v>
      </c>
      <c r="J41" s="104">
        <v>0.227473973914084</v>
      </c>
      <c r="K41" s="103">
        <v>0</v>
      </c>
      <c r="L41" s="122">
        <v>-1</v>
      </c>
      <c r="M41" s="103">
        <v>1507154</v>
      </c>
      <c r="N41" s="104">
        <v>-8.14919281333722E-3</v>
      </c>
      <c r="O41" s="103">
        <v>70095</v>
      </c>
      <c r="P41" s="103">
        <v>1577249</v>
      </c>
      <c r="Q41" s="104">
        <v>3.6327424055385199E-3</v>
      </c>
      <c r="R41" s="105">
        <v>3</v>
      </c>
      <c r="S41" s="108"/>
      <c r="T41" s="102" t="s">
        <v>74</v>
      </c>
      <c r="U41" s="107">
        <v>1086330</v>
      </c>
      <c r="V41" s="107">
        <v>1385806</v>
      </c>
      <c r="W41" s="107">
        <v>299476</v>
      </c>
      <c r="X41" s="107">
        <v>130522</v>
      </c>
      <c r="Y41" s="107">
        <v>133712</v>
      </c>
      <c r="Z41" s="107">
        <v>3190</v>
      </c>
      <c r="AA41" s="107">
        <v>19</v>
      </c>
      <c r="AB41" s="107">
        <v>52003</v>
      </c>
      <c r="AC41" s="107">
        <v>1519537</v>
      </c>
      <c r="AD41" s="107">
        <v>1571540</v>
      </c>
      <c r="AE41" s="102" t="s">
        <v>184</v>
      </c>
      <c r="AF41" s="107">
        <v>72</v>
      </c>
      <c r="AG41" s="107">
        <v>32304</v>
      </c>
    </row>
    <row r="42" spans="1:33" ht="14.25" x14ac:dyDescent="0.2">
      <c r="A42" s="102" t="s">
        <v>185</v>
      </c>
      <c r="B42" s="102" t="s">
        <v>186</v>
      </c>
      <c r="C42" s="103">
        <v>1954250</v>
      </c>
      <c r="D42" s="103">
        <v>263226</v>
      </c>
      <c r="E42" s="103">
        <v>2217476</v>
      </c>
      <c r="F42" s="104">
        <v>-1.3322844259501301E-2</v>
      </c>
      <c r="G42" s="103">
        <v>639218</v>
      </c>
      <c r="H42" s="103">
        <v>10714</v>
      </c>
      <c r="I42" s="103">
        <v>649932</v>
      </c>
      <c r="J42" s="104">
        <v>-5.6971862875885796E-3</v>
      </c>
      <c r="K42" s="103">
        <v>0</v>
      </c>
      <c r="L42" s="122">
        <v>0</v>
      </c>
      <c r="M42" s="103">
        <v>2867408</v>
      </c>
      <c r="N42" s="104">
        <v>-1.160466778855E-2</v>
      </c>
      <c r="O42" s="103">
        <v>7299</v>
      </c>
      <c r="P42" s="103">
        <v>2874707</v>
      </c>
      <c r="Q42" s="104">
        <v>-1.34523900221901E-2</v>
      </c>
      <c r="R42" s="105">
        <v>2</v>
      </c>
      <c r="S42" s="108"/>
      <c r="T42" s="102" t="s">
        <v>74</v>
      </c>
      <c r="U42" s="107">
        <v>1972022</v>
      </c>
      <c r="V42" s="107">
        <v>2247418</v>
      </c>
      <c r="W42" s="107">
        <v>275396</v>
      </c>
      <c r="X42" s="107">
        <v>642082</v>
      </c>
      <c r="Y42" s="107">
        <v>653656</v>
      </c>
      <c r="Z42" s="107">
        <v>11574</v>
      </c>
      <c r="AA42" s="107">
        <v>0</v>
      </c>
      <c r="AB42" s="107">
        <v>12832</v>
      </c>
      <c r="AC42" s="107">
        <v>2901074</v>
      </c>
      <c r="AD42" s="107">
        <v>2913906</v>
      </c>
      <c r="AE42" s="102" t="s">
        <v>187</v>
      </c>
      <c r="AF42" s="107">
        <v>72</v>
      </c>
      <c r="AG42" s="107">
        <v>32304</v>
      </c>
    </row>
    <row r="43" spans="1:33" ht="14.25" x14ac:dyDescent="0.2">
      <c r="A43" s="102" t="s">
        <v>188</v>
      </c>
      <c r="B43" s="102" t="s">
        <v>189</v>
      </c>
      <c r="C43" s="103">
        <v>38868</v>
      </c>
      <c r="D43" s="103">
        <v>9398</v>
      </c>
      <c r="E43" s="103">
        <v>48266</v>
      </c>
      <c r="F43" s="104">
        <v>-5.7677254562682806E-3</v>
      </c>
      <c r="G43" s="103">
        <v>0</v>
      </c>
      <c r="H43" s="103">
        <v>0</v>
      </c>
      <c r="I43" s="103">
        <v>0</v>
      </c>
      <c r="J43" s="104">
        <v>0</v>
      </c>
      <c r="K43" s="103">
        <v>0</v>
      </c>
      <c r="L43" s="122">
        <v>0</v>
      </c>
      <c r="M43" s="103">
        <v>48266</v>
      </c>
      <c r="N43" s="104">
        <v>-5.7677254562682806E-3</v>
      </c>
      <c r="O43" s="103">
        <v>17781</v>
      </c>
      <c r="P43" s="103">
        <v>66047</v>
      </c>
      <c r="Q43" s="104">
        <v>-3.30486222195394E-3</v>
      </c>
      <c r="R43" s="105">
        <v>5</v>
      </c>
      <c r="S43" s="108"/>
      <c r="T43" s="102" t="s">
        <v>74</v>
      </c>
      <c r="U43" s="107">
        <v>39134</v>
      </c>
      <c r="V43" s="107">
        <v>48546</v>
      </c>
      <c r="W43" s="107">
        <v>9412</v>
      </c>
      <c r="X43" s="107">
        <v>0</v>
      </c>
      <c r="Y43" s="107">
        <v>0</v>
      </c>
      <c r="Z43" s="107">
        <v>0</v>
      </c>
      <c r="AA43" s="107">
        <v>0</v>
      </c>
      <c r="AB43" s="107">
        <v>17720</v>
      </c>
      <c r="AC43" s="107">
        <v>48546</v>
      </c>
      <c r="AD43" s="107">
        <v>66266</v>
      </c>
      <c r="AE43" s="102" t="s">
        <v>190</v>
      </c>
      <c r="AF43" s="107">
        <v>72</v>
      </c>
      <c r="AG43" s="107">
        <v>32304</v>
      </c>
    </row>
    <row r="44" spans="1:33" ht="14.25" x14ac:dyDescent="0.2">
      <c r="A44" s="102" t="s">
        <v>191</v>
      </c>
      <c r="B44" s="102" t="s">
        <v>192</v>
      </c>
      <c r="C44" s="103">
        <v>7565</v>
      </c>
      <c r="D44" s="103">
        <v>172</v>
      </c>
      <c r="E44" s="103">
        <v>7737</v>
      </c>
      <c r="F44" s="104">
        <v>-2.0637172707339102E-3</v>
      </c>
      <c r="G44" s="103">
        <v>0</v>
      </c>
      <c r="H44" s="103">
        <v>0</v>
      </c>
      <c r="I44" s="103">
        <v>0</v>
      </c>
      <c r="J44" s="104">
        <v>0</v>
      </c>
      <c r="K44" s="103">
        <v>392</v>
      </c>
      <c r="L44" s="122">
        <v>0</v>
      </c>
      <c r="M44" s="103">
        <v>8129</v>
      </c>
      <c r="N44" s="104">
        <v>4.8497355862246898E-2</v>
      </c>
      <c r="O44" s="103">
        <v>11955</v>
      </c>
      <c r="P44" s="103">
        <v>20084</v>
      </c>
      <c r="Q44" s="104">
        <v>3.0054364550210304E-2</v>
      </c>
      <c r="R44" s="105">
        <v>5</v>
      </c>
      <c r="S44" s="108"/>
      <c r="T44" s="102" t="s">
        <v>74</v>
      </c>
      <c r="U44" s="107">
        <v>7367</v>
      </c>
      <c r="V44" s="107">
        <v>7753</v>
      </c>
      <c r="W44" s="107">
        <v>386</v>
      </c>
      <c r="X44" s="107">
        <v>0</v>
      </c>
      <c r="Y44" s="107">
        <v>0</v>
      </c>
      <c r="Z44" s="107">
        <v>0</v>
      </c>
      <c r="AA44" s="107">
        <v>0</v>
      </c>
      <c r="AB44" s="107">
        <v>11745</v>
      </c>
      <c r="AC44" s="107">
        <v>7753</v>
      </c>
      <c r="AD44" s="107">
        <v>19498</v>
      </c>
      <c r="AE44" s="102" t="s">
        <v>193</v>
      </c>
      <c r="AF44" s="107">
        <v>72</v>
      </c>
      <c r="AG44" s="107">
        <v>32304</v>
      </c>
    </row>
    <row r="45" spans="1:33" ht="14.25" x14ac:dyDescent="0.2">
      <c r="A45" s="102" t="s">
        <v>194</v>
      </c>
      <c r="B45" s="102" t="s">
        <v>195</v>
      </c>
      <c r="C45" s="103">
        <v>5643</v>
      </c>
      <c r="D45" s="103">
        <v>0</v>
      </c>
      <c r="E45" s="103">
        <v>5643</v>
      </c>
      <c r="F45" s="104">
        <v>-3.09119010819165E-2</v>
      </c>
      <c r="G45" s="103">
        <v>0</v>
      </c>
      <c r="H45" s="103">
        <v>0</v>
      </c>
      <c r="I45" s="103">
        <v>0</v>
      </c>
      <c r="J45" s="104">
        <v>0</v>
      </c>
      <c r="K45" s="103">
        <v>0</v>
      </c>
      <c r="L45" s="122">
        <v>0</v>
      </c>
      <c r="M45" s="103">
        <v>5643</v>
      </c>
      <c r="N45" s="104">
        <v>-3.09119010819165E-2</v>
      </c>
      <c r="O45" s="103">
        <v>0</v>
      </c>
      <c r="P45" s="103">
        <v>5643</v>
      </c>
      <c r="Q45" s="104">
        <v>-3.09119010819165E-2</v>
      </c>
      <c r="R45" s="105">
        <v>5</v>
      </c>
      <c r="S45" s="108"/>
      <c r="T45" s="102" t="s">
        <v>74</v>
      </c>
      <c r="U45" s="107">
        <v>5823</v>
      </c>
      <c r="V45" s="107">
        <v>5823</v>
      </c>
      <c r="W45" s="107">
        <v>0</v>
      </c>
      <c r="X45" s="107">
        <v>0</v>
      </c>
      <c r="Y45" s="107">
        <v>0</v>
      </c>
      <c r="Z45" s="107">
        <v>0</v>
      </c>
      <c r="AA45" s="107">
        <v>0</v>
      </c>
      <c r="AB45" s="107">
        <v>0</v>
      </c>
      <c r="AC45" s="107">
        <v>5823</v>
      </c>
      <c r="AD45" s="107">
        <v>5823</v>
      </c>
      <c r="AE45" s="102" t="s">
        <v>196</v>
      </c>
      <c r="AF45" s="107">
        <v>72</v>
      </c>
      <c r="AG45" s="107">
        <v>32304</v>
      </c>
    </row>
    <row r="46" spans="1:33" ht="14.25" x14ac:dyDescent="0.2">
      <c r="A46" s="102" t="s">
        <v>197</v>
      </c>
      <c r="B46" s="102" t="s">
        <v>198</v>
      </c>
      <c r="C46" s="103">
        <v>68700</v>
      </c>
      <c r="D46" s="103">
        <v>418</v>
      </c>
      <c r="E46" s="103">
        <v>69118</v>
      </c>
      <c r="F46" s="104">
        <v>-2.88050809352518E-2</v>
      </c>
      <c r="G46" s="103">
        <v>0</v>
      </c>
      <c r="H46" s="103">
        <v>0</v>
      </c>
      <c r="I46" s="103">
        <v>0</v>
      </c>
      <c r="J46" s="104">
        <v>0</v>
      </c>
      <c r="K46" s="103">
        <v>0</v>
      </c>
      <c r="L46" s="122">
        <v>0</v>
      </c>
      <c r="M46" s="103">
        <v>69118</v>
      </c>
      <c r="N46" s="104">
        <v>-2.88050809352518E-2</v>
      </c>
      <c r="O46" s="103">
        <v>2074</v>
      </c>
      <c r="P46" s="103">
        <v>71192</v>
      </c>
      <c r="Q46" s="104">
        <v>-5.6172029325590997E-2</v>
      </c>
      <c r="R46" s="105">
        <v>5</v>
      </c>
      <c r="S46" s="108"/>
      <c r="T46" s="102" t="s">
        <v>74</v>
      </c>
      <c r="U46" s="107">
        <v>70478</v>
      </c>
      <c r="V46" s="107">
        <v>71168</v>
      </c>
      <c r="W46" s="107">
        <v>690</v>
      </c>
      <c r="X46" s="107">
        <v>0</v>
      </c>
      <c r="Y46" s="107">
        <v>0</v>
      </c>
      <c r="Z46" s="107">
        <v>0</v>
      </c>
      <c r="AA46" s="107">
        <v>0</v>
      </c>
      <c r="AB46" s="107">
        <v>4261</v>
      </c>
      <c r="AC46" s="107">
        <v>71168</v>
      </c>
      <c r="AD46" s="107">
        <v>75429</v>
      </c>
      <c r="AE46" s="102" t="s">
        <v>199</v>
      </c>
      <c r="AF46" s="107">
        <v>72</v>
      </c>
      <c r="AG46" s="107">
        <v>32304</v>
      </c>
    </row>
    <row r="47" spans="1:33" ht="14.25" x14ac:dyDescent="0.2">
      <c r="A47" s="102" t="s">
        <v>200</v>
      </c>
      <c r="B47" s="102" t="s">
        <v>201</v>
      </c>
      <c r="C47" s="103">
        <v>549376</v>
      </c>
      <c r="D47" s="103">
        <v>3806</v>
      </c>
      <c r="E47" s="103">
        <v>553182</v>
      </c>
      <c r="F47" s="104">
        <v>3.0318269187787801E-2</v>
      </c>
      <c r="G47" s="103">
        <v>200099</v>
      </c>
      <c r="H47" s="103">
        <v>168</v>
      </c>
      <c r="I47" s="103">
        <v>200267</v>
      </c>
      <c r="J47" s="104">
        <v>-1.3803122076131401E-2</v>
      </c>
      <c r="K47" s="103">
        <v>0</v>
      </c>
      <c r="L47" s="122">
        <v>0</v>
      </c>
      <c r="M47" s="103">
        <v>753449</v>
      </c>
      <c r="N47" s="104">
        <v>1.8210099273758301E-2</v>
      </c>
      <c r="O47" s="103">
        <v>5205</v>
      </c>
      <c r="P47" s="103">
        <v>758654</v>
      </c>
      <c r="Q47" s="104">
        <v>1.5607868861237401E-2</v>
      </c>
      <c r="R47" s="105">
        <v>3</v>
      </c>
      <c r="S47" s="109"/>
      <c r="T47" s="102" t="s">
        <v>74</v>
      </c>
      <c r="U47" s="107">
        <v>532122</v>
      </c>
      <c r="V47" s="107">
        <v>536904</v>
      </c>
      <c r="W47" s="107">
        <v>4782</v>
      </c>
      <c r="X47" s="107">
        <v>202812</v>
      </c>
      <c r="Y47" s="107">
        <v>203070</v>
      </c>
      <c r="Z47" s="107">
        <v>258</v>
      </c>
      <c r="AA47" s="107">
        <v>0</v>
      </c>
      <c r="AB47" s="107">
        <v>7021</v>
      </c>
      <c r="AC47" s="107">
        <v>739974</v>
      </c>
      <c r="AD47" s="107">
        <v>746995</v>
      </c>
      <c r="AE47" s="102" t="s">
        <v>202</v>
      </c>
      <c r="AF47" s="107">
        <v>72</v>
      </c>
      <c r="AG47" s="107">
        <v>32304</v>
      </c>
    </row>
    <row r="48" spans="1:33" ht="14.25" x14ac:dyDescent="0.2">
      <c r="A48" s="110" t="s">
        <v>203</v>
      </c>
      <c r="B48" s="111"/>
      <c r="C48" s="112">
        <v>16362007</v>
      </c>
      <c r="D48" s="112">
        <v>3798396</v>
      </c>
      <c r="E48" s="112">
        <v>20160403</v>
      </c>
      <c r="F48" s="116">
        <v>-7.1706845820186009E-3</v>
      </c>
      <c r="G48" s="112">
        <v>13199832</v>
      </c>
      <c r="H48" s="112">
        <v>2399488</v>
      </c>
      <c r="I48" s="112">
        <v>15599320</v>
      </c>
      <c r="J48" s="116">
        <v>1.7241296110590901E-2</v>
      </c>
      <c r="K48" s="112">
        <v>390459</v>
      </c>
      <c r="L48" s="123">
        <v>0.14708967040844201</v>
      </c>
      <c r="M48" s="112">
        <v>36150182</v>
      </c>
      <c r="N48" s="116">
        <v>4.6928228996995312E-3</v>
      </c>
      <c r="O48" s="112">
        <v>426410</v>
      </c>
      <c r="P48" s="112">
        <v>36576592</v>
      </c>
      <c r="Q48" s="116">
        <v>4.09336566533382E-3</v>
      </c>
      <c r="R48" s="113">
        <v>0</v>
      </c>
      <c r="S48" s="114" t="s">
        <v>204</v>
      </c>
      <c r="T48" s="114">
        <v>0</v>
      </c>
      <c r="U48" s="115">
        <v>16434287</v>
      </c>
      <c r="V48" s="115">
        <v>20306011</v>
      </c>
      <c r="W48" s="115">
        <v>3871724</v>
      </c>
      <c r="X48" s="115">
        <v>12902048</v>
      </c>
      <c r="Y48" s="115">
        <v>15334926</v>
      </c>
      <c r="Z48" s="115">
        <v>2432878</v>
      </c>
      <c r="AA48" s="115">
        <v>340391</v>
      </c>
      <c r="AB48" s="115">
        <v>446153</v>
      </c>
      <c r="AC48" s="115">
        <v>35981328</v>
      </c>
      <c r="AD48" s="115">
        <v>36427481</v>
      </c>
      <c r="AE48" s="114">
        <v>0</v>
      </c>
      <c r="AF48" s="115">
        <v>3096</v>
      </c>
      <c r="AG48" s="115">
        <v>1389072</v>
      </c>
    </row>
  </sheetData>
  <pageMargins left="0.25" right="0.25" top="0.75" bottom="0.75" header="0.3" footer="0.3"/>
  <pageSetup paperSize="9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8D729-3B84-4352-95A0-3F744C6B59A9}">
  <sheetPr>
    <pageSetUpPr fitToPage="1"/>
  </sheetPr>
  <dimension ref="A1:X53"/>
  <sheetViews>
    <sheetView zoomScaleNormal="16626" zoomScaleSheetLayoutView="58112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9" bestFit="1" customWidth="1"/>
    <col min="2" max="2" width="5.85546875" style="99" bestFit="1" customWidth="1"/>
    <col min="3" max="14" width="15.7109375" style="99" customWidth="1"/>
    <col min="15" max="15" width="9.42578125" style="99" hidden="1" customWidth="1"/>
    <col min="16" max="16" width="15.28515625" style="99" hidden="1" customWidth="1"/>
    <col min="17" max="17" width="6.7109375" style="99" hidden="1" customWidth="1"/>
    <col min="18" max="18" width="23.42578125" style="99" hidden="1" customWidth="1"/>
    <col min="19" max="19" width="22.7109375" style="99" hidden="1" customWidth="1"/>
    <col min="20" max="20" width="19.28515625" style="99" hidden="1" customWidth="1"/>
    <col min="21" max="21" width="18.85546875" style="99" hidden="1" customWidth="1"/>
    <col min="22" max="22" width="23.85546875" style="99" hidden="1" customWidth="1"/>
    <col min="23" max="23" width="15.5703125" style="99" hidden="1" customWidth="1"/>
    <col min="24" max="24" width="32.42578125" style="99" hidden="1" customWidth="1"/>
    <col min="25" max="16384" width="9.140625" style="99"/>
  </cols>
  <sheetData>
    <row r="1" spans="1:24" ht="15.75" x14ac:dyDescent="0.25">
      <c r="A1" s="98" t="s">
        <v>47</v>
      </c>
    </row>
    <row r="4" spans="1:24" ht="42.75" x14ac:dyDescent="0.2">
      <c r="A4" s="100" t="s">
        <v>48</v>
      </c>
      <c r="B4" s="100" t="s">
        <v>49</v>
      </c>
      <c r="C4" s="100" t="s">
        <v>50</v>
      </c>
      <c r="D4" s="100" t="s">
        <v>51</v>
      </c>
      <c r="E4" s="100" t="s">
        <v>52</v>
      </c>
      <c r="F4" s="100" t="s">
        <v>53</v>
      </c>
      <c r="G4" s="100" t="s">
        <v>54</v>
      </c>
      <c r="H4" s="100" t="s">
        <v>55</v>
      </c>
      <c r="I4" s="100" t="s">
        <v>56</v>
      </c>
      <c r="J4" s="100" t="s">
        <v>57</v>
      </c>
      <c r="K4" s="100" t="s">
        <v>24</v>
      </c>
      <c r="L4" s="100" t="s">
        <v>58</v>
      </c>
      <c r="M4" s="100" t="s">
        <v>59</v>
      </c>
      <c r="N4" s="100" t="s">
        <v>60</v>
      </c>
      <c r="O4" s="101" t="s">
        <v>61</v>
      </c>
      <c r="P4" s="101" t="s">
        <v>62</v>
      </c>
      <c r="Q4" s="101" t="s">
        <v>63</v>
      </c>
      <c r="R4" s="101" t="s">
        <v>64</v>
      </c>
      <c r="S4" s="101" t="s">
        <v>65</v>
      </c>
      <c r="T4" s="101" t="s">
        <v>66</v>
      </c>
      <c r="U4" s="101" t="s">
        <v>67</v>
      </c>
      <c r="V4" s="101" t="s">
        <v>68</v>
      </c>
      <c r="W4" s="101" t="s">
        <v>69</v>
      </c>
      <c r="X4" s="101" t="s">
        <v>70</v>
      </c>
    </row>
    <row r="5" spans="1:24" ht="14.25" x14ac:dyDescent="0.2">
      <c r="A5" s="102" t="s">
        <v>71</v>
      </c>
      <c r="B5" s="102" t="s">
        <v>72</v>
      </c>
      <c r="C5" s="103">
        <v>493</v>
      </c>
      <c r="D5" s="104">
        <v>-0.12897526501766801</v>
      </c>
      <c r="E5" s="103">
        <v>9</v>
      </c>
      <c r="F5" s="104">
        <v>-0.4</v>
      </c>
      <c r="G5" s="103">
        <v>0</v>
      </c>
      <c r="H5" s="104" t="s">
        <v>73</v>
      </c>
      <c r="I5" s="103">
        <v>502</v>
      </c>
      <c r="J5" s="104">
        <v>-0.135972461273666</v>
      </c>
      <c r="K5" s="103">
        <v>408</v>
      </c>
      <c r="L5" s="104">
        <v>-0.26618705035971196</v>
      </c>
      <c r="M5" s="103">
        <v>910</v>
      </c>
      <c r="N5" s="104">
        <v>-0.19964819700967501</v>
      </c>
      <c r="O5" s="105">
        <v>4</v>
      </c>
      <c r="P5" s="106" t="s">
        <v>74</v>
      </c>
      <c r="Q5" s="102" t="s">
        <v>74</v>
      </c>
      <c r="R5" s="107">
        <v>566</v>
      </c>
      <c r="S5" s="107">
        <v>15</v>
      </c>
      <c r="T5" s="107">
        <v>0</v>
      </c>
      <c r="U5" s="107">
        <v>581</v>
      </c>
      <c r="V5" s="107">
        <v>556</v>
      </c>
      <c r="W5" s="107">
        <v>1137</v>
      </c>
      <c r="X5" s="102" t="s">
        <v>75</v>
      </c>
    </row>
    <row r="6" spans="1:24" ht="14.25" x14ac:dyDescent="0.2">
      <c r="A6" s="102" t="s">
        <v>76</v>
      </c>
      <c r="B6" s="102" t="s">
        <v>77</v>
      </c>
      <c r="C6" s="103">
        <v>263</v>
      </c>
      <c r="D6" s="104">
        <v>-0.11744966442953</v>
      </c>
      <c r="E6" s="103">
        <v>3</v>
      </c>
      <c r="F6" s="104">
        <v>2</v>
      </c>
      <c r="G6" s="103">
        <v>0</v>
      </c>
      <c r="H6" s="104" t="s">
        <v>73</v>
      </c>
      <c r="I6" s="103">
        <v>266</v>
      </c>
      <c r="J6" s="104">
        <v>-0.110367892976589</v>
      </c>
      <c r="K6" s="103">
        <v>12</v>
      </c>
      <c r="L6" s="104">
        <v>0</v>
      </c>
      <c r="M6" s="103">
        <v>278</v>
      </c>
      <c r="N6" s="104">
        <v>-0.10610932475884201</v>
      </c>
      <c r="O6" s="105">
        <v>5</v>
      </c>
      <c r="P6" s="108"/>
      <c r="Q6" s="102" t="s">
        <v>74</v>
      </c>
      <c r="R6" s="107">
        <v>298</v>
      </c>
      <c r="S6" s="107">
        <v>1</v>
      </c>
      <c r="T6" s="107">
        <v>0</v>
      </c>
      <c r="U6" s="107">
        <v>299</v>
      </c>
      <c r="V6" s="107">
        <v>12</v>
      </c>
      <c r="W6" s="107">
        <v>311</v>
      </c>
      <c r="X6" s="102" t="s">
        <v>78</v>
      </c>
    </row>
    <row r="7" spans="1:24" ht="14.25" x14ac:dyDescent="0.2">
      <c r="A7" s="102" t="s">
        <v>79</v>
      </c>
      <c r="B7" s="102" t="s">
        <v>80</v>
      </c>
      <c r="C7" s="103">
        <v>167</v>
      </c>
      <c r="D7" s="104">
        <v>-2.9069767441860499E-2</v>
      </c>
      <c r="E7" s="103">
        <v>0</v>
      </c>
      <c r="F7" s="104">
        <v>-1</v>
      </c>
      <c r="G7" s="103">
        <v>0</v>
      </c>
      <c r="H7" s="104" t="s">
        <v>73</v>
      </c>
      <c r="I7" s="103">
        <v>167</v>
      </c>
      <c r="J7" s="104">
        <v>-3.4682080924855502E-2</v>
      </c>
      <c r="K7" s="103">
        <v>487</v>
      </c>
      <c r="L7" s="104">
        <v>-7.4144486692015205E-2</v>
      </c>
      <c r="M7" s="103">
        <v>654</v>
      </c>
      <c r="N7" s="104">
        <v>-6.43776824034335E-2</v>
      </c>
      <c r="O7" s="105">
        <v>4</v>
      </c>
      <c r="P7" s="108"/>
      <c r="Q7" s="102" t="s">
        <v>74</v>
      </c>
      <c r="R7" s="107">
        <v>172</v>
      </c>
      <c r="S7" s="107">
        <v>1</v>
      </c>
      <c r="T7" s="107">
        <v>0</v>
      </c>
      <c r="U7" s="107">
        <v>173</v>
      </c>
      <c r="V7" s="107">
        <v>526</v>
      </c>
      <c r="W7" s="107">
        <v>699</v>
      </c>
      <c r="X7" s="102" t="s">
        <v>81</v>
      </c>
    </row>
    <row r="8" spans="1:24" ht="14.25" x14ac:dyDescent="0.2">
      <c r="A8" s="102" t="s">
        <v>82</v>
      </c>
      <c r="B8" s="102" t="s">
        <v>83</v>
      </c>
      <c r="C8" s="103">
        <v>4082</v>
      </c>
      <c r="D8" s="104">
        <v>-1.9457122267595502E-2</v>
      </c>
      <c r="E8" s="103">
        <v>2299</v>
      </c>
      <c r="F8" s="104">
        <v>4.3687199650502403E-3</v>
      </c>
      <c r="G8" s="103">
        <v>1187</v>
      </c>
      <c r="H8" s="104">
        <v>7.3236889692585905E-2</v>
      </c>
      <c r="I8" s="103">
        <v>7568</v>
      </c>
      <c r="J8" s="104">
        <v>1.3231013495633799E-3</v>
      </c>
      <c r="K8" s="103">
        <v>901</v>
      </c>
      <c r="L8" s="104">
        <v>1.2359550561797801E-2</v>
      </c>
      <c r="M8" s="103">
        <v>8469</v>
      </c>
      <c r="N8" s="104">
        <v>2.4857954545454502E-3</v>
      </c>
      <c r="O8" s="105">
        <v>2</v>
      </c>
      <c r="P8" s="108"/>
      <c r="Q8" s="102" t="s">
        <v>74</v>
      </c>
      <c r="R8" s="107">
        <v>4163</v>
      </c>
      <c r="S8" s="107">
        <v>2289</v>
      </c>
      <c r="T8" s="107">
        <v>1106</v>
      </c>
      <c r="U8" s="107">
        <v>7558</v>
      </c>
      <c r="V8" s="107">
        <v>890</v>
      </c>
      <c r="W8" s="107">
        <v>8448</v>
      </c>
      <c r="X8" s="102" t="s">
        <v>84</v>
      </c>
    </row>
    <row r="9" spans="1:24" ht="14.25" x14ac:dyDescent="0.2">
      <c r="A9" s="102" t="s">
        <v>85</v>
      </c>
      <c r="B9" s="102" t="s">
        <v>86</v>
      </c>
      <c r="C9" s="103">
        <v>134</v>
      </c>
      <c r="D9" s="104">
        <v>-5.63380281690141E-2</v>
      </c>
      <c r="E9" s="103">
        <v>0</v>
      </c>
      <c r="F9" s="104" t="s">
        <v>73</v>
      </c>
      <c r="G9" s="103">
        <v>0</v>
      </c>
      <c r="H9" s="104" t="s">
        <v>73</v>
      </c>
      <c r="I9" s="103">
        <v>134</v>
      </c>
      <c r="J9" s="104">
        <v>-5.63380281690141E-2</v>
      </c>
      <c r="K9" s="103">
        <v>16</v>
      </c>
      <c r="L9" s="104">
        <v>-0.30434782608695699</v>
      </c>
      <c r="M9" s="103">
        <v>150</v>
      </c>
      <c r="N9" s="104">
        <v>-9.0909090909090898E-2</v>
      </c>
      <c r="O9" s="105">
        <v>5</v>
      </c>
      <c r="P9" s="108"/>
      <c r="Q9" s="102" t="s">
        <v>74</v>
      </c>
      <c r="R9" s="107">
        <v>142</v>
      </c>
      <c r="S9" s="107">
        <v>0</v>
      </c>
      <c r="T9" s="107">
        <v>0</v>
      </c>
      <c r="U9" s="107">
        <v>142</v>
      </c>
      <c r="V9" s="107">
        <v>23</v>
      </c>
      <c r="W9" s="107">
        <v>165</v>
      </c>
      <c r="X9" s="102" t="s">
        <v>87</v>
      </c>
    </row>
    <row r="10" spans="1:24" ht="14.25" x14ac:dyDescent="0.2">
      <c r="A10" s="102" t="s">
        <v>88</v>
      </c>
      <c r="B10" s="102" t="s">
        <v>89</v>
      </c>
      <c r="C10" s="103">
        <v>2967</v>
      </c>
      <c r="D10" s="104">
        <v>-1.3958125623130601E-2</v>
      </c>
      <c r="E10" s="103">
        <v>88</v>
      </c>
      <c r="F10" s="104">
        <v>-0.12871287128712902</v>
      </c>
      <c r="G10" s="103">
        <v>0</v>
      </c>
      <c r="H10" s="104" t="s">
        <v>73</v>
      </c>
      <c r="I10" s="103">
        <v>3055</v>
      </c>
      <c r="J10" s="104">
        <v>-1.7684887459807102E-2</v>
      </c>
      <c r="K10" s="103">
        <v>687</v>
      </c>
      <c r="L10" s="104">
        <v>0.12254901960784301</v>
      </c>
      <c r="M10" s="103">
        <v>3742</v>
      </c>
      <c r="N10" s="104">
        <v>5.3734551316496505E-3</v>
      </c>
      <c r="O10" s="105">
        <v>3</v>
      </c>
      <c r="P10" s="108"/>
      <c r="Q10" s="102" t="s">
        <v>74</v>
      </c>
      <c r="R10" s="107">
        <v>3009</v>
      </c>
      <c r="S10" s="107">
        <v>101</v>
      </c>
      <c r="T10" s="107">
        <v>0</v>
      </c>
      <c r="U10" s="107">
        <v>3110</v>
      </c>
      <c r="V10" s="107">
        <v>612</v>
      </c>
      <c r="W10" s="107">
        <v>3722</v>
      </c>
      <c r="X10" s="102" t="s">
        <v>90</v>
      </c>
    </row>
    <row r="11" spans="1:24" ht="14.25" x14ac:dyDescent="0.2">
      <c r="A11" s="102" t="s">
        <v>91</v>
      </c>
      <c r="B11" s="102" t="s">
        <v>92</v>
      </c>
      <c r="C11" s="103">
        <v>388</v>
      </c>
      <c r="D11" s="104">
        <v>0.21630094043887102</v>
      </c>
      <c r="E11" s="103">
        <v>0</v>
      </c>
      <c r="F11" s="104" t="s">
        <v>73</v>
      </c>
      <c r="G11" s="103">
        <v>218</v>
      </c>
      <c r="H11" s="104">
        <v>0.191256830601093</v>
      </c>
      <c r="I11" s="103">
        <v>606</v>
      </c>
      <c r="J11" s="104">
        <v>0.20717131474103598</v>
      </c>
      <c r="K11" s="103">
        <v>252</v>
      </c>
      <c r="L11" s="104">
        <v>0.16666666666666699</v>
      </c>
      <c r="M11" s="103">
        <v>858</v>
      </c>
      <c r="N11" s="104">
        <v>0.19498607242339799</v>
      </c>
      <c r="O11" s="105">
        <v>5</v>
      </c>
      <c r="P11" s="108"/>
      <c r="Q11" s="102" t="s">
        <v>74</v>
      </c>
      <c r="R11" s="107">
        <v>319</v>
      </c>
      <c r="S11" s="107">
        <v>0</v>
      </c>
      <c r="T11" s="107">
        <v>183</v>
      </c>
      <c r="U11" s="107">
        <v>502</v>
      </c>
      <c r="V11" s="107">
        <v>216</v>
      </c>
      <c r="W11" s="107">
        <v>718</v>
      </c>
      <c r="X11" s="102" t="s">
        <v>93</v>
      </c>
    </row>
    <row r="12" spans="1:24" ht="14.25" x14ac:dyDescent="0.2">
      <c r="A12" s="102" t="s">
        <v>94</v>
      </c>
      <c r="B12" s="102" t="s">
        <v>95</v>
      </c>
      <c r="C12" s="103">
        <v>168</v>
      </c>
      <c r="D12" s="104">
        <v>-0.15151515151515202</v>
      </c>
      <c r="E12" s="103">
        <v>0</v>
      </c>
      <c r="F12" s="104" t="s">
        <v>73</v>
      </c>
      <c r="G12" s="103">
        <v>0</v>
      </c>
      <c r="H12" s="104" t="s">
        <v>73</v>
      </c>
      <c r="I12" s="103">
        <v>168</v>
      </c>
      <c r="J12" s="104">
        <v>-0.15151515151515202</v>
      </c>
      <c r="K12" s="103">
        <v>16</v>
      </c>
      <c r="L12" s="104">
        <v>0.14285714285714299</v>
      </c>
      <c r="M12" s="103">
        <v>184</v>
      </c>
      <c r="N12" s="104">
        <v>-0.13207547169811301</v>
      </c>
      <c r="O12" s="105">
        <v>5</v>
      </c>
      <c r="P12" s="108"/>
      <c r="Q12" s="102" t="s">
        <v>74</v>
      </c>
      <c r="R12" s="107">
        <v>198</v>
      </c>
      <c r="S12" s="107">
        <v>0</v>
      </c>
      <c r="T12" s="107">
        <v>0</v>
      </c>
      <c r="U12" s="107">
        <v>198</v>
      </c>
      <c r="V12" s="107">
        <v>14</v>
      </c>
      <c r="W12" s="107">
        <v>212</v>
      </c>
      <c r="X12" s="102" t="s">
        <v>96</v>
      </c>
    </row>
    <row r="13" spans="1:24" ht="14.25" x14ac:dyDescent="0.2">
      <c r="A13" s="102" t="s">
        <v>97</v>
      </c>
      <c r="B13" s="102" t="s">
        <v>98</v>
      </c>
      <c r="C13" s="103">
        <v>497</v>
      </c>
      <c r="D13" s="104">
        <v>2.05338809034908E-2</v>
      </c>
      <c r="E13" s="103">
        <v>0</v>
      </c>
      <c r="F13" s="104" t="s">
        <v>73</v>
      </c>
      <c r="G13" s="103">
        <v>224</v>
      </c>
      <c r="H13" s="104">
        <v>8.7378640776699004E-2</v>
      </c>
      <c r="I13" s="103">
        <v>721</v>
      </c>
      <c r="J13" s="104">
        <v>4.0404040404040401E-2</v>
      </c>
      <c r="K13" s="103">
        <v>164</v>
      </c>
      <c r="L13" s="104">
        <v>0.38983050847457601</v>
      </c>
      <c r="M13" s="103">
        <v>885</v>
      </c>
      <c r="N13" s="104">
        <v>9.1245376078914905E-2</v>
      </c>
      <c r="O13" s="105">
        <v>5</v>
      </c>
      <c r="P13" s="108"/>
      <c r="Q13" s="102" t="s">
        <v>74</v>
      </c>
      <c r="R13" s="107">
        <v>487</v>
      </c>
      <c r="S13" s="107">
        <v>0</v>
      </c>
      <c r="T13" s="107">
        <v>206</v>
      </c>
      <c r="U13" s="107">
        <v>693</v>
      </c>
      <c r="V13" s="107">
        <v>118</v>
      </c>
      <c r="W13" s="107">
        <v>811</v>
      </c>
      <c r="X13" s="102" t="s">
        <v>99</v>
      </c>
    </row>
    <row r="14" spans="1:24" ht="14.25" x14ac:dyDescent="0.2">
      <c r="A14" s="102" t="s">
        <v>100</v>
      </c>
      <c r="B14" s="102" t="s">
        <v>101</v>
      </c>
      <c r="C14" s="103">
        <v>318</v>
      </c>
      <c r="D14" s="104">
        <v>-7.2886297376093298E-2</v>
      </c>
      <c r="E14" s="103">
        <v>2</v>
      </c>
      <c r="F14" s="104" t="s">
        <v>73</v>
      </c>
      <c r="G14" s="103">
        <v>0</v>
      </c>
      <c r="H14" s="104" t="s">
        <v>73</v>
      </c>
      <c r="I14" s="103">
        <v>320</v>
      </c>
      <c r="J14" s="104">
        <v>-6.7055393586005804E-2</v>
      </c>
      <c r="K14" s="103">
        <v>296</v>
      </c>
      <c r="L14" s="104">
        <v>0.17928286852589603</v>
      </c>
      <c r="M14" s="103">
        <v>616</v>
      </c>
      <c r="N14" s="104">
        <v>3.7037037037037E-2</v>
      </c>
      <c r="O14" s="105">
        <v>5</v>
      </c>
      <c r="P14" s="108"/>
      <c r="Q14" s="102" t="s">
        <v>74</v>
      </c>
      <c r="R14" s="107">
        <v>343</v>
      </c>
      <c r="S14" s="107">
        <v>0</v>
      </c>
      <c r="T14" s="107">
        <v>0</v>
      </c>
      <c r="U14" s="107">
        <v>343</v>
      </c>
      <c r="V14" s="107">
        <v>251</v>
      </c>
      <c r="W14" s="107">
        <v>594</v>
      </c>
      <c r="X14" s="102" t="s">
        <v>102</v>
      </c>
    </row>
    <row r="15" spans="1:24" ht="14.25" x14ac:dyDescent="0.2">
      <c r="A15" s="102" t="s">
        <v>103</v>
      </c>
      <c r="B15" s="102" t="s">
        <v>104</v>
      </c>
      <c r="C15" s="103">
        <v>634</v>
      </c>
      <c r="D15" s="104">
        <v>-0.10955056179775299</v>
      </c>
      <c r="E15" s="103">
        <v>0</v>
      </c>
      <c r="F15" s="104" t="s">
        <v>73</v>
      </c>
      <c r="G15" s="103">
        <v>56</v>
      </c>
      <c r="H15" s="104">
        <v>-0.78461538461538505</v>
      </c>
      <c r="I15" s="103">
        <v>690</v>
      </c>
      <c r="J15" s="104">
        <v>-0.29012345679012302</v>
      </c>
      <c r="K15" s="103">
        <v>230</v>
      </c>
      <c r="L15" s="104">
        <v>-0.18727915194346301</v>
      </c>
      <c r="M15" s="103">
        <v>920</v>
      </c>
      <c r="N15" s="104">
        <v>-0.26693227091633503</v>
      </c>
      <c r="O15" s="105">
        <v>5</v>
      </c>
      <c r="P15" s="108"/>
      <c r="Q15" s="102" t="s">
        <v>74</v>
      </c>
      <c r="R15" s="107">
        <v>712</v>
      </c>
      <c r="S15" s="107">
        <v>0</v>
      </c>
      <c r="T15" s="107">
        <v>260</v>
      </c>
      <c r="U15" s="107">
        <v>972</v>
      </c>
      <c r="V15" s="107">
        <v>283</v>
      </c>
      <c r="W15" s="107">
        <v>1255</v>
      </c>
      <c r="X15" s="102" t="s">
        <v>105</v>
      </c>
    </row>
    <row r="16" spans="1:24" ht="14.25" x14ac:dyDescent="0.2">
      <c r="A16" s="102" t="s">
        <v>106</v>
      </c>
      <c r="B16" s="102" t="s">
        <v>107</v>
      </c>
      <c r="C16" s="103">
        <v>762</v>
      </c>
      <c r="D16" s="104">
        <v>9.2715231788079496E-3</v>
      </c>
      <c r="E16" s="103">
        <v>40</v>
      </c>
      <c r="F16" s="104">
        <v>-6.9767441860465101E-2</v>
      </c>
      <c r="G16" s="103">
        <v>0</v>
      </c>
      <c r="H16" s="104" t="s">
        <v>73</v>
      </c>
      <c r="I16" s="103">
        <v>802</v>
      </c>
      <c r="J16" s="104">
        <v>5.0125313283208009E-3</v>
      </c>
      <c r="K16" s="103">
        <v>323</v>
      </c>
      <c r="L16" s="104">
        <v>0.15770609318996398</v>
      </c>
      <c r="M16" s="103">
        <v>1125</v>
      </c>
      <c r="N16" s="104">
        <v>4.4568245125348196E-2</v>
      </c>
      <c r="O16" s="105">
        <v>4</v>
      </c>
      <c r="P16" s="108"/>
      <c r="Q16" s="102" t="s">
        <v>74</v>
      </c>
      <c r="R16" s="107">
        <v>755</v>
      </c>
      <c r="S16" s="107">
        <v>43</v>
      </c>
      <c r="T16" s="107">
        <v>0</v>
      </c>
      <c r="U16" s="107">
        <v>798</v>
      </c>
      <c r="V16" s="107">
        <v>279</v>
      </c>
      <c r="W16" s="107">
        <v>1077</v>
      </c>
      <c r="X16" s="102" t="s">
        <v>108</v>
      </c>
    </row>
    <row r="17" spans="1:24" ht="14.25" x14ac:dyDescent="0.2">
      <c r="A17" s="102" t="s">
        <v>109</v>
      </c>
      <c r="B17" s="102" t="s">
        <v>110</v>
      </c>
      <c r="C17" s="103">
        <v>148</v>
      </c>
      <c r="D17" s="104">
        <v>0</v>
      </c>
      <c r="E17" s="103">
        <v>0</v>
      </c>
      <c r="F17" s="104" t="s">
        <v>73</v>
      </c>
      <c r="G17" s="103">
        <v>0</v>
      </c>
      <c r="H17" s="104" t="s">
        <v>73</v>
      </c>
      <c r="I17" s="103">
        <v>148</v>
      </c>
      <c r="J17" s="104">
        <v>0</v>
      </c>
      <c r="K17" s="103">
        <v>13</v>
      </c>
      <c r="L17" s="104">
        <v>-0.40909090909090906</v>
      </c>
      <c r="M17" s="103">
        <v>161</v>
      </c>
      <c r="N17" s="104">
        <v>-5.29411764705882E-2</v>
      </c>
      <c r="O17" s="105">
        <v>5</v>
      </c>
      <c r="P17" s="108"/>
      <c r="Q17" s="102" t="s">
        <v>74</v>
      </c>
      <c r="R17" s="107">
        <v>148</v>
      </c>
      <c r="S17" s="107">
        <v>0</v>
      </c>
      <c r="T17" s="107">
        <v>0</v>
      </c>
      <c r="U17" s="107">
        <v>148</v>
      </c>
      <c r="V17" s="107">
        <v>22</v>
      </c>
      <c r="W17" s="107">
        <v>170</v>
      </c>
      <c r="X17" s="102" t="s">
        <v>111</v>
      </c>
    </row>
    <row r="18" spans="1:24" ht="14.25" x14ac:dyDescent="0.2">
      <c r="A18" s="102" t="s">
        <v>112</v>
      </c>
      <c r="B18" s="102" t="s">
        <v>113</v>
      </c>
      <c r="C18" s="103">
        <v>170</v>
      </c>
      <c r="D18" s="104">
        <v>-0.100529100529101</v>
      </c>
      <c r="E18" s="103">
        <v>0</v>
      </c>
      <c r="F18" s="104">
        <v>-1</v>
      </c>
      <c r="G18" s="103">
        <v>0</v>
      </c>
      <c r="H18" s="104" t="s">
        <v>73</v>
      </c>
      <c r="I18" s="103">
        <v>170</v>
      </c>
      <c r="J18" s="104">
        <v>-0.10526315789473699</v>
      </c>
      <c r="K18" s="103">
        <v>77</v>
      </c>
      <c r="L18" s="104">
        <v>6.9444444444444392E-2</v>
      </c>
      <c r="M18" s="103">
        <v>247</v>
      </c>
      <c r="N18" s="104">
        <v>-5.7251908396946598E-2</v>
      </c>
      <c r="O18" s="105">
        <v>5</v>
      </c>
      <c r="P18" s="108"/>
      <c r="Q18" s="102" t="s">
        <v>74</v>
      </c>
      <c r="R18" s="107">
        <v>189</v>
      </c>
      <c r="S18" s="107">
        <v>1</v>
      </c>
      <c r="T18" s="107">
        <v>0</v>
      </c>
      <c r="U18" s="107">
        <v>190</v>
      </c>
      <c r="V18" s="107">
        <v>72</v>
      </c>
      <c r="W18" s="107">
        <v>262</v>
      </c>
      <c r="X18" s="102" t="s">
        <v>114</v>
      </c>
    </row>
    <row r="19" spans="1:24" ht="14.25" x14ac:dyDescent="0.2">
      <c r="A19" s="102" t="s">
        <v>115</v>
      </c>
      <c r="B19" s="102" t="s">
        <v>116</v>
      </c>
      <c r="C19" s="103">
        <v>513</v>
      </c>
      <c r="D19" s="104">
        <v>-2.6565464895635698E-2</v>
      </c>
      <c r="E19" s="103">
        <v>1</v>
      </c>
      <c r="F19" s="104">
        <v>-0.75</v>
      </c>
      <c r="G19" s="103">
        <v>0</v>
      </c>
      <c r="H19" s="104" t="s">
        <v>73</v>
      </c>
      <c r="I19" s="103">
        <v>514</v>
      </c>
      <c r="J19" s="104">
        <v>-3.2015065913370992E-2</v>
      </c>
      <c r="K19" s="103">
        <v>131</v>
      </c>
      <c r="L19" s="104">
        <v>-0.22941176470588198</v>
      </c>
      <c r="M19" s="103">
        <v>645</v>
      </c>
      <c r="N19" s="104">
        <v>-7.9885877318116999E-2</v>
      </c>
      <c r="O19" s="105">
        <v>4</v>
      </c>
      <c r="P19" s="108"/>
      <c r="Q19" s="102" t="s">
        <v>74</v>
      </c>
      <c r="R19" s="107">
        <v>527</v>
      </c>
      <c r="S19" s="107">
        <v>4</v>
      </c>
      <c r="T19" s="107">
        <v>0</v>
      </c>
      <c r="U19" s="107">
        <v>531</v>
      </c>
      <c r="V19" s="107">
        <v>170</v>
      </c>
      <c r="W19" s="107">
        <v>701</v>
      </c>
      <c r="X19" s="102" t="s">
        <v>117</v>
      </c>
    </row>
    <row r="20" spans="1:24" ht="14.25" x14ac:dyDescent="0.2">
      <c r="A20" s="102" t="s">
        <v>118</v>
      </c>
      <c r="B20" s="102" t="s">
        <v>119</v>
      </c>
      <c r="C20" s="103">
        <v>789</v>
      </c>
      <c r="D20" s="104">
        <v>-0.11547085201793701</v>
      </c>
      <c r="E20" s="103">
        <v>475</v>
      </c>
      <c r="F20" s="104">
        <v>4.62555066079295E-2</v>
      </c>
      <c r="G20" s="103">
        <v>0</v>
      </c>
      <c r="H20" s="104" t="s">
        <v>73</v>
      </c>
      <c r="I20" s="103">
        <v>1264</v>
      </c>
      <c r="J20" s="104">
        <v>-6.09212481426449E-2</v>
      </c>
      <c r="K20" s="103">
        <v>510</v>
      </c>
      <c r="L20" s="104">
        <v>-2.4856596558317401E-2</v>
      </c>
      <c r="M20" s="103">
        <v>1774</v>
      </c>
      <c r="N20" s="104">
        <v>-5.0829320492241807E-2</v>
      </c>
      <c r="O20" s="105">
        <v>3</v>
      </c>
      <c r="P20" s="108"/>
      <c r="Q20" s="102" t="s">
        <v>74</v>
      </c>
      <c r="R20" s="107">
        <v>892</v>
      </c>
      <c r="S20" s="107">
        <v>454</v>
      </c>
      <c r="T20" s="107">
        <v>0</v>
      </c>
      <c r="U20" s="107">
        <v>1346</v>
      </c>
      <c r="V20" s="107">
        <v>523</v>
      </c>
      <c r="W20" s="107">
        <v>1869</v>
      </c>
      <c r="X20" s="102" t="s">
        <v>120</v>
      </c>
    </row>
    <row r="21" spans="1:24" ht="14.25" x14ac:dyDescent="0.2">
      <c r="A21" s="102" t="s">
        <v>121</v>
      </c>
      <c r="B21" s="102" t="s">
        <v>122</v>
      </c>
      <c r="C21" s="103">
        <v>413</v>
      </c>
      <c r="D21" s="104">
        <v>-6.9819819819819801E-2</v>
      </c>
      <c r="E21" s="103">
        <v>12</v>
      </c>
      <c r="F21" s="104">
        <v>0.71428571428571397</v>
      </c>
      <c r="G21" s="103">
        <v>429</v>
      </c>
      <c r="H21" s="104">
        <v>0.42524916943521601</v>
      </c>
      <c r="I21" s="103">
        <v>854</v>
      </c>
      <c r="J21" s="104">
        <v>0.13563829787234</v>
      </c>
      <c r="K21" s="103">
        <v>71</v>
      </c>
      <c r="L21" s="104">
        <v>-1.3888888888888902E-2</v>
      </c>
      <c r="M21" s="103">
        <v>925</v>
      </c>
      <c r="N21" s="104">
        <v>0.122572815533981</v>
      </c>
      <c r="O21" s="105">
        <v>4</v>
      </c>
      <c r="P21" s="108"/>
      <c r="Q21" s="102" t="s">
        <v>74</v>
      </c>
      <c r="R21" s="107">
        <v>444</v>
      </c>
      <c r="S21" s="107">
        <v>7</v>
      </c>
      <c r="T21" s="107">
        <v>301</v>
      </c>
      <c r="U21" s="107">
        <v>752</v>
      </c>
      <c r="V21" s="107">
        <v>72</v>
      </c>
      <c r="W21" s="107">
        <v>824</v>
      </c>
      <c r="X21" s="102" t="s">
        <v>123</v>
      </c>
    </row>
    <row r="22" spans="1:24" ht="14.25" x14ac:dyDescent="0.2">
      <c r="A22" s="102" t="s">
        <v>124</v>
      </c>
      <c r="B22" s="102" t="s">
        <v>125</v>
      </c>
      <c r="C22" s="103">
        <v>172</v>
      </c>
      <c r="D22" s="104">
        <v>-0.14000000000000001</v>
      </c>
      <c r="E22" s="103">
        <v>0</v>
      </c>
      <c r="F22" s="104">
        <v>-1</v>
      </c>
      <c r="G22" s="103">
        <v>0</v>
      </c>
      <c r="H22" s="104" t="s">
        <v>73</v>
      </c>
      <c r="I22" s="103">
        <v>172</v>
      </c>
      <c r="J22" s="104">
        <v>-0.16908212560386501</v>
      </c>
      <c r="K22" s="103">
        <v>26</v>
      </c>
      <c r="L22" s="104">
        <v>-0.74757281553398103</v>
      </c>
      <c r="M22" s="103">
        <v>198</v>
      </c>
      <c r="N22" s="104">
        <v>-0.36129032258064497</v>
      </c>
      <c r="O22" s="105">
        <v>4</v>
      </c>
      <c r="P22" s="108"/>
      <c r="Q22" s="102" t="s">
        <v>74</v>
      </c>
      <c r="R22" s="107">
        <v>200</v>
      </c>
      <c r="S22" s="107">
        <v>7</v>
      </c>
      <c r="T22" s="107">
        <v>0</v>
      </c>
      <c r="U22" s="107">
        <v>207</v>
      </c>
      <c r="V22" s="107">
        <v>103</v>
      </c>
      <c r="W22" s="107">
        <v>310</v>
      </c>
      <c r="X22" s="102" t="s">
        <v>126</v>
      </c>
    </row>
    <row r="23" spans="1:24" ht="14.25" x14ac:dyDescent="0.2">
      <c r="A23" s="102" t="s">
        <v>127</v>
      </c>
      <c r="B23" s="102" t="s">
        <v>128</v>
      </c>
      <c r="C23" s="103">
        <v>429</v>
      </c>
      <c r="D23" s="104">
        <v>-0.10625</v>
      </c>
      <c r="E23" s="103">
        <v>0</v>
      </c>
      <c r="F23" s="104" t="s">
        <v>73</v>
      </c>
      <c r="G23" s="103">
        <v>0</v>
      </c>
      <c r="H23" s="104" t="s">
        <v>73</v>
      </c>
      <c r="I23" s="103">
        <v>429</v>
      </c>
      <c r="J23" s="104">
        <v>-0.10625</v>
      </c>
      <c r="K23" s="103">
        <v>154</v>
      </c>
      <c r="L23" s="104">
        <v>0.193798449612403</v>
      </c>
      <c r="M23" s="103">
        <v>583</v>
      </c>
      <c r="N23" s="104">
        <v>-4.26929392446634E-2</v>
      </c>
      <c r="O23" s="105">
        <v>5</v>
      </c>
      <c r="P23" s="108"/>
      <c r="Q23" s="102" t="s">
        <v>74</v>
      </c>
      <c r="R23" s="107">
        <v>480</v>
      </c>
      <c r="S23" s="107">
        <v>0</v>
      </c>
      <c r="T23" s="107">
        <v>0</v>
      </c>
      <c r="U23" s="107">
        <v>480</v>
      </c>
      <c r="V23" s="107">
        <v>129</v>
      </c>
      <c r="W23" s="107">
        <v>609</v>
      </c>
      <c r="X23" s="102" t="s">
        <v>129</v>
      </c>
    </row>
    <row r="24" spans="1:24" ht="14.25" x14ac:dyDescent="0.2">
      <c r="A24" s="102" t="s">
        <v>130</v>
      </c>
      <c r="B24" s="102" t="s">
        <v>131</v>
      </c>
      <c r="C24" s="103">
        <v>178</v>
      </c>
      <c r="D24" s="104">
        <v>-7.7720207253886009E-2</v>
      </c>
      <c r="E24" s="103">
        <v>0</v>
      </c>
      <c r="F24" s="104" t="s">
        <v>73</v>
      </c>
      <c r="G24" s="103">
        <v>0</v>
      </c>
      <c r="H24" s="104" t="s">
        <v>73</v>
      </c>
      <c r="I24" s="103">
        <v>178</v>
      </c>
      <c r="J24" s="104">
        <v>-7.7720207253886009E-2</v>
      </c>
      <c r="K24" s="103">
        <v>34</v>
      </c>
      <c r="L24" s="104">
        <v>0.133333333333333</v>
      </c>
      <c r="M24" s="103">
        <v>212</v>
      </c>
      <c r="N24" s="104">
        <v>-4.9327354260089697E-2</v>
      </c>
      <c r="O24" s="105">
        <v>5</v>
      </c>
      <c r="P24" s="108"/>
      <c r="Q24" s="102" t="s">
        <v>74</v>
      </c>
      <c r="R24" s="107">
        <v>193</v>
      </c>
      <c r="S24" s="107">
        <v>0</v>
      </c>
      <c r="T24" s="107">
        <v>0</v>
      </c>
      <c r="U24" s="107">
        <v>193</v>
      </c>
      <c r="V24" s="107">
        <v>30</v>
      </c>
      <c r="W24" s="107">
        <v>223</v>
      </c>
      <c r="X24" s="102" t="s">
        <v>132</v>
      </c>
    </row>
    <row r="25" spans="1:24" ht="14.25" x14ac:dyDescent="0.2">
      <c r="A25" s="102" t="s">
        <v>133</v>
      </c>
      <c r="B25" s="102" t="s">
        <v>134</v>
      </c>
      <c r="C25" s="103">
        <v>361</v>
      </c>
      <c r="D25" s="104">
        <v>-0.115196078431373</v>
      </c>
      <c r="E25" s="103">
        <v>0</v>
      </c>
      <c r="F25" s="104">
        <v>-1</v>
      </c>
      <c r="G25" s="103">
        <v>0</v>
      </c>
      <c r="H25" s="104" t="s">
        <v>73</v>
      </c>
      <c r="I25" s="103">
        <v>361</v>
      </c>
      <c r="J25" s="104">
        <v>-0.117359413202934</v>
      </c>
      <c r="K25" s="103">
        <v>208</v>
      </c>
      <c r="L25" s="104">
        <v>0.23809523809523803</v>
      </c>
      <c r="M25" s="103">
        <v>569</v>
      </c>
      <c r="N25" s="104">
        <v>-1.38648180242634E-2</v>
      </c>
      <c r="O25" s="105">
        <v>5</v>
      </c>
      <c r="P25" s="108"/>
      <c r="Q25" s="102" t="s">
        <v>74</v>
      </c>
      <c r="R25" s="107">
        <v>408</v>
      </c>
      <c r="S25" s="107">
        <v>1</v>
      </c>
      <c r="T25" s="107">
        <v>0</v>
      </c>
      <c r="U25" s="107">
        <v>409</v>
      </c>
      <c r="V25" s="107">
        <v>168</v>
      </c>
      <c r="W25" s="107">
        <v>577</v>
      </c>
      <c r="X25" s="102" t="s">
        <v>135</v>
      </c>
    </row>
    <row r="26" spans="1:24" ht="14.25" x14ac:dyDescent="0.2">
      <c r="A26" s="102" t="s">
        <v>136</v>
      </c>
      <c r="B26" s="102" t="s">
        <v>137</v>
      </c>
      <c r="C26" s="103">
        <v>466</v>
      </c>
      <c r="D26" s="104">
        <v>-2.5104602510460303E-2</v>
      </c>
      <c r="E26" s="103">
        <v>25</v>
      </c>
      <c r="F26" s="104">
        <v>-0.43181818181818205</v>
      </c>
      <c r="G26" s="103">
        <v>6</v>
      </c>
      <c r="H26" s="104">
        <v>0.5</v>
      </c>
      <c r="I26" s="103">
        <v>497</v>
      </c>
      <c r="J26" s="104">
        <v>-5.5133079847908696E-2</v>
      </c>
      <c r="K26" s="103">
        <v>150</v>
      </c>
      <c r="L26" s="104">
        <v>0.54639175257732009</v>
      </c>
      <c r="M26" s="103">
        <v>647</v>
      </c>
      <c r="N26" s="104">
        <v>3.8523274478330698E-2</v>
      </c>
      <c r="O26" s="105">
        <v>4</v>
      </c>
      <c r="P26" s="108"/>
      <c r="Q26" s="102" t="s">
        <v>74</v>
      </c>
      <c r="R26" s="107">
        <v>478</v>
      </c>
      <c r="S26" s="107">
        <v>44</v>
      </c>
      <c r="T26" s="107">
        <v>4</v>
      </c>
      <c r="U26" s="107">
        <v>526</v>
      </c>
      <c r="V26" s="107">
        <v>97</v>
      </c>
      <c r="W26" s="107">
        <v>623</v>
      </c>
      <c r="X26" s="102" t="s">
        <v>138</v>
      </c>
    </row>
    <row r="27" spans="1:24" ht="14.25" x14ac:dyDescent="0.2">
      <c r="A27" s="102" t="s">
        <v>139</v>
      </c>
      <c r="B27" s="102" t="s">
        <v>140</v>
      </c>
      <c r="C27" s="103">
        <v>278</v>
      </c>
      <c r="D27" s="104">
        <v>-5.1194539249146798E-2</v>
      </c>
      <c r="E27" s="103">
        <v>0</v>
      </c>
      <c r="F27" s="104" t="s">
        <v>73</v>
      </c>
      <c r="G27" s="103">
        <v>0</v>
      </c>
      <c r="H27" s="104" t="s">
        <v>73</v>
      </c>
      <c r="I27" s="103">
        <v>278</v>
      </c>
      <c r="J27" s="104">
        <v>-5.1194539249146798E-2</v>
      </c>
      <c r="K27" s="103">
        <v>40</v>
      </c>
      <c r="L27" s="104">
        <v>-0.43661971830985896</v>
      </c>
      <c r="M27" s="103">
        <v>318</v>
      </c>
      <c r="N27" s="104">
        <v>-0.12637362637362598</v>
      </c>
      <c r="O27" s="105">
        <v>5</v>
      </c>
      <c r="P27" s="108"/>
      <c r="Q27" s="102" t="s">
        <v>74</v>
      </c>
      <c r="R27" s="107">
        <v>293</v>
      </c>
      <c r="S27" s="107">
        <v>0</v>
      </c>
      <c r="T27" s="107">
        <v>0</v>
      </c>
      <c r="U27" s="107">
        <v>293</v>
      </c>
      <c r="V27" s="107">
        <v>71</v>
      </c>
      <c r="W27" s="107">
        <v>364</v>
      </c>
      <c r="X27" s="102" t="s">
        <v>141</v>
      </c>
    </row>
    <row r="28" spans="1:24" ht="14.25" x14ac:dyDescent="0.2">
      <c r="A28" s="102" t="s">
        <v>142</v>
      </c>
      <c r="B28" s="102" t="s">
        <v>143</v>
      </c>
      <c r="C28" s="103">
        <v>220</v>
      </c>
      <c r="D28" s="104">
        <v>-6.3829787234042604E-2</v>
      </c>
      <c r="E28" s="103">
        <v>0</v>
      </c>
      <c r="F28" s="104" t="s">
        <v>73</v>
      </c>
      <c r="G28" s="103">
        <v>0</v>
      </c>
      <c r="H28" s="104" t="s">
        <v>73</v>
      </c>
      <c r="I28" s="103">
        <v>220</v>
      </c>
      <c r="J28" s="104">
        <v>-6.3829787234042604E-2</v>
      </c>
      <c r="K28" s="103">
        <v>72</v>
      </c>
      <c r="L28" s="104">
        <v>0.63636363636363591</v>
      </c>
      <c r="M28" s="103">
        <v>292</v>
      </c>
      <c r="N28" s="104">
        <v>4.6594982078853001E-2</v>
      </c>
      <c r="O28" s="105">
        <v>5</v>
      </c>
      <c r="P28" s="108"/>
      <c r="Q28" s="102" t="s">
        <v>74</v>
      </c>
      <c r="R28" s="107">
        <v>235</v>
      </c>
      <c r="S28" s="107">
        <v>0</v>
      </c>
      <c r="T28" s="107">
        <v>0</v>
      </c>
      <c r="U28" s="107">
        <v>235</v>
      </c>
      <c r="V28" s="107">
        <v>44</v>
      </c>
      <c r="W28" s="107">
        <v>279</v>
      </c>
      <c r="X28" s="102" t="s">
        <v>144</v>
      </c>
    </row>
    <row r="29" spans="1:24" ht="14.25" x14ac:dyDescent="0.2">
      <c r="A29" s="102" t="s">
        <v>145</v>
      </c>
      <c r="B29" s="102" t="s">
        <v>146</v>
      </c>
      <c r="C29" s="103">
        <v>9356</v>
      </c>
      <c r="D29" s="104">
        <v>-4.1196966591514693E-2</v>
      </c>
      <c r="E29" s="103">
        <v>12484</v>
      </c>
      <c r="F29" s="104">
        <v>-1.3668325827605301E-2</v>
      </c>
      <c r="G29" s="103">
        <v>0</v>
      </c>
      <c r="H29" s="104" t="s">
        <v>73</v>
      </c>
      <c r="I29" s="103">
        <v>21840</v>
      </c>
      <c r="J29" s="104">
        <v>-2.5652464867276403E-2</v>
      </c>
      <c r="K29" s="103">
        <v>910</v>
      </c>
      <c r="L29" s="104">
        <v>4.3577981651376101E-2</v>
      </c>
      <c r="M29" s="103">
        <v>22750</v>
      </c>
      <c r="N29" s="104">
        <v>-2.3060076437497301E-2</v>
      </c>
      <c r="O29" s="105">
        <v>1</v>
      </c>
      <c r="P29" s="108"/>
      <c r="Q29" s="102" t="s">
        <v>147</v>
      </c>
      <c r="R29" s="107">
        <v>9758</v>
      </c>
      <c r="S29" s="107">
        <v>12657</v>
      </c>
      <c r="T29" s="107">
        <v>0</v>
      </c>
      <c r="U29" s="107">
        <v>22415</v>
      </c>
      <c r="V29" s="107">
        <v>872</v>
      </c>
      <c r="W29" s="107">
        <v>23287</v>
      </c>
      <c r="X29" s="102" t="s">
        <v>148</v>
      </c>
    </row>
    <row r="30" spans="1:24" ht="14.25" x14ac:dyDescent="0.2">
      <c r="A30" s="102" t="s">
        <v>149</v>
      </c>
      <c r="B30" s="102" t="s">
        <v>150</v>
      </c>
      <c r="C30" s="103">
        <v>101</v>
      </c>
      <c r="D30" s="104">
        <v>-0.15126050420168097</v>
      </c>
      <c r="E30" s="103">
        <v>6</v>
      </c>
      <c r="F30" s="104" t="s">
        <v>73</v>
      </c>
      <c r="G30" s="103">
        <v>0</v>
      </c>
      <c r="H30" s="104" t="s">
        <v>73</v>
      </c>
      <c r="I30" s="103">
        <v>107</v>
      </c>
      <c r="J30" s="104">
        <v>-0.10084033613445401</v>
      </c>
      <c r="K30" s="103">
        <v>57</v>
      </c>
      <c r="L30" s="104">
        <v>-0.50862068965517204</v>
      </c>
      <c r="M30" s="103">
        <v>164</v>
      </c>
      <c r="N30" s="104">
        <v>-0.30212765957446802</v>
      </c>
      <c r="O30" s="105">
        <v>5</v>
      </c>
      <c r="P30" s="108"/>
      <c r="Q30" s="102" t="s">
        <v>74</v>
      </c>
      <c r="R30" s="107">
        <v>119</v>
      </c>
      <c r="S30" s="107">
        <v>0</v>
      </c>
      <c r="T30" s="107">
        <v>0</v>
      </c>
      <c r="U30" s="107">
        <v>119</v>
      </c>
      <c r="V30" s="107">
        <v>116</v>
      </c>
      <c r="W30" s="107">
        <v>235</v>
      </c>
      <c r="X30" s="102" t="s">
        <v>151</v>
      </c>
    </row>
    <row r="31" spans="1:24" ht="14.25" x14ac:dyDescent="0.2">
      <c r="A31" s="102" t="s">
        <v>152</v>
      </c>
      <c r="B31" s="102" t="s">
        <v>153</v>
      </c>
      <c r="C31" s="103">
        <v>189</v>
      </c>
      <c r="D31" s="104">
        <v>-6.43564356435644E-2</v>
      </c>
      <c r="E31" s="103">
        <v>0</v>
      </c>
      <c r="F31" s="104" t="s">
        <v>73</v>
      </c>
      <c r="G31" s="103">
        <v>0</v>
      </c>
      <c r="H31" s="104" t="s">
        <v>73</v>
      </c>
      <c r="I31" s="103">
        <v>189</v>
      </c>
      <c r="J31" s="104">
        <v>-6.43564356435644E-2</v>
      </c>
      <c r="K31" s="103">
        <v>24</v>
      </c>
      <c r="L31" s="104">
        <v>-0.36842105263157904</v>
      </c>
      <c r="M31" s="103">
        <v>213</v>
      </c>
      <c r="N31" s="104">
        <v>-0.1125</v>
      </c>
      <c r="O31" s="105">
        <v>5</v>
      </c>
      <c r="P31" s="108"/>
      <c r="Q31" s="102" t="s">
        <v>74</v>
      </c>
      <c r="R31" s="107">
        <v>202</v>
      </c>
      <c r="S31" s="107">
        <v>0</v>
      </c>
      <c r="T31" s="107">
        <v>0</v>
      </c>
      <c r="U31" s="107">
        <v>202</v>
      </c>
      <c r="V31" s="107">
        <v>38</v>
      </c>
      <c r="W31" s="107">
        <v>240</v>
      </c>
      <c r="X31" s="102" t="s">
        <v>154</v>
      </c>
    </row>
    <row r="32" spans="1:24" ht="14.25" x14ac:dyDescent="0.2">
      <c r="A32" s="102" t="s">
        <v>155</v>
      </c>
      <c r="B32" s="102" t="s">
        <v>156</v>
      </c>
      <c r="C32" s="103">
        <v>104</v>
      </c>
      <c r="D32" s="104">
        <v>-1.88679245283019E-2</v>
      </c>
      <c r="E32" s="103">
        <v>0</v>
      </c>
      <c r="F32" s="104" t="s">
        <v>73</v>
      </c>
      <c r="G32" s="103">
        <v>0</v>
      </c>
      <c r="H32" s="104" t="s">
        <v>73</v>
      </c>
      <c r="I32" s="103">
        <v>104</v>
      </c>
      <c r="J32" s="104">
        <v>-1.88679245283019E-2</v>
      </c>
      <c r="K32" s="103">
        <v>26</v>
      </c>
      <c r="L32" s="104">
        <v>0.36842105263157904</v>
      </c>
      <c r="M32" s="103">
        <v>130</v>
      </c>
      <c r="N32" s="104">
        <v>0.04</v>
      </c>
      <c r="O32" s="105">
        <v>5</v>
      </c>
      <c r="P32" s="108"/>
      <c r="Q32" s="102" t="s">
        <v>74</v>
      </c>
      <c r="R32" s="107">
        <v>106</v>
      </c>
      <c r="S32" s="107">
        <v>0</v>
      </c>
      <c r="T32" s="107">
        <v>0</v>
      </c>
      <c r="U32" s="107">
        <v>106</v>
      </c>
      <c r="V32" s="107">
        <v>19</v>
      </c>
      <c r="W32" s="107">
        <v>125</v>
      </c>
      <c r="X32" s="102" t="s">
        <v>157</v>
      </c>
    </row>
    <row r="33" spans="1:24" ht="14.25" x14ac:dyDescent="0.2">
      <c r="A33" s="102" t="s">
        <v>158</v>
      </c>
      <c r="B33" s="102" t="s">
        <v>159</v>
      </c>
      <c r="C33" s="103">
        <v>207</v>
      </c>
      <c r="D33" s="104">
        <v>9.5238095238095191E-2</v>
      </c>
      <c r="E33" s="103">
        <v>0</v>
      </c>
      <c r="F33" s="104" t="s">
        <v>73</v>
      </c>
      <c r="G33" s="103">
        <v>0</v>
      </c>
      <c r="H33" s="104" t="s">
        <v>73</v>
      </c>
      <c r="I33" s="103">
        <v>207</v>
      </c>
      <c r="J33" s="104">
        <v>9.5238095238095191E-2</v>
      </c>
      <c r="K33" s="103">
        <v>26</v>
      </c>
      <c r="L33" s="104">
        <v>-0.21212121212121199</v>
      </c>
      <c r="M33" s="103">
        <v>233</v>
      </c>
      <c r="N33" s="104">
        <v>4.9549549549549501E-2</v>
      </c>
      <c r="O33" s="105">
        <v>5</v>
      </c>
      <c r="P33" s="108"/>
      <c r="Q33" s="102" t="s">
        <v>74</v>
      </c>
      <c r="R33" s="107">
        <v>189</v>
      </c>
      <c r="S33" s="107">
        <v>0</v>
      </c>
      <c r="T33" s="107">
        <v>0</v>
      </c>
      <c r="U33" s="107">
        <v>189</v>
      </c>
      <c r="V33" s="107">
        <v>33</v>
      </c>
      <c r="W33" s="107">
        <v>222</v>
      </c>
      <c r="X33" s="102" t="s">
        <v>160</v>
      </c>
    </row>
    <row r="34" spans="1:24" ht="14.25" x14ac:dyDescent="0.2">
      <c r="A34" s="102" t="s">
        <v>161</v>
      </c>
      <c r="B34" s="102" t="s">
        <v>162</v>
      </c>
      <c r="C34" s="103">
        <v>280</v>
      </c>
      <c r="D34" s="104">
        <v>0.22270742358078602</v>
      </c>
      <c r="E34" s="103">
        <v>0</v>
      </c>
      <c r="F34" s="104" t="s">
        <v>73</v>
      </c>
      <c r="G34" s="103">
        <v>2</v>
      </c>
      <c r="H34" s="104" t="s">
        <v>73</v>
      </c>
      <c r="I34" s="103">
        <v>282</v>
      </c>
      <c r="J34" s="104">
        <v>0.23144104803493404</v>
      </c>
      <c r="K34" s="103">
        <v>141</v>
      </c>
      <c r="L34" s="104">
        <v>0.56666666666666698</v>
      </c>
      <c r="M34" s="103">
        <v>423</v>
      </c>
      <c r="N34" s="104">
        <v>0.326018808777429</v>
      </c>
      <c r="O34" s="105">
        <v>5</v>
      </c>
      <c r="P34" s="108"/>
      <c r="Q34" s="102" t="s">
        <v>74</v>
      </c>
      <c r="R34" s="107">
        <v>229</v>
      </c>
      <c r="S34" s="107">
        <v>0</v>
      </c>
      <c r="T34" s="107">
        <v>0</v>
      </c>
      <c r="U34" s="107">
        <v>229</v>
      </c>
      <c r="V34" s="107">
        <v>90</v>
      </c>
      <c r="W34" s="107">
        <v>319</v>
      </c>
      <c r="X34" s="102" t="s">
        <v>163</v>
      </c>
    </row>
    <row r="35" spans="1:24" ht="14.25" x14ac:dyDescent="0.2">
      <c r="A35" s="102" t="s">
        <v>164</v>
      </c>
      <c r="B35" s="102" t="s">
        <v>165</v>
      </c>
      <c r="C35" s="103">
        <v>444</v>
      </c>
      <c r="D35" s="104">
        <v>-2.4175824175824201E-2</v>
      </c>
      <c r="E35" s="103">
        <v>0</v>
      </c>
      <c r="F35" s="104" t="s">
        <v>73</v>
      </c>
      <c r="G35" s="103">
        <v>0</v>
      </c>
      <c r="H35" s="104" t="s">
        <v>73</v>
      </c>
      <c r="I35" s="103">
        <v>444</v>
      </c>
      <c r="J35" s="104">
        <v>-2.4175824175824201E-2</v>
      </c>
      <c r="K35" s="103">
        <v>68</v>
      </c>
      <c r="L35" s="104">
        <v>0.581395348837209</v>
      </c>
      <c r="M35" s="103">
        <v>512</v>
      </c>
      <c r="N35" s="104">
        <v>2.81124497991968E-2</v>
      </c>
      <c r="O35" s="105">
        <v>5</v>
      </c>
      <c r="P35" s="108"/>
      <c r="Q35" s="102" t="s">
        <v>74</v>
      </c>
      <c r="R35" s="107">
        <v>455</v>
      </c>
      <c r="S35" s="107">
        <v>0</v>
      </c>
      <c r="T35" s="107">
        <v>0</v>
      </c>
      <c r="U35" s="107">
        <v>455</v>
      </c>
      <c r="V35" s="107">
        <v>43</v>
      </c>
      <c r="W35" s="107">
        <v>498</v>
      </c>
      <c r="X35" s="102" t="s">
        <v>166</v>
      </c>
    </row>
    <row r="36" spans="1:24" ht="14.25" x14ac:dyDescent="0.2">
      <c r="A36" s="102" t="s">
        <v>167</v>
      </c>
      <c r="B36" s="102" t="s">
        <v>168</v>
      </c>
      <c r="C36" s="103">
        <v>2269</v>
      </c>
      <c r="D36" s="104">
        <v>2.5768535262206103E-2</v>
      </c>
      <c r="E36" s="103">
        <v>1757</v>
      </c>
      <c r="F36" s="104">
        <v>-3.5145524437122495E-2</v>
      </c>
      <c r="G36" s="103">
        <v>1474</v>
      </c>
      <c r="H36" s="104">
        <v>-7.1788413098236789E-2</v>
      </c>
      <c r="I36" s="103">
        <v>5500</v>
      </c>
      <c r="J36" s="104">
        <v>-2.15264187866928E-2</v>
      </c>
      <c r="K36" s="103">
        <v>1228</v>
      </c>
      <c r="L36" s="104">
        <v>0.144454799627213</v>
      </c>
      <c r="M36" s="103">
        <v>6728</v>
      </c>
      <c r="N36" s="104">
        <v>5.0791753809381508E-3</v>
      </c>
      <c r="O36" s="105">
        <v>2</v>
      </c>
      <c r="P36" s="108"/>
      <c r="Q36" s="102" t="s">
        <v>74</v>
      </c>
      <c r="R36" s="107">
        <v>2212</v>
      </c>
      <c r="S36" s="107">
        <v>1821</v>
      </c>
      <c r="T36" s="107">
        <v>1588</v>
      </c>
      <c r="U36" s="107">
        <v>5621</v>
      </c>
      <c r="V36" s="107">
        <v>1073</v>
      </c>
      <c r="W36" s="107">
        <v>6694</v>
      </c>
      <c r="X36" s="102" t="s">
        <v>169</v>
      </c>
    </row>
    <row r="37" spans="1:24" ht="14.25" x14ac:dyDescent="0.2">
      <c r="A37" s="102" t="s">
        <v>170</v>
      </c>
      <c r="B37" s="102" t="s">
        <v>171</v>
      </c>
      <c r="C37" s="103">
        <v>364</v>
      </c>
      <c r="D37" s="104">
        <v>-0.15545243619489602</v>
      </c>
      <c r="E37" s="103">
        <v>0</v>
      </c>
      <c r="F37" s="104" t="s">
        <v>73</v>
      </c>
      <c r="G37" s="103">
        <v>0</v>
      </c>
      <c r="H37" s="104" t="s">
        <v>73</v>
      </c>
      <c r="I37" s="103">
        <v>364</v>
      </c>
      <c r="J37" s="104">
        <v>-0.15545243619489602</v>
      </c>
      <c r="K37" s="103">
        <v>134</v>
      </c>
      <c r="L37" s="104">
        <v>3.0769230769230802E-2</v>
      </c>
      <c r="M37" s="103">
        <v>498</v>
      </c>
      <c r="N37" s="104">
        <v>-0.11229946524064201</v>
      </c>
      <c r="O37" s="105">
        <v>5</v>
      </c>
      <c r="P37" s="108"/>
      <c r="Q37" s="102" t="s">
        <v>74</v>
      </c>
      <c r="R37" s="107">
        <v>431</v>
      </c>
      <c r="S37" s="107">
        <v>0</v>
      </c>
      <c r="T37" s="107">
        <v>0</v>
      </c>
      <c r="U37" s="107">
        <v>431</v>
      </c>
      <c r="V37" s="107">
        <v>130</v>
      </c>
      <c r="W37" s="107">
        <v>561</v>
      </c>
      <c r="X37" s="102" t="s">
        <v>172</v>
      </c>
    </row>
    <row r="38" spans="1:24" ht="14.25" x14ac:dyDescent="0.2">
      <c r="A38" s="102" t="s">
        <v>173</v>
      </c>
      <c r="B38" s="102" t="s">
        <v>174</v>
      </c>
      <c r="C38" s="103">
        <v>277</v>
      </c>
      <c r="D38" s="104">
        <v>-0.19241982507288599</v>
      </c>
      <c r="E38" s="103">
        <v>14</v>
      </c>
      <c r="F38" s="104">
        <v>-0.53333333333333299</v>
      </c>
      <c r="G38" s="103">
        <v>0</v>
      </c>
      <c r="H38" s="104" t="s">
        <v>73</v>
      </c>
      <c r="I38" s="103">
        <v>291</v>
      </c>
      <c r="J38" s="104">
        <v>-0.21983914209115302</v>
      </c>
      <c r="K38" s="103">
        <v>186</v>
      </c>
      <c r="L38" s="104">
        <v>-5.3475935828877002E-3</v>
      </c>
      <c r="M38" s="103">
        <v>477</v>
      </c>
      <c r="N38" s="104">
        <v>-0.14821428571428602</v>
      </c>
      <c r="O38" s="105">
        <v>4</v>
      </c>
      <c r="P38" s="108"/>
      <c r="Q38" s="102" t="s">
        <v>74</v>
      </c>
      <c r="R38" s="107">
        <v>343</v>
      </c>
      <c r="S38" s="107">
        <v>30</v>
      </c>
      <c r="T38" s="107">
        <v>0</v>
      </c>
      <c r="U38" s="107">
        <v>373</v>
      </c>
      <c r="V38" s="107">
        <v>187</v>
      </c>
      <c r="W38" s="107">
        <v>560</v>
      </c>
      <c r="X38" s="102" t="s">
        <v>175</v>
      </c>
    </row>
    <row r="39" spans="1:24" ht="14.25" x14ac:dyDescent="0.2">
      <c r="A39" s="102" t="s">
        <v>176</v>
      </c>
      <c r="B39" s="102" t="s">
        <v>177</v>
      </c>
      <c r="C39" s="103">
        <v>344</v>
      </c>
      <c r="D39" s="104">
        <v>-0.14000000000000001</v>
      </c>
      <c r="E39" s="103">
        <v>0</v>
      </c>
      <c r="F39" s="104" t="s">
        <v>73</v>
      </c>
      <c r="G39" s="103">
        <v>0</v>
      </c>
      <c r="H39" s="104" t="s">
        <v>73</v>
      </c>
      <c r="I39" s="103">
        <v>344</v>
      </c>
      <c r="J39" s="104">
        <v>-0.14000000000000001</v>
      </c>
      <c r="K39" s="103">
        <v>131</v>
      </c>
      <c r="L39" s="104">
        <v>0.36458333333333298</v>
      </c>
      <c r="M39" s="103">
        <v>475</v>
      </c>
      <c r="N39" s="104">
        <v>-4.2338709677419401E-2</v>
      </c>
      <c r="O39" s="105">
        <v>5</v>
      </c>
      <c r="P39" s="108"/>
      <c r="Q39" s="102" t="s">
        <v>74</v>
      </c>
      <c r="R39" s="107">
        <v>400</v>
      </c>
      <c r="S39" s="107">
        <v>0</v>
      </c>
      <c r="T39" s="107">
        <v>0</v>
      </c>
      <c r="U39" s="107">
        <v>400</v>
      </c>
      <c r="V39" s="107">
        <v>96</v>
      </c>
      <c r="W39" s="107">
        <v>496</v>
      </c>
      <c r="X39" s="102" t="s">
        <v>178</v>
      </c>
    </row>
    <row r="40" spans="1:24" ht="14.25" x14ac:dyDescent="0.2">
      <c r="A40" s="102" t="s">
        <v>179</v>
      </c>
      <c r="B40" s="102" t="s">
        <v>180</v>
      </c>
      <c r="C40" s="103">
        <v>136</v>
      </c>
      <c r="D40" s="104">
        <v>-6.8493150684931503E-2</v>
      </c>
      <c r="E40" s="103">
        <v>0</v>
      </c>
      <c r="F40" s="104" t="s">
        <v>73</v>
      </c>
      <c r="G40" s="103">
        <v>0</v>
      </c>
      <c r="H40" s="104" t="s">
        <v>73</v>
      </c>
      <c r="I40" s="103">
        <v>136</v>
      </c>
      <c r="J40" s="104">
        <v>-6.8493150684931503E-2</v>
      </c>
      <c r="K40" s="103">
        <v>32</v>
      </c>
      <c r="L40" s="104">
        <v>0.18518518518518498</v>
      </c>
      <c r="M40" s="103">
        <v>168</v>
      </c>
      <c r="N40" s="104">
        <v>-2.8901734104046201E-2</v>
      </c>
      <c r="O40" s="105">
        <v>5</v>
      </c>
      <c r="P40" s="108"/>
      <c r="Q40" s="102" t="s">
        <v>74</v>
      </c>
      <c r="R40" s="107">
        <v>146</v>
      </c>
      <c r="S40" s="107">
        <v>0</v>
      </c>
      <c r="T40" s="107">
        <v>0</v>
      </c>
      <c r="U40" s="107">
        <v>146</v>
      </c>
      <c r="V40" s="107">
        <v>27</v>
      </c>
      <c r="W40" s="107">
        <v>173</v>
      </c>
      <c r="X40" s="102" t="s">
        <v>181</v>
      </c>
    </row>
    <row r="41" spans="1:24" ht="14.25" x14ac:dyDescent="0.2">
      <c r="A41" s="102" t="s">
        <v>182</v>
      </c>
      <c r="B41" s="102" t="s">
        <v>183</v>
      </c>
      <c r="C41" s="103">
        <v>2754</v>
      </c>
      <c r="D41" s="104">
        <v>-6.6124109867751801E-2</v>
      </c>
      <c r="E41" s="103">
        <v>145</v>
      </c>
      <c r="F41" s="104">
        <v>5.0724637681159403E-2</v>
      </c>
      <c r="G41" s="103">
        <v>0</v>
      </c>
      <c r="H41" s="104">
        <v>-1</v>
      </c>
      <c r="I41" s="103">
        <v>2899</v>
      </c>
      <c r="J41" s="104">
        <v>-6.1508578828099701E-2</v>
      </c>
      <c r="K41" s="103">
        <v>882</v>
      </c>
      <c r="L41" s="104">
        <v>9.0234857849196506E-2</v>
      </c>
      <c r="M41" s="103">
        <v>3781</v>
      </c>
      <c r="N41" s="104">
        <v>-3.0015392508979E-2</v>
      </c>
      <c r="O41" s="105">
        <v>3</v>
      </c>
      <c r="P41" s="108"/>
      <c r="Q41" s="102" t="s">
        <v>74</v>
      </c>
      <c r="R41" s="107">
        <v>2949</v>
      </c>
      <c r="S41" s="107">
        <v>138</v>
      </c>
      <c r="T41" s="107">
        <v>2</v>
      </c>
      <c r="U41" s="107">
        <v>3089</v>
      </c>
      <c r="V41" s="107">
        <v>809</v>
      </c>
      <c r="W41" s="107">
        <v>3898</v>
      </c>
      <c r="X41" s="102" t="s">
        <v>184</v>
      </c>
    </row>
    <row r="42" spans="1:24" ht="14.25" x14ac:dyDescent="0.2">
      <c r="A42" s="102" t="s">
        <v>185</v>
      </c>
      <c r="B42" s="102" t="s">
        <v>186</v>
      </c>
      <c r="C42" s="103">
        <v>3389</v>
      </c>
      <c r="D42" s="104">
        <v>-6.1218836565096996E-2</v>
      </c>
      <c r="E42" s="103">
        <v>958</v>
      </c>
      <c r="F42" s="104">
        <v>0.101149425287356</v>
      </c>
      <c r="G42" s="103">
        <v>0</v>
      </c>
      <c r="H42" s="104">
        <v>-1</v>
      </c>
      <c r="I42" s="103">
        <v>4347</v>
      </c>
      <c r="J42" s="104">
        <v>-2.9904039276947101E-2</v>
      </c>
      <c r="K42" s="103">
        <v>814</v>
      </c>
      <c r="L42" s="104">
        <v>0.13212795549374098</v>
      </c>
      <c r="M42" s="103">
        <v>5161</v>
      </c>
      <c r="N42" s="104">
        <v>-7.5000000000000006E-3</v>
      </c>
      <c r="O42" s="105">
        <v>2</v>
      </c>
      <c r="P42" s="108"/>
      <c r="Q42" s="102" t="s">
        <v>74</v>
      </c>
      <c r="R42" s="107">
        <v>3610</v>
      </c>
      <c r="S42" s="107">
        <v>870</v>
      </c>
      <c r="T42" s="107">
        <v>1</v>
      </c>
      <c r="U42" s="107">
        <v>4481</v>
      </c>
      <c r="V42" s="107">
        <v>719</v>
      </c>
      <c r="W42" s="107">
        <v>5200</v>
      </c>
      <c r="X42" s="102" t="s">
        <v>187</v>
      </c>
    </row>
    <row r="43" spans="1:24" ht="14.25" x14ac:dyDescent="0.2">
      <c r="A43" s="102" t="s">
        <v>188</v>
      </c>
      <c r="B43" s="102" t="s">
        <v>189</v>
      </c>
      <c r="C43" s="103">
        <v>514</v>
      </c>
      <c r="D43" s="104">
        <v>-5.5147058823529403E-2</v>
      </c>
      <c r="E43" s="103">
        <v>0</v>
      </c>
      <c r="F43" s="104" t="s">
        <v>73</v>
      </c>
      <c r="G43" s="103">
        <v>0</v>
      </c>
      <c r="H43" s="104" t="s">
        <v>73</v>
      </c>
      <c r="I43" s="103">
        <v>514</v>
      </c>
      <c r="J43" s="104">
        <v>-5.5147058823529403E-2</v>
      </c>
      <c r="K43" s="103">
        <v>29</v>
      </c>
      <c r="L43" s="104">
        <v>-0.27500000000000002</v>
      </c>
      <c r="M43" s="103">
        <v>543</v>
      </c>
      <c r="N43" s="104">
        <v>-7.0205479452054798E-2</v>
      </c>
      <c r="O43" s="105">
        <v>5</v>
      </c>
      <c r="P43" s="108"/>
      <c r="Q43" s="102" t="s">
        <v>74</v>
      </c>
      <c r="R43" s="107">
        <v>544</v>
      </c>
      <c r="S43" s="107">
        <v>0</v>
      </c>
      <c r="T43" s="107">
        <v>0</v>
      </c>
      <c r="U43" s="107">
        <v>544</v>
      </c>
      <c r="V43" s="107">
        <v>40</v>
      </c>
      <c r="W43" s="107">
        <v>584</v>
      </c>
      <c r="X43" s="102" t="s">
        <v>190</v>
      </c>
    </row>
    <row r="44" spans="1:24" ht="14.25" x14ac:dyDescent="0.2">
      <c r="A44" s="102" t="s">
        <v>191</v>
      </c>
      <c r="B44" s="102" t="s">
        <v>192</v>
      </c>
      <c r="C44" s="103">
        <v>180</v>
      </c>
      <c r="D44" s="104">
        <v>-4.2553191489361701E-2</v>
      </c>
      <c r="E44" s="103">
        <v>0</v>
      </c>
      <c r="F44" s="104" t="s">
        <v>73</v>
      </c>
      <c r="G44" s="103">
        <v>0</v>
      </c>
      <c r="H44" s="104" t="s">
        <v>73</v>
      </c>
      <c r="I44" s="103">
        <v>180</v>
      </c>
      <c r="J44" s="104">
        <v>-4.2553191489361701E-2</v>
      </c>
      <c r="K44" s="103">
        <v>8</v>
      </c>
      <c r="L44" s="104">
        <v>-0.5789473684210531</v>
      </c>
      <c r="M44" s="103">
        <v>188</v>
      </c>
      <c r="N44" s="104">
        <v>-9.1787439613526603E-2</v>
      </c>
      <c r="O44" s="105">
        <v>5</v>
      </c>
      <c r="P44" s="108"/>
      <c r="Q44" s="102" t="s">
        <v>74</v>
      </c>
      <c r="R44" s="107">
        <v>188</v>
      </c>
      <c r="S44" s="107">
        <v>0</v>
      </c>
      <c r="T44" s="107">
        <v>0</v>
      </c>
      <c r="U44" s="107">
        <v>188</v>
      </c>
      <c r="V44" s="107">
        <v>19</v>
      </c>
      <c r="W44" s="107">
        <v>207</v>
      </c>
      <c r="X44" s="102" t="s">
        <v>193</v>
      </c>
    </row>
    <row r="45" spans="1:24" ht="14.25" x14ac:dyDescent="0.2">
      <c r="A45" s="102" t="s">
        <v>194</v>
      </c>
      <c r="B45" s="102" t="s">
        <v>195</v>
      </c>
      <c r="C45" s="103">
        <v>112</v>
      </c>
      <c r="D45" s="104">
        <v>2.7522935779816501E-2</v>
      </c>
      <c r="E45" s="103">
        <v>0</v>
      </c>
      <c r="F45" s="104" t="s">
        <v>73</v>
      </c>
      <c r="G45" s="103">
        <v>0</v>
      </c>
      <c r="H45" s="104" t="s">
        <v>73</v>
      </c>
      <c r="I45" s="103">
        <v>112</v>
      </c>
      <c r="J45" s="104">
        <v>2.7522935779816501E-2</v>
      </c>
      <c r="K45" s="103">
        <v>0</v>
      </c>
      <c r="L45" s="104" t="s">
        <v>73</v>
      </c>
      <c r="M45" s="103">
        <v>112</v>
      </c>
      <c r="N45" s="104">
        <v>2.7522935779816501E-2</v>
      </c>
      <c r="O45" s="105">
        <v>5</v>
      </c>
      <c r="P45" s="108"/>
      <c r="Q45" s="102" t="s">
        <v>74</v>
      </c>
      <c r="R45" s="107">
        <v>109</v>
      </c>
      <c r="S45" s="107">
        <v>0</v>
      </c>
      <c r="T45" s="107">
        <v>0</v>
      </c>
      <c r="U45" s="107">
        <v>109</v>
      </c>
      <c r="V45" s="107">
        <v>0</v>
      </c>
      <c r="W45" s="107">
        <v>109</v>
      </c>
      <c r="X45" s="102" t="s">
        <v>196</v>
      </c>
    </row>
    <row r="46" spans="1:24" ht="14.25" x14ac:dyDescent="0.2">
      <c r="A46" s="102" t="s">
        <v>197</v>
      </c>
      <c r="B46" s="102" t="s">
        <v>198</v>
      </c>
      <c r="C46" s="103">
        <v>345</v>
      </c>
      <c r="D46" s="104">
        <v>-0.11989795918367301</v>
      </c>
      <c r="E46" s="103">
        <v>0</v>
      </c>
      <c r="F46" s="104" t="s">
        <v>73</v>
      </c>
      <c r="G46" s="103">
        <v>0</v>
      </c>
      <c r="H46" s="104" t="s">
        <v>73</v>
      </c>
      <c r="I46" s="103">
        <v>345</v>
      </c>
      <c r="J46" s="104">
        <v>-0.11989795918367301</v>
      </c>
      <c r="K46" s="103">
        <v>165</v>
      </c>
      <c r="L46" s="104">
        <v>0.17857142857142902</v>
      </c>
      <c r="M46" s="103">
        <v>510</v>
      </c>
      <c r="N46" s="104">
        <v>-4.13533834586466E-2</v>
      </c>
      <c r="O46" s="105">
        <v>5</v>
      </c>
      <c r="P46" s="108"/>
      <c r="Q46" s="102" t="s">
        <v>74</v>
      </c>
      <c r="R46" s="107">
        <v>392</v>
      </c>
      <c r="S46" s="107">
        <v>0</v>
      </c>
      <c r="T46" s="107">
        <v>0</v>
      </c>
      <c r="U46" s="107">
        <v>392</v>
      </c>
      <c r="V46" s="107">
        <v>140</v>
      </c>
      <c r="W46" s="107">
        <v>532</v>
      </c>
      <c r="X46" s="102" t="s">
        <v>199</v>
      </c>
    </row>
    <row r="47" spans="1:24" ht="14.25" x14ac:dyDescent="0.2">
      <c r="A47" s="102" t="s">
        <v>200</v>
      </c>
      <c r="B47" s="102" t="s">
        <v>201</v>
      </c>
      <c r="C47" s="103">
        <v>783</v>
      </c>
      <c r="D47" s="104">
        <v>-1.7565872020075302E-2</v>
      </c>
      <c r="E47" s="103">
        <v>331</v>
      </c>
      <c r="F47" s="104">
        <v>4.08805031446541E-2</v>
      </c>
      <c r="G47" s="103">
        <v>0</v>
      </c>
      <c r="H47" s="104" t="s">
        <v>73</v>
      </c>
      <c r="I47" s="103">
        <v>1114</v>
      </c>
      <c r="J47" s="104">
        <v>-8.968609865470851E-4</v>
      </c>
      <c r="K47" s="103">
        <v>442</v>
      </c>
      <c r="L47" s="104">
        <v>0.31547619047619002</v>
      </c>
      <c r="M47" s="103">
        <v>1556</v>
      </c>
      <c r="N47" s="104">
        <v>7.2363886974500302E-2</v>
      </c>
      <c r="O47" s="105">
        <v>3</v>
      </c>
      <c r="P47" s="109"/>
      <c r="Q47" s="102" t="s">
        <v>74</v>
      </c>
      <c r="R47" s="107">
        <v>797</v>
      </c>
      <c r="S47" s="107">
        <v>318</v>
      </c>
      <c r="T47" s="107">
        <v>0</v>
      </c>
      <c r="U47" s="107">
        <v>1115</v>
      </c>
      <c r="V47" s="107">
        <v>336</v>
      </c>
      <c r="W47" s="107">
        <v>1451</v>
      </c>
      <c r="X47" s="102" t="s">
        <v>202</v>
      </c>
    </row>
    <row r="48" spans="1:24" ht="14.25" x14ac:dyDescent="0.2">
      <c r="A48" s="110" t="s">
        <v>203</v>
      </c>
      <c r="B48" s="111"/>
      <c r="C48" s="112">
        <v>37158</v>
      </c>
      <c r="D48" s="112">
        <v>-4.3059490084985802E-2</v>
      </c>
      <c r="E48" s="112">
        <v>18649</v>
      </c>
      <c r="F48" s="112">
        <v>-8.1374321880651E-3</v>
      </c>
      <c r="G48" s="112">
        <v>3596</v>
      </c>
      <c r="H48" s="112">
        <v>-1.50643659271432E-2</v>
      </c>
      <c r="I48" s="112">
        <v>59403</v>
      </c>
      <c r="J48" s="112">
        <v>-3.0677349346474602E-2</v>
      </c>
      <c r="K48" s="112">
        <v>10581</v>
      </c>
      <c r="L48" s="112">
        <v>5.0953516090584003E-2</v>
      </c>
      <c r="M48" s="112">
        <v>69984</v>
      </c>
      <c r="N48" s="112">
        <v>-1.9158806463819702E-2</v>
      </c>
      <c r="O48" s="113"/>
      <c r="P48" s="114" t="s">
        <v>204</v>
      </c>
      <c r="Q48" s="114"/>
      <c r="R48" s="115">
        <v>38830</v>
      </c>
      <c r="S48" s="115">
        <v>18802</v>
      </c>
      <c r="T48" s="115">
        <v>3651</v>
      </c>
      <c r="U48" s="115">
        <v>61283</v>
      </c>
      <c r="V48" s="115">
        <v>10068</v>
      </c>
      <c r="W48" s="115">
        <v>71351</v>
      </c>
      <c r="X48" s="114"/>
    </row>
    <row r="49" spans="1:24" ht="14.25" x14ac:dyDescent="0.2">
      <c r="A49" s="102" t="s">
        <v>205</v>
      </c>
      <c r="B49" s="102" t="s">
        <v>206</v>
      </c>
      <c r="C49" s="103">
        <v>367</v>
      </c>
      <c r="D49" s="104">
        <v>-5.8974358974359001E-2</v>
      </c>
      <c r="E49" s="103">
        <v>118</v>
      </c>
      <c r="F49" s="104">
        <v>-0.10606060606060601</v>
      </c>
      <c r="G49" s="103">
        <v>0</v>
      </c>
      <c r="H49" s="104" t="s">
        <v>73</v>
      </c>
      <c r="I49" s="103">
        <v>485</v>
      </c>
      <c r="J49" s="104">
        <v>-7.0881226053639793E-2</v>
      </c>
      <c r="K49" s="103">
        <v>229</v>
      </c>
      <c r="L49" s="104">
        <v>8.8105726872246704E-3</v>
      </c>
      <c r="M49" s="103">
        <v>714</v>
      </c>
      <c r="N49" s="104">
        <v>-4.67289719626168E-2</v>
      </c>
      <c r="O49" s="105">
        <v>6</v>
      </c>
      <c r="P49" s="106" t="s">
        <v>147</v>
      </c>
      <c r="Q49" s="102" t="s">
        <v>147</v>
      </c>
      <c r="R49" s="107">
        <v>390</v>
      </c>
      <c r="S49" s="107">
        <v>132</v>
      </c>
      <c r="T49" s="107">
        <v>0</v>
      </c>
      <c r="U49" s="107">
        <v>522</v>
      </c>
      <c r="V49" s="107">
        <v>227</v>
      </c>
      <c r="W49" s="107">
        <v>749</v>
      </c>
      <c r="X49" s="102" t="s">
        <v>207</v>
      </c>
    </row>
    <row r="50" spans="1:24" ht="14.25" x14ac:dyDescent="0.2">
      <c r="A50" s="102" t="s">
        <v>208</v>
      </c>
      <c r="B50" s="102" t="s">
        <v>209</v>
      </c>
      <c r="C50" s="103">
        <v>4</v>
      </c>
      <c r="D50" s="104">
        <v>-0.92</v>
      </c>
      <c r="E50" s="103">
        <v>1</v>
      </c>
      <c r="F50" s="104">
        <v>-0.5</v>
      </c>
      <c r="G50" s="103">
        <v>0</v>
      </c>
      <c r="H50" s="104" t="s">
        <v>73</v>
      </c>
      <c r="I50" s="103">
        <v>5</v>
      </c>
      <c r="J50" s="104">
        <v>-0.90384615384615408</v>
      </c>
      <c r="K50" s="103">
        <v>547</v>
      </c>
      <c r="L50" s="104">
        <v>0.134854771784232</v>
      </c>
      <c r="M50" s="103">
        <v>552</v>
      </c>
      <c r="N50" s="104">
        <v>3.3707865168539297E-2</v>
      </c>
      <c r="O50" s="105">
        <v>6</v>
      </c>
      <c r="P50" s="108"/>
      <c r="Q50" s="102" t="s">
        <v>147</v>
      </c>
      <c r="R50" s="107">
        <v>50</v>
      </c>
      <c r="S50" s="107">
        <v>2</v>
      </c>
      <c r="T50" s="107">
        <v>0</v>
      </c>
      <c r="U50" s="107">
        <v>52</v>
      </c>
      <c r="V50" s="107">
        <v>482</v>
      </c>
      <c r="W50" s="107">
        <v>534</v>
      </c>
      <c r="X50" s="102" t="s">
        <v>210</v>
      </c>
    </row>
    <row r="51" spans="1:24" ht="14.25" x14ac:dyDescent="0.2">
      <c r="A51" s="102" t="s">
        <v>211</v>
      </c>
      <c r="B51" s="102" t="s">
        <v>212</v>
      </c>
      <c r="C51" s="103">
        <v>0</v>
      </c>
      <c r="D51" s="104">
        <v>-1</v>
      </c>
      <c r="E51" s="103">
        <v>0</v>
      </c>
      <c r="F51" s="104" t="s">
        <v>73</v>
      </c>
      <c r="G51" s="103">
        <v>0</v>
      </c>
      <c r="H51" s="104" t="s">
        <v>73</v>
      </c>
      <c r="I51" s="103">
        <v>0</v>
      </c>
      <c r="J51" s="104">
        <v>-1</v>
      </c>
      <c r="K51" s="103">
        <v>31</v>
      </c>
      <c r="L51" s="104">
        <v>-0.42592592592592604</v>
      </c>
      <c r="M51" s="103">
        <v>31</v>
      </c>
      <c r="N51" s="104">
        <v>-0.43636363636363601</v>
      </c>
      <c r="O51" s="105">
        <v>6</v>
      </c>
      <c r="P51" s="108"/>
      <c r="Q51" s="102" t="s">
        <v>147</v>
      </c>
      <c r="R51" s="107">
        <v>1</v>
      </c>
      <c r="S51" s="107">
        <v>0</v>
      </c>
      <c r="T51" s="107">
        <v>0</v>
      </c>
      <c r="U51" s="107">
        <v>1</v>
      </c>
      <c r="V51" s="107">
        <v>54</v>
      </c>
      <c r="W51" s="107">
        <v>55</v>
      </c>
      <c r="X51" s="102" t="s">
        <v>213</v>
      </c>
    </row>
    <row r="52" spans="1:24" ht="14.25" x14ac:dyDescent="0.2">
      <c r="A52" s="102" t="s">
        <v>214</v>
      </c>
      <c r="B52" s="102" t="s">
        <v>215</v>
      </c>
      <c r="C52" s="103">
        <v>100</v>
      </c>
      <c r="D52" s="104">
        <v>-0.21259842519685002</v>
      </c>
      <c r="E52" s="103">
        <v>6</v>
      </c>
      <c r="F52" s="104">
        <v>2</v>
      </c>
      <c r="G52" s="103">
        <v>0</v>
      </c>
      <c r="H52" s="104" t="s">
        <v>73</v>
      </c>
      <c r="I52" s="103">
        <v>106</v>
      </c>
      <c r="J52" s="104">
        <v>-0.178294573643411</v>
      </c>
      <c r="K52" s="103">
        <v>156</v>
      </c>
      <c r="L52" s="104">
        <v>-0.21608040201005002</v>
      </c>
      <c r="M52" s="103">
        <v>262</v>
      </c>
      <c r="N52" s="104">
        <v>-0.20121951219512202</v>
      </c>
      <c r="O52" s="105">
        <v>6</v>
      </c>
      <c r="P52" s="108"/>
      <c r="Q52" s="102" t="s">
        <v>147</v>
      </c>
      <c r="R52" s="107">
        <v>127</v>
      </c>
      <c r="S52" s="107">
        <v>2</v>
      </c>
      <c r="T52" s="107">
        <v>0</v>
      </c>
      <c r="U52" s="107">
        <v>129</v>
      </c>
      <c r="V52" s="107">
        <v>199</v>
      </c>
      <c r="W52" s="107">
        <v>328</v>
      </c>
      <c r="X52" s="102" t="s">
        <v>216</v>
      </c>
    </row>
    <row r="53" spans="1:24" ht="14.25" x14ac:dyDescent="0.2">
      <c r="A53" s="102" t="s">
        <v>217</v>
      </c>
      <c r="B53" s="102" t="s">
        <v>218</v>
      </c>
      <c r="C53" s="103">
        <v>105</v>
      </c>
      <c r="D53" s="104">
        <v>0.17977528089887601</v>
      </c>
      <c r="E53" s="103">
        <v>2</v>
      </c>
      <c r="F53" s="104">
        <v>-0.5</v>
      </c>
      <c r="G53" s="103">
        <v>0</v>
      </c>
      <c r="H53" s="104" t="s">
        <v>73</v>
      </c>
      <c r="I53" s="103">
        <v>107</v>
      </c>
      <c r="J53" s="104">
        <v>0.15053763440860199</v>
      </c>
      <c r="K53" s="103">
        <v>78</v>
      </c>
      <c r="L53" s="104">
        <v>0.32203389830508494</v>
      </c>
      <c r="M53" s="103">
        <v>185</v>
      </c>
      <c r="N53" s="104">
        <v>0.217105263157895</v>
      </c>
      <c r="O53" s="105">
        <v>6</v>
      </c>
      <c r="P53" s="109"/>
      <c r="Q53" s="102" t="s">
        <v>147</v>
      </c>
      <c r="R53" s="107">
        <v>89</v>
      </c>
      <c r="S53" s="107">
        <v>4</v>
      </c>
      <c r="T53" s="107">
        <v>0</v>
      </c>
      <c r="U53" s="107">
        <v>93</v>
      </c>
      <c r="V53" s="107">
        <v>59</v>
      </c>
      <c r="W53" s="107">
        <v>152</v>
      </c>
      <c r="X53" s="102" t="s">
        <v>219</v>
      </c>
    </row>
  </sheetData>
  <pageMargins left="0.23622047244094491" right="0.23622047244094491" top="0.55118110236220474" bottom="0.35433070866141736" header="0.31496062992125984" footer="0.31496062992125984"/>
  <pageSetup paperSize="9"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83C45-B020-4E12-84EC-810DD8A5D923}">
  <sheetPr>
    <pageSetUpPr fitToPage="1"/>
  </sheetPr>
  <dimension ref="A1:X53"/>
  <sheetViews>
    <sheetView zoomScaleNormal="16673" zoomScaleSheetLayoutView="26522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9" bestFit="1" customWidth="1"/>
    <col min="2" max="2" width="5.85546875" style="99" bestFit="1" customWidth="1"/>
    <col min="3" max="14" width="15.7109375" style="99" customWidth="1"/>
    <col min="15" max="15" width="9.42578125" style="99" hidden="1" customWidth="1"/>
    <col min="16" max="16" width="15.28515625" style="99" hidden="1" customWidth="1"/>
    <col min="17" max="17" width="6.7109375" style="99" hidden="1" customWidth="1"/>
    <col min="18" max="18" width="23.42578125" style="99" hidden="1" customWidth="1"/>
    <col min="19" max="19" width="22.7109375" style="99" hidden="1" customWidth="1"/>
    <col min="20" max="20" width="19.28515625" style="99" hidden="1" customWidth="1"/>
    <col min="21" max="21" width="18.85546875" style="99" hidden="1" customWidth="1"/>
    <col min="22" max="22" width="23.85546875" style="99" hidden="1" customWidth="1"/>
    <col min="23" max="23" width="15.5703125" style="99" hidden="1" customWidth="1"/>
    <col min="24" max="24" width="32.42578125" style="99" hidden="1" customWidth="1"/>
    <col min="25" max="16384" width="9.140625" style="99"/>
  </cols>
  <sheetData>
    <row r="1" spans="1:24" ht="15.75" x14ac:dyDescent="0.25">
      <c r="A1" s="98" t="s">
        <v>220</v>
      </c>
    </row>
    <row r="4" spans="1:24" ht="42.75" x14ac:dyDescent="0.2">
      <c r="A4" s="100" t="s">
        <v>48</v>
      </c>
      <c r="B4" s="100" t="s">
        <v>49</v>
      </c>
      <c r="C4" s="100" t="s">
        <v>50</v>
      </c>
      <c r="D4" s="100" t="s">
        <v>51</v>
      </c>
      <c r="E4" s="100" t="s">
        <v>52</v>
      </c>
      <c r="F4" s="100" t="s">
        <v>53</v>
      </c>
      <c r="G4" s="100" t="s">
        <v>54</v>
      </c>
      <c r="H4" s="100" t="s">
        <v>55</v>
      </c>
      <c r="I4" s="100" t="s">
        <v>56</v>
      </c>
      <c r="J4" s="100" t="s">
        <v>57</v>
      </c>
      <c r="K4" s="100" t="s">
        <v>24</v>
      </c>
      <c r="L4" s="100" t="s">
        <v>58</v>
      </c>
      <c r="M4" s="100" t="s">
        <v>59</v>
      </c>
      <c r="N4" s="100" t="s">
        <v>60</v>
      </c>
      <c r="O4" s="101" t="s">
        <v>61</v>
      </c>
      <c r="P4" s="101" t="s">
        <v>62</v>
      </c>
      <c r="Q4" s="101" t="s">
        <v>63</v>
      </c>
      <c r="R4" s="101" t="s">
        <v>64</v>
      </c>
      <c r="S4" s="101" t="s">
        <v>65</v>
      </c>
      <c r="T4" s="101" t="s">
        <v>66</v>
      </c>
      <c r="U4" s="101" t="s">
        <v>67</v>
      </c>
      <c r="V4" s="101" t="s">
        <v>68</v>
      </c>
      <c r="W4" s="101" t="s">
        <v>69</v>
      </c>
      <c r="X4" s="101" t="s">
        <v>70</v>
      </c>
    </row>
    <row r="5" spans="1:24" ht="14.25" x14ac:dyDescent="0.2">
      <c r="A5" s="102" t="s">
        <v>71</v>
      </c>
      <c r="B5" s="102" t="s">
        <v>72</v>
      </c>
      <c r="C5" s="103">
        <v>3985</v>
      </c>
      <c r="D5" s="104">
        <v>-7.1960875640428495E-2</v>
      </c>
      <c r="E5" s="103">
        <v>80</v>
      </c>
      <c r="F5" s="104">
        <v>-3.6144578313253004E-2</v>
      </c>
      <c r="G5" s="103">
        <v>7</v>
      </c>
      <c r="H5" s="104">
        <v>0.75</v>
      </c>
      <c r="I5" s="103">
        <v>4072</v>
      </c>
      <c r="J5" s="104">
        <v>-7.0531842045195192E-2</v>
      </c>
      <c r="K5" s="103">
        <v>2794</v>
      </c>
      <c r="L5" s="104">
        <v>-0.12027707808564199</v>
      </c>
      <c r="M5" s="103">
        <v>6866</v>
      </c>
      <c r="N5" s="104">
        <v>-9.1438401482069609E-2</v>
      </c>
      <c r="O5" s="105">
        <v>4</v>
      </c>
      <c r="P5" s="106" t="s">
        <v>74</v>
      </c>
      <c r="Q5" s="102" t="s">
        <v>74</v>
      </c>
      <c r="R5" s="107">
        <v>4294</v>
      </c>
      <c r="S5" s="107">
        <v>83</v>
      </c>
      <c r="T5" s="107">
        <v>4</v>
      </c>
      <c r="U5" s="107">
        <v>4381</v>
      </c>
      <c r="V5" s="107">
        <v>3176</v>
      </c>
      <c r="W5" s="107">
        <v>7557</v>
      </c>
      <c r="X5" s="102" t="s">
        <v>75</v>
      </c>
    </row>
    <row r="6" spans="1:24" ht="14.25" x14ac:dyDescent="0.2">
      <c r="A6" s="102" t="s">
        <v>76</v>
      </c>
      <c r="B6" s="102" t="s">
        <v>77</v>
      </c>
      <c r="C6" s="103">
        <v>2037</v>
      </c>
      <c r="D6" s="104">
        <v>-0.16857142857142901</v>
      </c>
      <c r="E6" s="103">
        <v>5</v>
      </c>
      <c r="F6" s="104">
        <v>0</v>
      </c>
      <c r="G6" s="103">
        <v>0</v>
      </c>
      <c r="H6" s="104" t="s">
        <v>73</v>
      </c>
      <c r="I6" s="103">
        <v>2042</v>
      </c>
      <c r="J6" s="104">
        <v>-0.16822810590631398</v>
      </c>
      <c r="K6" s="103">
        <v>85</v>
      </c>
      <c r="L6" s="104">
        <v>-0.19047619047619002</v>
      </c>
      <c r="M6" s="103">
        <v>2127</v>
      </c>
      <c r="N6" s="104">
        <v>-0.16914062500000002</v>
      </c>
      <c r="O6" s="105">
        <v>5</v>
      </c>
      <c r="P6" s="108"/>
      <c r="Q6" s="102" t="s">
        <v>74</v>
      </c>
      <c r="R6" s="107">
        <v>2450</v>
      </c>
      <c r="S6" s="107">
        <v>5</v>
      </c>
      <c r="T6" s="107">
        <v>0</v>
      </c>
      <c r="U6" s="107">
        <v>2455</v>
      </c>
      <c r="V6" s="107">
        <v>105</v>
      </c>
      <c r="W6" s="107">
        <v>2560</v>
      </c>
      <c r="X6" s="102" t="s">
        <v>78</v>
      </c>
    </row>
    <row r="7" spans="1:24" ht="14.25" x14ac:dyDescent="0.2">
      <c r="A7" s="102" t="s">
        <v>79</v>
      </c>
      <c r="B7" s="102" t="s">
        <v>80</v>
      </c>
      <c r="C7" s="103">
        <v>1261</v>
      </c>
      <c r="D7" s="104">
        <v>-0.12733564013840801</v>
      </c>
      <c r="E7" s="103">
        <v>15</v>
      </c>
      <c r="F7" s="104">
        <v>-0.42307692307692302</v>
      </c>
      <c r="G7" s="103">
        <v>0</v>
      </c>
      <c r="H7" s="104" t="s">
        <v>73</v>
      </c>
      <c r="I7" s="103">
        <v>1276</v>
      </c>
      <c r="J7" s="104">
        <v>-0.13256288239293001</v>
      </c>
      <c r="K7" s="103">
        <v>3190</v>
      </c>
      <c r="L7" s="104">
        <v>-0.163388408077629</v>
      </c>
      <c r="M7" s="103">
        <v>4466</v>
      </c>
      <c r="N7" s="104">
        <v>-0.15480696442089301</v>
      </c>
      <c r="O7" s="105">
        <v>4</v>
      </c>
      <c r="P7" s="108"/>
      <c r="Q7" s="102" t="s">
        <v>74</v>
      </c>
      <c r="R7" s="107">
        <v>1445</v>
      </c>
      <c r="S7" s="107">
        <v>26</v>
      </c>
      <c r="T7" s="107">
        <v>0</v>
      </c>
      <c r="U7" s="107">
        <v>1471</v>
      </c>
      <c r="V7" s="107">
        <v>3813</v>
      </c>
      <c r="W7" s="107">
        <v>5284</v>
      </c>
      <c r="X7" s="102" t="s">
        <v>81</v>
      </c>
    </row>
    <row r="8" spans="1:24" ht="14.25" x14ac:dyDescent="0.2">
      <c r="A8" s="102" t="s">
        <v>82</v>
      </c>
      <c r="B8" s="102" t="s">
        <v>83</v>
      </c>
      <c r="C8" s="103">
        <v>31698</v>
      </c>
      <c r="D8" s="104">
        <v>6.2218271855755203E-3</v>
      </c>
      <c r="E8" s="103">
        <v>14606</v>
      </c>
      <c r="F8" s="104">
        <v>5.1547876169906401E-2</v>
      </c>
      <c r="G8" s="103">
        <v>9413</v>
      </c>
      <c r="H8" s="104">
        <v>0.14485526635855001</v>
      </c>
      <c r="I8" s="103">
        <v>55717</v>
      </c>
      <c r="J8" s="104">
        <v>3.9224829335621297E-2</v>
      </c>
      <c r="K8" s="103">
        <v>6415</v>
      </c>
      <c r="L8" s="104">
        <v>-4.3393975544288699E-2</v>
      </c>
      <c r="M8" s="103">
        <v>62132</v>
      </c>
      <c r="N8" s="104">
        <v>3.0039787798408504E-2</v>
      </c>
      <c r="O8" s="105">
        <v>2</v>
      </c>
      <c r="P8" s="108"/>
      <c r="Q8" s="102" t="s">
        <v>74</v>
      </c>
      <c r="R8" s="107">
        <v>31502</v>
      </c>
      <c r="S8" s="107">
        <v>13890</v>
      </c>
      <c r="T8" s="107">
        <v>8222</v>
      </c>
      <c r="U8" s="107">
        <v>53614</v>
      </c>
      <c r="V8" s="107">
        <v>6706</v>
      </c>
      <c r="W8" s="107">
        <v>60320</v>
      </c>
      <c r="X8" s="102" t="s">
        <v>84</v>
      </c>
    </row>
    <row r="9" spans="1:24" ht="14.25" x14ac:dyDescent="0.2">
      <c r="A9" s="102" t="s">
        <v>85</v>
      </c>
      <c r="B9" s="102" t="s">
        <v>86</v>
      </c>
      <c r="C9" s="103">
        <v>1050</v>
      </c>
      <c r="D9" s="104">
        <v>5.2104208416833699E-2</v>
      </c>
      <c r="E9" s="103">
        <v>0</v>
      </c>
      <c r="F9" s="104" t="s">
        <v>73</v>
      </c>
      <c r="G9" s="103">
        <v>1</v>
      </c>
      <c r="H9" s="104" t="s">
        <v>73</v>
      </c>
      <c r="I9" s="103">
        <v>1051</v>
      </c>
      <c r="J9" s="104">
        <v>5.3106212424849697E-2</v>
      </c>
      <c r="K9" s="103">
        <v>99</v>
      </c>
      <c r="L9" s="104">
        <v>8.7912087912087905E-2</v>
      </c>
      <c r="M9" s="103">
        <v>1150</v>
      </c>
      <c r="N9" s="104">
        <v>5.60146923783287E-2</v>
      </c>
      <c r="O9" s="105">
        <v>5</v>
      </c>
      <c r="P9" s="108"/>
      <c r="Q9" s="102" t="s">
        <v>74</v>
      </c>
      <c r="R9" s="107">
        <v>998</v>
      </c>
      <c r="S9" s="107">
        <v>0</v>
      </c>
      <c r="T9" s="107">
        <v>0</v>
      </c>
      <c r="U9" s="107">
        <v>998</v>
      </c>
      <c r="V9" s="107">
        <v>91</v>
      </c>
      <c r="W9" s="107">
        <v>1089</v>
      </c>
      <c r="X9" s="102" t="s">
        <v>87</v>
      </c>
    </row>
    <row r="10" spans="1:24" ht="14.25" x14ac:dyDescent="0.2">
      <c r="A10" s="102" t="s">
        <v>88</v>
      </c>
      <c r="B10" s="102" t="s">
        <v>89</v>
      </c>
      <c r="C10" s="103">
        <v>22540</v>
      </c>
      <c r="D10" s="104">
        <v>-1.88055023506878E-2</v>
      </c>
      <c r="E10" s="103">
        <v>445</v>
      </c>
      <c r="F10" s="104">
        <v>6.4593301435406703E-2</v>
      </c>
      <c r="G10" s="103">
        <v>0</v>
      </c>
      <c r="H10" s="104">
        <v>-1</v>
      </c>
      <c r="I10" s="103">
        <v>22985</v>
      </c>
      <c r="J10" s="104">
        <v>-1.74411148634207E-2</v>
      </c>
      <c r="K10" s="103">
        <v>4500</v>
      </c>
      <c r="L10" s="104">
        <v>-4.4424700133274098E-4</v>
      </c>
      <c r="M10" s="103">
        <v>27485</v>
      </c>
      <c r="N10" s="104">
        <v>-1.4697974547409901E-2</v>
      </c>
      <c r="O10" s="105">
        <v>3</v>
      </c>
      <c r="P10" s="108"/>
      <c r="Q10" s="102" t="s">
        <v>74</v>
      </c>
      <c r="R10" s="107">
        <v>22972</v>
      </c>
      <c r="S10" s="107">
        <v>418</v>
      </c>
      <c r="T10" s="107">
        <v>3</v>
      </c>
      <c r="U10" s="107">
        <v>23393</v>
      </c>
      <c r="V10" s="107">
        <v>4502</v>
      </c>
      <c r="W10" s="107">
        <v>27895</v>
      </c>
      <c r="X10" s="102" t="s">
        <v>90</v>
      </c>
    </row>
    <row r="11" spans="1:24" ht="14.25" x14ac:dyDescent="0.2">
      <c r="A11" s="102" t="s">
        <v>91</v>
      </c>
      <c r="B11" s="102" t="s">
        <v>92</v>
      </c>
      <c r="C11" s="103">
        <v>2762</v>
      </c>
      <c r="D11" s="104">
        <v>5.0190114068441101E-2</v>
      </c>
      <c r="E11" s="103">
        <v>2</v>
      </c>
      <c r="F11" s="104">
        <v>-0.33333333333333298</v>
      </c>
      <c r="G11" s="103">
        <v>1248</v>
      </c>
      <c r="H11" s="104">
        <v>-0.109843081312411</v>
      </c>
      <c r="I11" s="103">
        <v>4012</v>
      </c>
      <c r="J11" s="104">
        <v>-5.7001239157372999E-3</v>
      </c>
      <c r="K11" s="103">
        <v>1880</v>
      </c>
      <c r="L11" s="104">
        <v>1.1296395911780499E-2</v>
      </c>
      <c r="M11" s="103">
        <v>5892</v>
      </c>
      <c r="N11" s="104">
        <v>-3.39328130302002E-4</v>
      </c>
      <c r="O11" s="105">
        <v>5</v>
      </c>
      <c r="P11" s="108"/>
      <c r="Q11" s="102" t="s">
        <v>74</v>
      </c>
      <c r="R11" s="107">
        <v>2630</v>
      </c>
      <c r="S11" s="107">
        <v>3</v>
      </c>
      <c r="T11" s="107">
        <v>1402</v>
      </c>
      <c r="U11" s="107">
        <v>4035</v>
      </c>
      <c r="V11" s="107">
        <v>1859</v>
      </c>
      <c r="W11" s="107">
        <v>5894</v>
      </c>
      <c r="X11" s="102" t="s">
        <v>93</v>
      </c>
    </row>
    <row r="12" spans="1:24" ht="14.25" x14ac:dyDescent="0.2">
      <c r="A12" s="102" t="s">
        <v>94</v>
      </c>
      <c r="B12" s="102" t="s">
        <v>95</v>
      </c>
      <c r="C12" s="103">
        <v>1404</v>
      </c>
      <c r="D12" s="104">
        <v>1.1527377521613801E-2</v>
      </c>
      <c r="E12" s="103">
        <v>0</v>
      </c>
      <c r="F12" s="104" t="s">
        <v>73</v>
      </c>
      <c r="G12" s="103">
        <v>0</v>
      </c>
      <c r="H12" s="104" t="s">
        <v>73</v>
      </c>
      <c r="I12" s="103">
        <v>1404</v>
      </c>
      <c r="J12" s="104">
        <v>1.1527377521613801E-2</v>
      </c>
      <c r="K12" s="103">
        <v>107</v>
      </c>
      <c r="L12" s="104">
        <v>0.175824175824176</v>
      </c>
      <c r="M12" s="103">
        <v>1511</v>
      </c>
      <c r="N12" s="104">
        <v>2.1636240703177802E-2</v>
      </c>
      <c r="O12" s="105">
        <v>5</v>
      </c>
      <c r="P12" s="108"/>
      <c r="Q12" s="102" t="s">
        <v>74</v>
      </c>
      <c r="R12" s="107">
        <v>1388</v>
      </c>
      <c r="S12" s="107">
        <v>0</v>
      </c>
      <c r="T12" s="107">
        <v>0</v>
      </c>
      <c r="U12" s="107">
        <v>1388</v>
      </c>
      <c r="V12" s="107">
        <v>91</v>
      </c>
      <c r="W12" s="107">
        <v>1479</v>
      </c>
      <c r="X12" s="102" t="s">
        <v>96</v>
      </c>
    </row>
    <row r="13" spans="1:24" ht="14.25" x14ac:dyDescent="0.2">
      <c r="A13" s="102" t="s">
        <v>97</v>
      </c>
      <c r="B13" s="102" t="s">
        <v>98</v>
      </c>
      <c r="C13" s="103">
        <v>3809</v>
      </c>
      <c r="D13" s="104">
        <v>6.3075634942785411E-2</v>
      </c>
      <c r="E13" s="103">
        <v>7</v>
      </c>
      <c r="F13" s="104">
        <v>-0.125</v>
      </c>
      <c r="G13" s="103">
        <v>1595</v>
      </c>
      <c r="H13" s="104">
        <v>2.9032258064516099E-2</v>
      </c>
      <c r="I13" s="103">
        <v>5411</v>
      </c>
      <c r="J13" s="104">
        <v>5.2518965181871206E-2</v>
      </c>
      <c r="K13" s="103">
        <v>1022</v>
      </c>
      <c r="L13" s="104">
        <v>-0.10350877192982499</v>
      </c>
      <c r="M13" s="103">
        <v>6433</v>
      </c>
      <c r="N13" s="104">
        <v>2.41999681579366E-2</v>
      </c>
      <c r="O13" s="105">
        <v>5</v>
      </c>
      <c r="P13" s="108"/>
      <c r="Q13" s="102" t="s">
        <v>74</v>
      </c>
      <c r="R13" s="107">
        <v>3583</v>
      </c>
      <c r="S13" s="107">
        <v>8</v>
      </c>
      <c r="T13" s="107">
        <v>1550</v>
      </c>
      <c r="U13" s="107">
        <v>5141</v>
      </c>
      <c r="V13" s="107">
        <v>1140</v>
      </c>
      <c r="W13" s="107">
        <v>6281</v>
      </c>
      <c r="X13" s="102" t="s">
        <v>99</v>
      </c>
    </row>
    <row r="14" spans="1:24" ht="14.25" x14ac:dyDescent="0.2">
      <c r="A14" s="102" t="s">
        <v>100</v>
      </c>
      <c r="B14" s="102" t="s">
        <v>101</v>
      </c>
      <c r="C14" s="103">
        <v>2562</v>
      </c>
      <c r="D14" s="104">
        <v>1.1723329425556901E-3</v>
      </c>
      <c r="E14" s="103">
        <v>3</v>
      </c>
      <c r="F14" s="104">
        <v>0</v>
      </c>
      <c r="G14" s="103">
        <v>0</v>
      </c>
      <c r="H14" s="104" t="s">
        <v>73</v>
      </c>
      <c r="I14" s="103">
        <v>2565</v>
      </c>
      <c r="J14" s="104">
        <v>1.1709601873536302E-3</v>
      </c>
      <c r="K14" s="103">
        <v>1623</v>
      </c>
      <c r="L14" s="104">
        <v>-6.1576354679803E-4</v>
      </c>
      <c r="M14" s="103">
        <v>4188</v>
      </c>
      <c r="N14" s="104">
        <v>4.7778308647873901E-4</v>
      </c>
      <c r="O14" s="105">
        <v>5</v>
      </c>
      <c r="P14" s="108"/>
      <c r="Q14" s="102" t="s">
        <v>74</v>
      </c>
      <c r="R14" s="107">
        <v>2559</v>
      </c>
      <c r="S14" s="107">
        <v>3</v>
      </c>
      <c r="T14" s="107">
        <v>0</v>
      </c>
      <c r="U14" s="107">
        <v>2562</v>
      </c>
      <c r="V14" s="107">
        <v>1624</v>
      </c>
      <c r="W14" s="107">
        <v>4186</v>
      </c>
      <c r="X14" s="102" t="s">
        <v>102</v>
      </c>
    </row>
    <row r="15" spans="1:24" ht="14.25" x14ac:dyDescent="0.2">
      <c r="A15" s="102" t="s">
        <v>103</v>
      </c>
      <c r="B15" s="102" t="s">
        <v>104</v>
      </c>
      <c r="C15" s="103">
        <v>4800</v>
      </c>
      <c r="D15" s="104">
        <v>-8.5365853658536606E-2</v>
      </c>
      <c r="E15" s="103">
        <v>1</v>
      </c>
      <c r="F15" s="104">
        <v>-0.66666666666666696</v>
      </c>
      <c r="G15" s="103">
        <v>725</v>
      </c>
      <c r="H15" s="104">
        <v>-0.32116104868913903</v>
      </c>
      <c r="I15" s="103">
        <v>5526</v>
      </c>
      <c r="J15" s="104">
        <v>-0.12549454027536003</v>
      </c>
      <c r="K15" s="103">
        <v>1662</v>
      </c>
      <c r="L15" s="104">
        <v>-3.5962877030162398E-2</v>
      </c>
      <c r="M15" s="103">
        <v>7188</v>
      </c>
      <c r="N15" s="104">
        <v>-0.106303618052965</v>
      </c>
      <c r="O15" s="105">
        <v>5</v>
      </c>
      <c r="P15" s="108"/>
      <c r="Q15" s="102" t="s">
        <v>74</v>
      </c>
      <c r="R15" s="107">
        <v>5248</v>
      </c>
      <c r="S15" s="107">
        <v>3</v>
      </c>
      <c r="T15" s="107">
        <v>1068</v>
      </c>
      <c r="U15" s="107">
        <v>6319</v>
      </c>
      <c r="V15" s="107">
        <v>1724</v>
      </c>
      <c r="W15" s="107">
        <v>8043</v>
      </c>
      <c r="X15" s="102" t="s">
        <v>105</v>
      </c>
    </row>
    <row r="16" spans="1:24" ht="14.25" x14ac:dyDescent="0.2">
      <c r="A16" s="102" t="s">
        <v>106</v>
      </c>
      <c r="B16" s="102" t="s">
        <v>107</v>
      </c>
      <c r="C16" s="103">
        <v>5739</v>
      </c>
      <c r="D16" s="104">
        <v>2.9047875201721401E-2</v>
      </c>
      <c r="E16" s="103">
        <v>240</v>
      </c>
      <c r="F16" s="104">
        <v>0</v>
      </c>
      <c r="G16" s="103">
        <v>0</v>
      </c>
      <c r="H16" s="104" t="s">
        <v>73</v>
      </c>
      <c r="I16" s="103">
        <v>5979</v>
      </c>
      <c r="J16" s="104">
        <v>2.78494069107788E-2</v>
      </c>
      <c r="K16" s="103">
        <v>2044</v>
      </c>
      <c r="L16" s="104">
        <v>-7.1752951861943692E-2</v>
      </c>
      <c r="M16" s="103">
        <v>8023</v>
      </c>
      <c r="N16" s="104">
        <v>4.9881531363012795E-4</v>
      </c>
      <c r="O16" s="105">
        <v>4</v>
      </c>
      <c r="P16" s="108"/>
      <c r="Q16" s="102" t="s">
        <v>74</v>
      </c>
      <c r="R16" s="107">
        <v>5577</v>
      </c>
      <c r="S16" s="107">
        <v>240</v>
      </c>
      <c r="T16" s="107">
        <v>0</v>
      </c>
      <c r="U16" s="107">
        <v>5817</v>
      </c>
      <c r="V16" s="107">
        <v>2202</v>
      </c>
      <c r="W16" s="107">
        <v>8019</v>
      </c>
      <c r="X16" s="102" t="s">
        <v>108</v>
      </c>
    </row>
    <row r="17" spans="1:24" ht="14.25" x14ac:dyDescent="0.2">
      <c r="A17" s="102" t="s">
        <v>109</v>
      </c>
      <c r="B17" s="102" t="s">
        <v>110</v>
      </c>
      <c r="C17" s="103">
        <v>1106</v>
      </c>
      <c r="D17" s="104">
        <v>-3.6036036036036002E-3</v>
      </c>
      <c r="E17" s="103">
        <v>0</v>
      </c>
      <c r="F17" s="104">
        <v>-1</v>
      </c>
      <c r="G17" s="103">
        <v>0</v>
      </c>
      <c r="H17" s="104" t="s">
        <v>73</v>
      </c>
      <c r="I17" s="103">
        <v>1106</v>
      </c>
      <c r="J17" s="104">
        <v>-5.3956834532374104E-3</v>
      </c>
      <c r="K17" s="103">
        <v>87</v>
      </c>
      <c r="L17" s="104">
        <v>-0.37410071942445999</v>
      </c>
      <c r="M17" s="103">
        <v>1193</v>
      </c>
      <c r="N17" s="104">
        <v>-4.6362909672262198E-2</v>
      </c>
      <c r="O17" s="105">
        <v>5</v>
      </c>
      <c r="P17" s="108"/>
      <c r="Q17" s="102" t="s">
        <v>74</v>
      </c>
      <c r="R17" s="107">
        <v>1110</v>
      </c>
      <c r="S17" s="107">
        <v>2</v>
      </c>
      <c r="T17" s="107">
        <v>0</v>
      </c>
      <c r="U17" s="107">
        <v>1112</v>
      </c>
      <c r="V17" s="107">
        <v>139</v>
      </c>
      <c r="W17" s="107">
        <v>1251</v>
      </c>
      <c r="X17" s="102" t="s">
        <v>111</v>
      </c>
    </row>
    <row r="18" spans="1:24" ht="14.25" x14ac:dyDescent="0.2">
      <c r="A18" s="102" t="s">
        <v>112</v>
      </c>
      <c r="B18" s="102" t="s">
        <v>113</v>
      </c>
      <c r="C18" s="103">
        <v>1366</v>
      </c>
      <c r="D18" s="104">
        <v>8.1551860649247798E-2</v>
      </c>
      <c r="E18" s="103">
        <v>0</v>
      </c>
      <c r="F18" s="104">
        <v>-1</v>
      </c>
      <c r="G18" s="103">
        <v>0</v>
      </c>
      <c r="H18" s="104" t="s">
        <v>73</v>
      </c>
      <c r="I18" s="103">
        <v>1366</v>
      </c>
      <c r="J18" s="104">
        <v>7.9841897233201592E-2</v>
      </c>
      <c r="K18" s="103">
        <v>375</v>
      </c>
      <c r="L18" s="104">
        <v>-0.15540540540540501</v>
      </c>
      <c r="M18" s="103">
        <v>1741</v>
      </c>
      <c r="N18" s="104">
        <v>1.8724400234055E-2</v>
      </c>
      <c r="O18" s="105">
        <v>5</v>
      </c>
      <c r="P18" s="108"/>
      <c r="Q18" s="102" t="s">
        <v>74</v>
      </c>
      <c r="R18" s="107">
        <v>1263</v>
      </c>
      <c r="S18" s="107">
        <v>2</v>
      </c>
      <c r="T18" s="107">
        <v>0</v>
      </c>
      <c r="U18" s="107">
        <v>1265</v>
      </c>
      <c r="V18" s="107">
        <v>444</v>
      </c>
      <c r="W18" s="107">
        <v>1709</v>
      </c>
      <c r="X18" s="102" t="s">
        <v>114</v>
      </c>
    </row>
    <row r="19" spans="1:24" ht="14.25" x14ac:dyDescent="0.2">
      <c r="A19" s="102" t="s">
        <v>115</v>
      </c>
      <c r="B19" s="102" t="s">
        <v>116</v>
      </c>
      <c r="C19" s="103">
        <v>3939</v>
      </c>
      <c r="D19" s="104">
        <v>1.05182144689584E-2</v>
      </c>
      <c r="E19" s="103">
        <v>19</v>
      </c>
      <c r="F19" s="104">
        <v>2.1666666666666701</v>
      </c>
      <c r="G19" s="103">
        <v>172</v>
      </c>
      <c r="H19" s="104" t="s">
        <v>73</v>
      </c>
      <c r="I19" s="103">
        <v>4130</v>
      </c>
      <c r="J19" s="104">
        <v>5.7889344262295105E-2</v>
      </c>
      <c r="K19" s="103">
        <v>1185</v>
      </c>
      <c r="L19" s="104">
        <v>3.9473684210526307E-2</v>
      </c>
      <c r="M19" s="103">
        <v>5315</v>
      </c>
      <c r="N19" s="104">
        <v>5.3727200634417105E-2</v>
      </c>
      <c r="O19" s="105">
        <v>4</v>
      </c>
      <c r="P19" s="108"/>
      <c r="Q19" s="102" t="s">
        <v>74</v>
      </c>
      <c r="R19" s="107">
        <v>3898</v>
      </c>
      <c r="S19" s="107">
        <v>6</v>
      </c>
      <c r="T19" s="107">
        <v>0</v>
      </c>
      <c r="U19" s="107">
        <v>3904</v>
      </c>
      <c r="V19" s="107">
        <v>1140</v>
      </c>
      <c r="W19" s="107">
        <v>5044</v>
      </c>
      <c r="X19" s="102" t="s">
        <v>117</v>
      </c>
    </row>
    <row r="20" spans="1:24" ht="14.25" x14ac:dyDescent="0.2">
      <c r="A20" s="102" t="s">
        <v>118</v>
      </c>
      <c r="B20" s="102" t="s">
        <v>119</v>
      </c>
      <c r="C20" s="103">
        <v>6374</v>
      </c>
      <c r="D20" s="104">
        <v>-3.5995160314579597E-2</v>
      </c>
      <c r="E20" s="103">
        <v>3707</v>
      </c>
      <c r="F20" s="104">
        <v>0.20357142857142901</v>
      </c>
      <c r="G20" s="103">
        <v>7</v>
      </c>
      <c r="H20" s="104">
        <v>0.75</v>
      </c>
      <c r="I20" s="103">
        <v>10088</v>
      </c>
      <c r="J20" s="104">
        <v>4.0429042904290398E-2</v>
      </c>
      <c r="K20" s="103">
        <v>3577</v>
      </c>
      <c r="L20" s="104">
        <v>0.109491315136476</v>
      </c>
      <c r="M20" s="103">
        <v>13665</v>
      </c>
      <c r="N20" s="104">
        <v>5.7662538699690402E-2</v>
      </c>
      <c r="O20" s="105">
        <v>3</v>
      </c>
      <c r="P20" s="108"/>
      <c r="Q20" s="102" t="s">
        <v>74</v>
      </c>
      <c r="R20" s="107">
        <v>6612</v>
      </c>
      <c r="S20" s="107">
        <v>3080</v>
      </c>
      <c r="T20" s="107">
        <v>4</v>
      </c>
      <c r="U20" s="107">
        <v>9696</v>
      </c>
      <c r="V20" s="107">
        <v>3224</v>
      </c>
      <c r="W20" s="107">
        <v>12920</v>
      </c>
      <c r="X20" s="102" t="s">
        <v>120</v>
      </c>
    </row>
    <row r="21" spans="1:24" ht="14.25" x14ac:dyDescent="0.2">
      <c r="A21" s="102" t="s">
        <v>121</v>
      </c>
      <c r="B21" s="102" t="s">
        <v>122</v>
      </c>
      <c r="C21" s="103">
        <v>3171</v>
      </c>
      <c r="D21" s="104">
        <v>-0.13265864332603899</v>
      </c>
      <c r="E21" s="103">
        <v>81</v>
      </c>
      <c r="F21" s="104">
        <v>1.4545454545454499</v>
      </c>
      <c r="G21" s="103">
        <v>2619</v>
      </c>
      <c r="H21" s="104">
        <v>-7.6306753147653604E-4</v>
      </c>
      <c r="I21" s="103">
        <v>5871</v>
      </c>
      <c r="J21" s="104">
        <v>-6.9572107765451696E-2</v>
      </c>
      <c r="K21" s="103">
        <v>693</v>
      </c>
      <c r="L21" s="104">
        <v>5.4794520547945202E-2</v>
      </c>
      <c r="M21" s="103">
        <v>6564</v>
      </c>
      <c r="N21" s="104">
        <v>-5.7844122290799493E-2</v>
      </c>
      <c r="O21" s="105">
        <v>4</v>
      </c>
      <c r="P21" s="108"/>
      <c r="Q21" s="102" t="s">
        <v>74</v>
      </c>
      <c r="R21" s="107">
        <v>3656</v>
      </c>
      <c r="S21" s="107">
        <v>33</v>
      </c>
      <c r="T21" s="107">
        <v>2621</v>
      </c>
      <c r="U21" s="107">
        <v>6310</v>
      </c>
      <c r="V21" s="107">
        <v>657</v>
      </c>
      <c r="W21" s="107">
        <v>6967</v>
      </c>
      <c r="X21" s="102" t="s">
        <v>123</v>
      </c>
    </row>
    <row r="22" spans="1:24" ht="14.25" x14ac:dyDescent="0.2">
      <c r="A22" s="102" t="s">
        <v>124</v>
      </c>
      <c r="B22" s="102" t="s">
        <v>125</v>
      </c>
      <c r="C22" s="103">
        <v>1330</v>
      </c>
      <c r="D22" s="104">
        <v>-0.112741827885257</v>
      </c>
      <c r="E22" s="103">
        <v>7</v>
      </c>
      <c r="F22" s="104">
        <v>-0.65</v>
      </c>
      <c r="G22" s="103">
        <v>0</v>
      </c>
      <c r="H22" s="104" t="s">
        <v>73</v>
      </c>
      <c r="I22" s="103">
        <v>1337</v>
      </c>
      <c r="J22" s="104">
        <v>-0.119815668202765</v>
      </c>
      <c r="K22" s="103">
        <v>339</v>
      </c>
      <c r="L22" s="104">
        <v>-7.8804347826087001E-2</v>
      </c>
      <c r="M22" s="103">
        <v>1676</v>
      </c>
      <c r="N22" s="104">
        <v>-0.111817700052994</v>
      </c>
      <c r="O22" s="105">
        <v>4</v>
      </c>
      <c r="P22" s="108"/>
      <c r="Q22" s="102" t="s">
        <v>74</v>
      </c>
      <c r="R22" s="107">
        <v>1499</v>
      </c>
      <c r="S22" s="107">
        <v>20</v>
      </c>
      <c r="T22" s="107">
        <v>0</v>
      </c>
      <c r="U22" s="107">
        <v>1519</v>
      </c>
      <c r="V22" s="107">
        <v>368</v>
      </c>
      <c r="W22" s="107">
        <v>1887</v>
      </c>
      <c r="X22" s="102" t="s">
        <v>126</v>
      </c>
    </row>
    <row r="23" spans="1:24" ht="14.25" x14ac:dyDescent="0.2">
      <c r="A23" s="102" t="s">
        <v>127</v>
      </c>
      <c r="B23" s="102" t="s">
        <v>128</v>
      </c>
      <c r="C23" s="103">
        <v>3305</v>
      </c>
      <c r="D23" s="104">
        <v>-0.14400414400414399</v>
      </c>
      <c r="E23" s="103">
        <v>0</v>
      </c>
      <c r="F23" s="104">
        <v>-1</v>
      </c>
      <c r="G23" s="103">
        <v>0</v>
      </c>
      <c r="H23" s="104" t="s">
        <v>73</v>
      </c>
      <c r="I23" s="103">
        <v>3305</v>
      </c>
      <c r="J23" s="104">
        <v>-0.14489003880983201</v>
      </c>
      <c r="K23" s="103">
        <v>1000</v>
      </c>
      <c r="L23" s="104">
        <v>7.7586206896551713E-2</v>
      </c>
      <c r="M23" s="103">
        <v>4305</v>
      </c>
      <c r="N23" s="104">
        <v>-0.10181514708950599</v>
      </c>
      <c r="O23" s="105">
        <v>5</v>
      </c>
      <c r="P23" s="108"/>
      <c r="Q23" s="102" t="s">
        <v>74</v>
      </c>
      <c r="R23" s="107">
        <v>3861</v>
      </c>
      <c r="S23" s="107">
        <v>4</v>
      </c>
      <c r="T23" s="107">
        <v>0</v>
      </c>
      <c r="U23" s="107">
        <v>3865</v>
      </c>
      <c r="V23" s="107">
        <v>928</v>
      </c>
      <c r="W23" s="107">
        <v>4793</v>
      </c>
      <c r="X23" s="102" t="s">
        <v>129</v>
      </c>
    </row>
    <row r="24" spans="1:24" ht="14.25" x14ac:dyDescent="0.2">
      <c r="A24" s="102" t="s">
        <v>130</v>
      </c>
      <c r="B24" s="102" t="s">
        <v>131</v>
      </c>
      <c r="C24" s="103">
        <v>1416</v>
      </c>
      <c r="D24" s="104">
        <v>6.3965884861407196E-3</v>
      </c>
      <c r="E24" s="103">
        <v>0</v>
      </c>
      <c r="F24" s="104" t="s">
        <v>73</v>
      </c>
      <c r="G24" s="103">
        <v>0</v>
      </c>
      <c r="H24" s="104" t="s">
        <v>73</v>
      </c>
      <c r="I24" s="103">
        <v>1416</v>
      </c>
      <c r="J24" s="104">
        <v>6.3965884861407196E-3</v>
      </c>
      <c r="K24" s="103">
        <v>237</v>
      </c>
      <c r="L24" s="104">
        <v>0.10232558139534899</v>
      </c>
      <c r="M24" s="103">
        <v>1653</v>
      </c>
      <c r="N24" s="104">
        <v>1.91122071516646E-2</v>
      </c>
      <c r="O24" s="105">
        <v>5</v>
      </c>
      <c r="P24" s="108"/>
      <c r="Q24" s="102" t="s">
        <v>74</v>
      </c>
      <c r="R24" s="107">
        <v>1407</v>
      </c>
      <c r="S24" s="107">
        <v>0</v>
      </c>
      <c r="T24" s="107">
        <v>0</v>
      </c>
      <c r="U24" s="107">
        <v>1407</v>
      </c>
      <c r="V24" s="107">
        <v>215</v>
      </c>
      <c r="W24" s="107">
        <v>1622</v>
      </c>
      <c r="X24" s="102" t="s">
        <v>132</v>
      </c>
    </row>
    <row r="25" spans="1:24" ht="14.25" x14ac:dyDescent="0.2">
      <c r="A25" s="102" t="s">
        <v>133</v>
      </c>
      <c r="B25" s="102" t="s">
        <v>134</v>
      </c>
      <c r="C25" s="103">
        <v>2767</v>
      </c>
      <c r="D25" s="104">
        <v>-0.108569587628866</v>
      </c>
      <c r="E25" s="103">
        <v>0</v>
      </c>
      <c r="F25" s="104">
        <v>-1</v>
      </c>
      <c r="G25" s="103">
        <v>0</v>
      </c>
      <c r="H25" s="104" t="s">
        <v>73</v>
      </c>
      <c r="I25" s="103">
        <v>2767</v>
      </c>
      <c r="J25" s="104">
        <v>-0.108856682769726</v>
      </c>
      <c r="K25" s="103">
        <v>1176</v>
      </c>
      <c r="L25" s="104">
        <v>-6.4439140811455811E-2</v>
      </c>
      <c r="M25" s="103">
        <v>3943</v>
      </c>
      <c r="N25" s="104">
        <v>-9.6056854653828502E-2</v>
      </c>
      <c r="O25" s="105">
        <v>5</v>
      </c>
      <c r="P25" s="108"/>
      <c r="Q25" s="102" t="s">
        <v>74</v>
      </c>
      <c r="R25" s="107">
        <v>3104</v>
      </c>
      <c r="S25" s="107">
        <v>1</v>
      </c>
      <c r="T25" s="107">
        <v>0</v>
      </c>
      <c r="U25" s="107">
        <v>3105</v>
      </c>
      <c r="V25" s="107">
        <v>1257</v>
      </c>
      <c r="W25" s="107">
        <v>4362</v>
      </c>
      <c r="X25" s="102" t="s">
        <v>135</v>
      </c>
    </row>
    <row r="26" spans="1:24" ht="14.25" x14ac:dyDescent="0.2">
      <c r="A26" s="102" t="s">
        <v>136</v>
      </c>
      <c r="B26" s="102" t="s">
        <v>137</v>
      </c>
      <c r="C26" s="103">
        <v>3561</v>
      </c>
      <c r="D26" s="104">
        <v>-5.2421500798297001E-2</v>
      </c>
      <c r="E26" s="103">
        <v>135</v>
      </c>
      <c r="F26" s="104">
        <v>-0.31122448979591805</v>
      </c>
      <c r="G26" s="103">
        <v>17</v>
      </c>
      <c r="H26" s="104">
        <v>0.70000000000000007</v>
      </c>
      <c r="I26" s="103">
        <v>3713</v>
      </c>
      <c r="J26" s="104">
        <v>-6.3319878910191696E-2</v>
      </c>
      <c r="K26" s="103">
        <v>1064</v>
      </c>
      <c r="L26" s="104">
        <v>2.40615976900866E-2</v>
      </c>
      <c r="M26" s="103">
        <v>4777</v>
      </c>
      <c r="N26" s="104">
        <v>-4.5172896262242697E-2</v>
      </c>
      <c r="O26" s="105">
        <v>4</v>
      </c>
      <c r="P26" s="108"/>
      <c r="Q26" s="102" t="s">
        <v>74</v>
      </c>
      <c r="R26" s="107">
        <v>3758</v>
      </c>
      <c r="S26" s="107">
        <v>196</v>
      </c>
      <c r="T26" s="107">
        <v>10</v>
      </c>
      <c r="U26" s="107">
        <v>3964</v>
      </c>
      <c r="V26" s="107">
        <v>1039</v>
      </c>
      <c r="W26" s="107">
        <v>5003</v>
      </c>
      <c r="X26" s="102" t="s">
        <v>138</v>
      </c>
    </row>
    <row r="27" spans="1:24" ht="14.25" x14ac:dyDescent="0.2">
      <c r="A27" s="102" t="s">
        <v>139</v>
      </c>
      <c r="B27" s="102" t="s">
        <v>140</v>
      </c>
      <c r="C27" s="103">
        <v>2102</v>
      </c>
      <c r="D27" s="104">
        <v>-8.1293706293706289E-2</v>
      </c>
      <c r="E27" s="103">
        <v>0</v>
      </c>
      <c r="F27" s="104">
        <v>-1</v>
      </c>
      <c r="G27" s="103">
        <v>0</v>
      </c>
      <c r="H27" s="104" t="s">
        <v>73</v>
      </c>
      <c r="I27" s="103">
        <v>2102</v>
      </c>
      <c r="J27" s="104">
        <v>-8.2096069868995605E-2</v>
      </c>
      <c r="K27" s="103">
        <v>405</v>
      </c>
      <c r="L27" s="104">
        <v>-9.7995545657015598E-2</v>
      </c>
      <c r="M27" s="103">
        <v>2507</v>
      </c>
      <c r="N27" s="104">
        <v>-8.4702446148229305E-2</v>
      </c>
      <c r="O27" s="105">
        <v>5</v>
      </c>
      <c r="P27" s="108"/>
      <c r="Q27" s="102" t="s">
        <v>74</v>
      </c>
      <c r="R27" s="107">
        <v>2288</v>
      </c>
      <c r="S27" s="107">
        <v>2</v>
      </c>
      <c r="T27" s="107">
        <v>0</v>
      </c>
      <c r="U27" s="107">
        <v>2290</v>
      </c>
      <c r="V27" s="107">
        <v>449</v>
      </c>
      <c r="W27" s="107">
        <v>2739</v>
      </c>
      <c r="X27" s="102" t="s">
        <v>141</v>
      </c>
    </row>
    <row r="28" spans="1:24" ht="14.25" x14ac:dyDescent="0.2">
      <c r="A28" s="102" t="s">
        <v>142</v>
      </c>
      <c r="B28" s="102" t="s">
        <v>143</v>
      </c>
      <c r="C28" s="103">
        <v>1715</v>
      </c>
      <c r="D28" s="104">
        <v>-2.9977375565610899E-2</v>
      </c>
      <c r="E28" s="103">
        <v>5</v>
      </c>
      <c r="F28" s="104" t="s">
        <v>73</v>
      </c>
      <c r="G28" s="103">
        <v>0</v>
      </c>
      <c r="H28" s="104" t="s">
        <v>73</v>
      </c>
      <c r="I28" s="103">
        <v>1720</v>
      </c>
      <c r="J28" s="104">
        <v>-2.7149321266968302E-2</v>
      </c>
      <c r="K28" s="103">
        <v>318</v>
      </c>
      <c r="L28" s="104">
        <v>-0.277272727272727</v>
      </c>
      <c r="M28" s="103">
        <v>2038</v>
      </c>
      <c r="N28" s="104">
        <v>-7.6992753623188401E-2</v>
      </c>
      <c r="O28" s="105">
        <v>5</v>
      </c>
      <c r="P28" s="108"/>
      <c r="Q28" s="102" t="s">
        <v>74</v>
      </c>
      <c r="R28" s="107">
        <v>1768</v>
      </c>
      <c r="S28" s="107">
        <v>0</v>
      </c>
      <c r="T28" s="107">
        <v>0</v>
      </c>
      <c r="U28" s="107">
        <v>1768</v>
      </c>
      <c r="V28" s="107">
        <v>440</v>
      </c>
      <c r="W28" s="107">
        <v>2208</v>
      </c>
      <c r="X28" s="102" t="s">
        <v>144</v>
      </c>
    </row>
    <row r="29" spans="1:24" ht="14.25" x14ac:dyDescent="0.2">
      <c r="A29" s="102" t="s">
        <v>145</v>
      </c>
      <c r="B29" s="102" t="s">
        <v>146</v>
      </c>
      <c r="C29" s="103">
        <v>72808</v>
      </c>
      <c r="D29" s="104">
        <v>-3.1937242387980298E-2</v>
      </c>
      <c r="E29" s="103">
        <v>89562</v>
      </c>
      <c r="F29" s="104">
        <v>-4.7118440646322802E-3</v>
      </c>
      <c r="G29" s="103">
        <v>0</v>
      </c>
      <c r="H29" s="104" t="s">
        <v>73</v>
      </c>
      <c r="I29" s="103">
        <v>162370</v>
      </c>
      <c r="J29" s="104">
        <v>-1.7106951742172898E-2</v>
      </c>
      <c r="K29" s="103">
        <v>6984</v>
      </c>
      <c r="L29" s="104">
        <v>-2.0339458549586204E-2</v>
      </c>
      <c r="M29" s="103">
        <v>169354</v>
      </c>
      <c r="N29" s="104">
        <v>-1.72406789496591E-2</v>
      </c>
      <c r="O29" s="105">
        <v>1</v>
      </c>
      <c r="P29" s="108"/>
      <c r="Q29" s="102" t="s">
        <v>147</v>
      </c>
      <c r="R29" s="107">
        <v>75210</v>
      </c>
      <c r="S29" s="107">
        <v>89986</v>
      </c>
      <c r="T29" s="107">
        <v>0</v>
      </c>
      <c r="U29" s="107">
        <v>165196</v>
      </c>
      <c r="V29" s="107">
        <v>7129</v>
      </c>
      <c r="W29" s="107">
        <v>172325</v>
      </c>
      <c r="X29" s="102" t="s">
        <v>148</v>
      </c>
    </row>
    <row r="30" spans="1:24" ht="14.25" x14ac:dyDescent="0.2">
      <c r="A30" s="102" t="s">
        <v>149</v>
      </c>
      <c r="B30" s="102" t="s">
        <v>150</v>
      </c>
      <c r="C30" s="103">
        <v>818</v>
      </c>
      <c r="D30" s="104">
        <v>2.1223470661672902E-2</v>
      </c>
      <c r="E30" s="103">
        <v>34</v>
      </c>
      <c r="F30" s="104">
        <v>0.78947368421052599</v>
      </c>
      <c r="G30" s="103">
        <v>0</v>
      </c>
      <c r="H30" s="104" t="s">
        <v>73</v>
      </c>
      <c r="I30" s="103">
        <v>852</v>
      </c>
      <c r="J30" s="104">
        <v>3.9024390243902397E-2</v>
      </c>
      <c r="K30" s="103">
        <v>453</v>
      </c>
      <c r="L30" s="104">
        <v>-0.108267716535433</v>
      </c>
      <c r="M30" s="103">
        <v>1305</v>
      </c>
      <c r="N30" s="104">
        <v>-1.73192771084337E-2</v>
      </c>
      <c r="O30" s="105">
        <v>5</v>
      </c>
      <c r="P30" s="108"/>
      <c r="Q30" s="102" t="s">
        <v>74</v>
      </c>
      <c r="R30" s="107">
        <v>801</v>
      </c>
      <c r="S30" s="107">
        <v>19</v>
      </c>
      <c r="T30" s="107">
        <v>0</v>
      </c>
      <c r="U30" s="107">
        <v>820</v>
      </c>
      <c r="V30" s="107">
        <v>508</v>
      </c>
      <c r="W30" s="107">
        <v>1328</v>
      </c>
      <c r="X30" s="102" t="s">
        <v>151</v>
      </c>
    </row>
    <row r="31" spans="1:24" ht="14.25" x14ac:dyDescent="0.2">
      <c r="A31" s="102" t="s">
        <v>152</v>
      </c>
      <c r="B31" s="102" t="s">
        <v>153</v>
      </c>
      <c r="C31" s="103">
        <v>1447</v>
      </c>
      <c r="D31" s="104">
        <v>-5.0524934383202103E-2</v>
      </c>
      <c r="E31" s="103">
        <v>0</v>
      </c>
      <c r="F31" s="104" t="s">
        <v>73</v>
      </c>
      <c r="G31" s="103">
        <v>0</v>
      </c>
      <c r="H31" s="104" t="s">
        <v>73</v>
      </c>
      <c r="I31" s="103">
        <v>1447</v>
      </c>
      <c r="J31" s="104">
        <v>-5.0524934383202103E-2</v>
      </c>
      <c r="K31" s="103">
        <v>231</v>
      </c>
      <c r="L31" s="104">
        <v>-0.266666666666667</v>
      </c>
      <c r="M31" s="103">
        <v>1678</v>
      </c>
      <c r="N31" s="104">
        <v>-8.7547580206634001E-2</v>
      </c>
      <c r="O31" s="105">
        <v>5</v>
      </c>
      <c r="P31" s="108"/>
      <c r="Q31" s="102" t="s">
        <v>74</v>
      </c>
      <c r="R31" s="107">
        <v>1524</v>
      </c>
      <c r="S31" s="107">
        <v>0</v>
      </c>
      <c r="T31" s="107">
        <v>0</v>
      </c>
      <c r="U31" s="107">
        <v>1524</v>
      </c>
      <c r="V31" s="107">
        <v>315</v>
      </c>
      <c r="W31" s="107">
        <v>1839</v>
      </c>
      <c r="X31" s="102" t="s">
        <v>154</v>
      </c>
    </row>
    <row r="32" spans="1:24" ht="14.25" x14ac:dyDescent="0.2">
      <c r="A32" s="102" t="s">
        <v>155</v>
      </c>
      <c r="B32" s="102" t="s">
        <v>156</v>
      </c>
      <c r="C32" s="103">
        <v>774</v>
      </c>
      <c r="D32" s="104">
        <v>-3.8610038610038602E-3</v>
      </c>
      <c r="E32" s="103">
        <v>0</v>
      </c>
      <c r="F32" s="104" t="s">
        <v>73</v>
      </c>
      <c r="G32" s="103">
        <v>0</v>
      </c>
      <c r="H32" s="104" t="s">
        <v>73</v>
      </c>
      <c r="I32" s="103">
        <v>774</v>
      </c>
      <c r="J32" s="104">
        <v>-3.8610038610038602E-3</v>
      </c>
      <c r="K32" s="103">
        <v>137</v>
      </c>
      <c r="L32" s="104">
        <v>0.23423423423423403</v>
      </c>
      <c r="M32" s="103">
        <v>911</v>
      </c>
      <c r="N32" s="104">
        <v>2.59009009009009E-2</v>
      </c>
      <c r="O32" s="105">
        <v>5</v>
      </c>
      <c r="P32" s="108"/>
      <c r="Q32" s="102" t="s">
        <v>74</v>
      </c>
      <c r="R32" s="107">
        <v>777</v>
      </c>
      <c r="S32" s="107">
        <v>0</v>
      </c>
      <c r="T32" s="107">
        <v>0</v>
      </c>
      <c r="U32" s="107">
        <v>777</v>
      </c>
      <c r="V32" s="107">
        <v>111</v>
      </c>
      <c r="W32" s="107">
        <v>888</v>
      </c>
      <c r="X32" s="102" t="s">
        <v>157</v>
      </c>
    </row>
    <row r="33" spans="1:24" ht="14.25" x14ac:dyDescent="0.2">
      <c r="A33" s="102" t="s">
        <v>158</v>
      </c>
      <c r="B33" s="102" t="s">
        <v>159</v>
      </c>
      <c r="C33" s="103">
        <v>1540</v>
      </c>
      <c r="D33" s="104">
        <v>1.65016501650165E-2</v>
      </c>
      <c r="E33" s="103">
        <v>0</v>
      </c>
      <c r="F33" s="104" t="s">
        <v>73</v>
      </c>
      <c r="G33" s="103">
        <v>0</v>
      </c>
      <c r="H33" s="104" t="s">
        <v>73</v>
      </c>
      <c r="I33" s="103">
        <v>1540</v>
      </c>
      <c r="J33" s="104">
        <v>1.65016501650165E-2</v>
      </c>
      <c r="K33" s="103">
        <v>469</v>
      </c>
      <c r="L33" s="104">
        <v>-6.5737051792828696E-2</v>
      </c>
      <c r="M33" s="103">
        <v>2009</v>
      </c>
      <c r="N33" s="104">
        <v>-3.9662865642042609E-3</v>
      </c>
      <c r="O33" s="105">
        <v>5</v>
      </c>
      <c r="P33" s="108"/>
      <c r="Q33" s="102" t="s">
        <v>74</v>
      </c>
      <c r="R33" s="107">
        <v>1515</v>
      </c>
      <c r="S33" s="107">
        <v>0</v>
      </c>
      <c r="T33" s="107">
        <v>0</v>
      </c>
      <c r="U33" s="107">
        <v>1515</v>
      </c>
      <c r="V33" s="107">
        <v>502</v>
      </c>
      <c r="W33" s="107">
        <v>2017</v>
      </c>
      <c r="X33" s="102" t="s">
        <v>160</v>
      </c>
    </row>
    <row r="34" spans="1:24" ht="14.25" x14ac:dyDescent="0.2">
      <c r="A34" s="102" t="s">
        <v>161</v>
      </c>
      <c r="B34" s="102" t="s">
        <v>162</v>
      </c>
      <c r="C34" s="103">
        <v>2181</v>
      </c>
      <c r="D34" s="104">
        <v>-8.185538881309691E-3</v>
      </c>
      <c r="E34" s="103">
        <v>1</v>
      </c>
      <c r="F34" s="104" t="s">
        <v>73</v>
      </c>
      <c r="G34" s="103">
        <v>2</v>
      </c>
      <c r="H34" s="104">
        <v>0</v>
      </c>
      <c r="I34" s="103">
        <v>2184</v>
      </c>
      <c r="J34" s="104">
        <v>-7.7237619263970901E-3</v>
      </c>
      <c r="K34" s="103">
        <v>931</v>
      </c>
      <c r="L34" s="104">
        <v>4.8423423423423401E-2</v>
      </c>
      <c r="M34" s="103">
        <v>3115</v>
      </c>
      <c r="N34" s="104">
        <v>8.4169634185820696E-3</v>
      </c>
      <c r="O34" s="105">
        <v>5</v>
      </c>
      <c r="P34" s="108"/>
      <c r="Q34" s="102" t="s">
        <v>74</v>
      </c>
      <c r="R34" s="107">
        <v>2199</v>
      </c>
      <c r="S34" s="107">
        <v>0</v>
      </c>
      <c r="T34" s="107">
        <v>2</v>
      </c>
      <c r="U34" s="107">
        <v>2201</v>
      </c>
      <c r="V34" s="107">
        <v>888</v>
      </c>
      <c r="W34" s="107">
        <v>3089</v>
      </c>
      <c r="X34" s="102" t="s">
        <v>163</v>
      </c>
    </row>
    <row r="35" spans="1:24" ht="14.25" x14ac:dyDescent="0.2">
      <c r="A35" s="102" t="s">
        <v>164</v>
      </c>
      <c r="B35" s="102" t="s">
        <v>165</v>
      </c>
      <c r="C35" s="103">
        <v>3255</v>
      </c>
      <c r="D35" s="104">
        <v>-3.2401902497027298E-2</v>
      </c>
      <c r="E35" s="103">
        <v>1</v>
      </c>
      <c r="F35" s="104" t="s">
        <v>73</v>
      </c>
      <c r="G35" s="103">
        <v>0</v>
      </c>
      <c r="H35" s="104" t="s">
        <v>73</v>
      </c>
      <c r="I35" s="103">
        <v>3256</v>
      </c>
      <c r="J35" s="104">
        <v>-3.2104637336504198E-2</v>
      </c>
      <c r="K35" s="103">
        <v>282</v>
      </c>
      <c r="L35" s="104">
        <v>-0.21666666666666701</v>
      </c>
      <c r="M35" s="103">
        <v>3538</v>
      </c>
      <c r="N35" s="104">
        <v>-4.9946294307196604E-2</v>
      </c>
      <c r="O35" s="105">
        <v>5</v>
      </c>
      <c r="P35" s="108"/>
      <c r="Q35" s="102" t="s">
        <v>74</v>
      </c>
      <c r="R35" s="107">
        <v>3364</v>
      </c>
      <c r="S35" s="107">
        <v>0</v>
      </c>
      <c r="T35" s="107">
        <v>0</v>
      </c>
      <c r="U35" s="107">
        <v>3364</v>
      </c>
      <c r="V35" s="107">
        <v>360</v>
      </c>
      <c r="W35" s="107">
        <v>3724</v>
      </c>
      <c r="X35" s="102" t="s">
        <v>166</v>
      </c>
    </row>
    <row r="36" spans="1:24" ht="14.25" x14ac:dyDescent="0.2">
      <c r="A36" s="102" t="s">
        <v>167</v>
      </c>
      <c r="B36" s="102" t="s">
        <v>168</v>
      </c>
      <c r="C36" s="103">
        <v>17845</v>
      </c>
      <c r="D36" s="104">
        <v>3.8647342995169101E-2</v>
      </c>
      <c r="E36" s="103">
        <v>12146</v>
      </c>
      <c r="F36" s="104">
        <v>-3.1651120146695397E-2</v>
      </c>
      <c r="G36" s="103">
        <v>11938</v>
      </c>
      <c r="H36" s="104">
        <v>0.178945289354138</v>
      </c>
      <c r="I36" s="103">
        <v>41929</v>
      </c>
      <c r="J36" s="104">
        <v>5.2170639899623603E-2</v>
      </c>
      <c r="K36" s="103">
        <v>8374</v>
      </c>
      <c r="L36" s="104">
        <v>-6.3834544438233692E-2</v>
      </c>
      <c r="M36" s="103">
        <v>50303</v>
      </c>
      <c r="N36" s="104">
        <v>3.0904805820268499E-2</v>
      </c>
      <c r="O36" s="105">
        <v>2</v>
      </c>
      <c r="P36" s="108"/>
      <c r="Q36" s="102" t="s">
        <v>74</v>
      </c>
      <c r="R36" s="107">
        <v>17181</v>
      </c>
      <c r="S36" s="107">
        <v>12543</v>
      </c>
      <c r="T36" s="107">
        <v>10126</v>
      </c>
      <c r="U36" s="107">
        <v>39850</v>
      </c>
      <c r="V36" s="107">
        <v>8945</v>
      </c>
      <c r="W36" s="107">
        <v>48795</v>
      </c>
      <c r="X36" s="102" t="s">
        <v>169</v>
      </c>
    </row>
    <row r="37" spans="1:24" ht="14.25" x14ac:dyDescent="0.2">
      <c r="A37" s="102" t="s">
        <v>170</v>
      </c>
      <c r="B37" s="102" t="s">
        <v>171</v>
      </c>
      <c r="C37" s="103">
        <v>2843</v>
      </c>
      <c r="D37" s="104">
        <v>-0.22002743484224999</v>
      </c>
      <c r="E37" s="103">
        <v>0</v>
      </c>
      <c r="F37" s="104" t="s">
        <v>73</v>
      </c>
      <c r="G37" s="103">
        <v>0</v>
      </c>
      <c r="H37" s="104" t="s">
        <v>73</v>
      </c>
      <c r="I37" s="103">
        <v>2843</v>
      </c>
      <c r="J37" s="104">
        <v>-0.22002743484224999</v>
      </c>
      <c r="K37" s="103">
        <v>804</v>
      </c>
      <c r="L37" s="104">
        <v>-9.8522167487684713E-3</v>
      </c>
      <c r="M37" s="103">
        <v>3647</v>
      </c>
      <c r="N37" s="104">
        <v>-0.181736594121606</v>
      </c>
      <c r="O37" s="105">
        <v>5</v>
      </c>
      <c r="P37" s="108"/>
      <c r="Q37" s="102" t="s">
        <v>74</v>
      </c>
      <c r="R37" s="107">
        <v>3645</v>
      </c>
      <c r="S37" s="107">
        <v>0</v>
      </c>
      <c r="T37" s="107">
        <v>0</v>
      </c>
      <c r="U37" s="107">
        <v>3645</v>
      </c>
      <c r="V37" s="107">
        <v>812</v>
      </c>
      <c r="W37" s="107">
        <v>4457</v>
      </c>
      <c r="X37" s="102" t="s">
        <v>172</v>
      </c>
    </row>
    <row r="38" spans="1:24" ht="14.25" x14ac:dyDescent="0.2">
      <c r="A38" s="102" t="s">
        <v>173</v>
      </c>
      <c r="B38" s="102" t="s">
        <v>174</v>
      </c>
      <c r="C38" s="103">
        <v>1948</v>
      </c>
      <c r="D38" s="104">
        <v>-5.8027079303674997E-2</v>
      </c>
      <c r="E38" s="103">
        <v>101</v>
      </c>
      <c r="F38" s="104">
        <v>-0.32666666666666699</v>
      </c>
      <c r="G38" s="103">
        <v>0</v>
      </c>
      <c r="H38" s="104" t="s">
        <v>73</v>
      </c>
      <c r="I38" s="103">
        <v>2049</v>
      </c>
      <c r="J38" s="104">
        <v>-7.6194770063119893E-2</v>
      </c>
      <c r="K38" s="103">
        <v>1546</v>
      </c>
      <c r="L38" s="104">
        <v>-2.02788339670469E-2</v>
      </c>
      <c r="M38" s="103">
        <v>3595</v>
      </c>
      <c r="N38" s="104">
        <v>-5.2950474183350894E-2</v>
      </c>
      <c r="O38" s="105">
        <v>4</v>
      </c>
      <c r="P38" s="108"/>
      <c r="Q38" s="102" t="s">
        <v>74</v>
      </c>
      <c r="R38" s="107">
        <v>2068</v>
      </c>
      <c r="S38" s="107">
        <v>150</v>
      </c>
      <c r="T38" s="107">
        <v>0</v>
      </c>
      <c r="U38" s="107">
        <v>2218</v>
      </c>
      <c r="V38" s="107">
        <v>1578</v>
      </c>
      <c r="W38" s="107">
        <v>3796</v>
      </c>
      <c r="X38" s="102" t="s">
        <v>175</v>
      </c>
    </row>
    <row r="39" spans="1:24" ht="14.25" x14ac:dyDescent="0.2">
      <c r="A39" s="102" t="s">
        <v>176</v>
      </c>
      <c r="B39" s="102" t="s">
        <v>177</v>
      </c>
      <c r="C39" s="103">
        <v>2605</v>
      </c>
      <c r="D39" s="104">
        <v>-0.251651824188452</v>
      </c>
      <c r="E39" s="103">
        <v>2</v>
      </c>
      <c r="F39" s="104" t="s">
        <v>73</v>
      </c>
      <c r="G39" s="103">
        <v>0</v>
      </c>
      <c r="H39" s="104" t="s">
        <v>73</v>
      </c>
      <c r="I39" s="103">
        <v>2607</v>
      </c>
      <c r="J39" s="104">
        <v>-0.25107727664464202</v>
      </c>
      <c r="K39" s="103">
        <v>601</v>
      </c>
      <c r="L39" s="104">
        <v>8.6799276672694395E-2</v>
      </c>
      <c r="M39" s="103">
        <v>3208</v>
      </c>
      <c r="N39" s="104">
        <v>-0.20475954387704501</v>
      </c>
      <c r="O39" s="105">
        <v>5</v>
      </c>
      <c r="P39" s="108"/>
      <c r="Q39" s="102" t="s">
        <v>74</v>
      </c>
      <c r="R39" s="107">
        <v>3481</v>
      </c>
      <c r="S39" s="107">
        <v>0</v>
      </c>
      <c r="T39" s="107">
        <v>0</v>
      </c>
      <c r="U39" s="107">
        <v>3481</v>
      </c>
      <c r="V39" s="107">
        <v>553</v>
      </c>
      <c r="W39" s="107">
        <v>4034</v>
      </c>
      <c r="X39" s="102" t="s">
        <v>178</v>
      </c>
    </row>
    <row r="40" spans="1:24" ht="14.25" x14ac:dyDescent="0.2">
      <c r="A40" s="102" t="s">
        <v>179</v>
      </c>
      <c r="B40" s="102" t="s">
        <v>180</v>
      </c>
      <c r="C40" s="103">
        <v>1069</v>
      </c>
      <c r="D40" s="104">
        <v>1.8095238095238102E-2</v>
      </c>
      <c r="E40" s="103">
        <v>0</v>
      </c>
      <c r="F40" s="104" t="s">
        <v>73</v>
      </c>
      <c r="G40" s="103">
        <v>0</v>
      </c>
      <c r="H40" s="104" t="s">
        <v>73</v>
      </c>
      <c r="I40" s="103">
        <v>1069</v>
      </c>
      <c r="J40" s="104">
        <v>1.8095238095238102E-2</v>
      </c>
      <c r="K40" s="103">
        <v>212</v>
      </c>
      <c r="L40" s="104">
        <v>-0.101694915254237</v>
      </c>
      <c r="M40" s="103">
        <v>1281</v>
      </c>
      <c r="N40" s="104">
        <v>-3.8880248833592502E-3</v>
      </c>
      <c r="O40" s="105">
        <v>5</v>
      </c>
      <c r="P40" s="108"/>
      <c r="Q40" s="102" t="s">
        <v>74</v>
      </c>
      <c r="R40" s="107">
        <v>1050</v>
      </c>
      <c r="S40" s="107">
        <v>0</v>
      </c>
      <c r="T40" s="107">
        <v>0</v>
      </c>
      <c r="U40" s="107">
        <v>1050</v>
      </c>
      <c r="V40" s="107">
        <v>236</v>
      </c>
      <c r="W40" s="107">
        <v>1286</v>
      </c>
      <c r="X40" s="102" t="s">
        <v>181</v>
      </c>
    </row>
    <row r="41" spans="1:24" ht="14.25" x14ac:dyDescent="0.2">
      <c r="A41" s="102" t="s">
        <v>182</v>
      </c>
      <c r="B41" s="102" t="s">
        <v>183</v>
      </c>
      <c r="C41" s="103">
        <v>21556</v>
      </c>
      <c r="D41" s="104">
        <v>-6.4572122895330694E-2</v>
      </c>
      <c r="E41" s="103">
        <v>1348</v>
      </c>
      <c r="F41" s="104">
        <v>0.104013104013104</v>
      </c>
      <c r="G41" s="103">
        <v>0</v>
      </c>
      <c r="H41" s="104">
        <v>-1</v>
      </c>
      <c r="I41" s="103">
        <v>22904</v>
      </c>
      <c r="J41" s="104">
        <v>-5.62834775442934E-2</v>
      </c>
      <c r="K41" s="103">
        <v>6025</v>
      </c>
      <c r="L41" s="104">
        <v>-8.5568537107125198E-3</v>
      </c>
      <c r="M41" s="103">
        <v>28929</v>
      </c>
      <c r="N41" s="104">
        <v>-4.6726200283388801E-2</v>
      </c>
      <c r="O41" s="105">
        <v>3</v>
      </c>
      <c r="P41" s="108"/>
      <c r="Q41" s="102" t="s">
        <v>74</v>
      </c>
      <c r="R41" s="107">
        <v>23044</v>
      </c>
      <c r="S41" s="107">
        <v>1221</v>
      </c>
      <c r="T41" s="107">
        <v>5</v>
      </c>
      <c r="U41" s="107">
        <v>24270</v>
      </c>
      <c r="V41" s="107">
        <v>6077</v>
      </c>
      <c r="W41" s="107">
        <v>30347</v>
      </c>
      <c r="X41" s="102" t="s">
        <v>184</v>
      </c>
    </row>
    <row r="42" spans="1:24" ht="14.25" x14ac:dyDescent="0.2">
      <c r="A42" s="102" t="s">
        <v>185</v>
      </c>
      <c r="B42" s="102" t="s">
        <v>186</v>
      </c>
      <c r="C42" s="103">
        <v>26953</v>
      </c>
      <c r="D42" s="104">
        <v>-2.68972488988375E-2</v>
      </c>
      <c r="E42" s="103">
        <v>5938</v>
      </c>
      <c r="F42" s="104">
        <v>2.7017899358324896E-3</v>
      </c>
      <c r="G42" s="103">
        <v>2</v>
      </c>
      <c r="H42" s="104">
        <v>-0.33333333333333298</v>
      </c>
      <c r="I42" s="103">
        <v>32893</v>
      </c>
      <c r="J42" s="104">
        <v>-2.17113285548583E-2</v>
      </c>
      <c r="K42" s="103">
        <v>4679</v>
      </c>
      <c r="L42" s="104">
        <v>-8.6667967987507297E-2</v>
      </c>
      <c r="M42" s="103">
        <v>37572</v>
      </c>
      <c r="N42" s="104">
        <v>-3.0299901925360001E-2</v>
      </c>
      <c r="O42" s="105">
        <v>2</v>
      </c>
      <c r="P42" s="108"/>
      <c r="Q42" s="102" t="s">
        <v>74</v>
      </c>
      <c r="R42" s="107">
        <v>27698</v>
      </c>
      <c r="S42" s="107">
        <v>5922</v>
      </c>
      <c r="T42" s="107">
        <v>3</v>
      </c>
      <c r="U42" s="107">
        <v>33623</v>
      </c>
      <c r="V42" s="107">
        <v>5123</v>
      </c>
      <c r="W42" s="107">
        <v>38746</v>
      </c>
      <c r="X42" s="102" t="s">
        <v>187</v>
      </c>
    </row>
    <row r="43" spans="1:24" ht="14.25" x14ac:dyDescent="0.2">
      <c r="A43" s="102" t="s">
        <v>188</v>
      </c>
      <c r="B43" s="102" t="s">
        <v>189</v>
      </c>
      <c r="C43" s="103">
        <v>4088</v>
      </c>
      <c r="D43" s="104">
        <v>7.1446169007144599E-3</v>
      </c>
      <c r="E43" s="103">
        <v>0</v>
      </c>
      <c r="F43" s="104" t="s">
        <v>73</v>
      </c>
      <c r="G43" s="103">
        <v>1</v>
      </c>
      <c r="H43" s="104" t="s">
        <v>73</v>
      </c>
      <c r="I43" s="103">
        <v>4089</v>
      </c>
      <c r="J43" s="104">
        <v>7.3909830007391E-3</v>
      </c>
      <c r="K43" s="103">
        <v>333</v>
      </c>
      <c r="L43" s="104">
        <v>0.152249134948097</v>
      </c>
      <c r="M43" s="103">
        <v>4422</v>
      </c>
      <c r="N43" s="104">
        <v>1.7019319227230899E-2</v>
      </c>
      <c r="O43" s="105">
        <v>5</v>
      </c>
      <c r="P43" s="108"/>
      <c r="Q43" s="102" t="s">
        <v>74</v>
      </c>
      <c r="R43" s="107">
        <v>4059</v>
      </c>
      <c r="S43" s="107">
        <v>0</v>
      </c>
      <c r="T43" s="107">
        <v>0</v>
      </c>
      <c r="U43" s="107">
        <v>4059</v>
      </c>
      <c r="V43" s="107">
        <v>289</v>
      </c>
      <c r="W43" s="107">
        <v>4348</v>
      </c>
      <c r="X43" s="102" t="s">
        <v>190</v>
      </c>
    </row>
    <row r="44" spans="1:24" ht="14.25" x14ac:dyDescent="0.2">
      <c r="A44" s="102" t="s">
        <v>191</v>
      </c>
      <c r="B44" s="102" t="s">
        <v>192</v>
      </c>
      <c r="C44" s="103">
        <v>1417</v>
      </c>
      <c r="D44" s="104">
        <v>4.6528803545051699E-2</v>
      </c>
      <c r="E44" s="103">
        <v>0</v>
      </c>
      <c r="F44" s="104" t="s">
        <v>73</v>
      </c>
      <c r="G44" s="103">
        <v>84</v>
      </c>
      <c r="H44" s="104" t="s">
        <v>73</v>
      </c>
      <c r="I44" s="103">
        <v>1501</v>
      </c>
      <c r="J44" s="104">
        <v>0.10856720827178701</v>
      </c>
      <c r="K44" s="103">
        <v>212</v>
      </c>
      <c r="L44" s="104">
        <v>0.47222222222222199</v>
      </c>
      <c r="M44" s="103">
        <v>1713</v>
      </c>
      <c r="N44" s="104">
        <v>0.14352469959946601</v>
      </c>
      <c r="O44" s="105">
        <v>5</v>
      </c>
      <c r="P44" s="108"/>
      <c r="Q44" s="102" t="s">
        <v>74</v>
      </c>
      <c r="R44" s="107">
        <v>1354</v>
      </c>
      <c r="S44" s="107">
        <v>0</v>
      </c>
      <c r="T44" s="107">
        <v>0</v>
      </c>
      <c r="U44" s="107">
        <v>1354</v>
      </c>
      <c r="V44" s="107">
        <v>144</v>
      </c>
      <c r="W44" s="107">
        <v>1498</v>
      </c>
      <c r="X44" s="102" t="s">
        <v>193</v>
      </c>
    </row>
    <row r="45" spans="1:24" ht="14.25" x14ac:dyDescent="0.2">
      <c r="A45" s="102" t="s">
        <v>194</v>
      </c>
      <c r="B45" s="102" t="s">
        <v>195</v>
      </c>
      <c r="C45" s="103">
        <v>819</v>
      </c>
      <c r="D45" s="104">
        <v>1.8656716417910401E-2</v>
      </c>
      <c r="E45" s="103">
        <v>0</v>
      </c>
      <c r="F45" s="104" t="s">
        <v>73</v>
      </c>
      <c r="G45" s="103">
        <v>0</v>
      </c>
      <c r="H45" s="104" t="s">
        <v>73</v>
      </c>
      <c r="I45" s="103">
        <v>819</v>
      </c>
      <c r="J45" s="104">
        <v>1.8656716417910401E-2</v>
      </c>
      <c r="K45" s="103">
        <v>8</v>
      </c>
      <c r="L45" s="104">
        <v>7</v>
      </c>
      <c r="M45" s="103">
        <v>827</v>
      </c>
      <c r="N45" s="104">
        <v>2.7329192546583902E-2</v>
      </c>
      <c r="O45" s="105">
        <v>5</v>
      </c>
      <c r="P45" s="108"/>
      <c r="Q45" s="102" t="s">
        <v>74</v>
      </c>
      <c r="R45" s="107">
        <v>804</v>
      </c>
      <c r="S45" s="107">
        <v>0</v>
      </c>
      <c r="T45" s="107">
        <v>0</v>
      </c>
      <c r="U45" s="107">
        <v>804</v>
      </c>
      <c r="V45" s="107">
        <v>1</v>
      </c>
      <c r="W45" s="107">
        <v>805</v>
      </c>
      <c r="X45" s="102" t="s">
        <v>196</v>
      </c>
    </row>
    <row r="46" spans="1:24" ht="14.25" x14ac:dyDescent="0.2">
      <c r="A46" s="102" t="s">
        <v>197</v>
      </c>
      <c r="B46" s="102" t="s">
        <v>198</v>
      </c>
      <c r="C46" s="103">
        <v>2747</v>
      </c>
      <c r="D46" s="104">
        <v>-8.4028009336445497E-2</v>
      </c>
      <c r="E46" s="103">
        <v>0</v>
      </c>
      <c r="F46" s="104" t="s">
        <v>73</v>
      </c>
      <c r="G46" s="103">
        <v>0</v>
      </c>
      <c r="H46" s="104" t="s">
        <v>73</v>
      </c>
      <c r="I46" s="103">
        <v>2747</v>
      </c>
      <c r="J46" s="104">
        <v>-8.4028009336445497E-2</v>
      </c>
      <c r="K46" s="103">
        <v>1164</v>
      </c>
      <c r="L46" s="104">
        <v>-4.2763157894736802E-2</v>
      </c>
      <c r="M46" s="103">
        <v>3911</v>
      </c>
      <c r="N46" s="104">
        <v>-7.2123368920521902E-2</v>
      </c>
      <c r="O46" s="105">
        <v>5</v>
      </c>
      <c r="P46" s="108"/>
      <c r="Q46" s="102" t="s">
        <v>74</v>
      </c>
      <c r="R46" s="107">
        <v>2999</v>
      </c>
      <c r="S46" s="107">
        <v>0</v>
      </c>
      <c r="T46" s="107">
        <v>0</v>
      </c>
      <c r="U46" s="107">
        <v>2999</v>
      </c>
      <c r="V46" s="107">
        <v>1216</v>
      </c>
      <c r="W46" s="107">
        <v>4215</v>
      </c>
      <c r="X46" s="102" t="s">
        <v>199</v>
      </c>
    </row>
    <row r="47" spans="1:24" ht="14.25" x14ac:dyDescent="0.2">
      <c r="A47" s="102" t="s">
        <v>200</v>
      </c>
      <c r="B47" s="102" t="s">
        <v>201</v>
      </c>
      <c r="C47" s="103">
        <v>6201</v>
      </c>
      <c r="D47" s="104">
        <v>-7.8329369797859691E-2</v>
      </c>
      <c r="E47" s="103">
        <v>2103</v>
      </c>
      <c r="F47" s="104">
        <v>0.156765676567657</v>
      </c>
      <c r="G47" s="103">
        <v>0</v>
      </c>
      <c r="H47" s="104">
        <v>-1</v>
      </c>
      <c r="I47" s="103">
        <v>8304</v>
      </c>
      <c r="J47" s="104">
        <v>-2.8544688816097299E-2</v>
      </c>
      <c r="K47" s="103">
        <v>2735</v>
      </c>
      <c r="L47" s="104">
        <v>-1.3703570140641899E-2</v>
      </c>
      <c r="M47" s="103">
        <v>11039</v>
      </c>
      <c r="N47" s="104">
        <v>-2.49094602950269E-2</v>
      </c>
      <c r="O47" s="105">
        <v>3</v>
      </c>
      <c r="P47" s="109"/>
      <c r="Q47" s="102" t="s">
        <v>74</v>
      </c>
      <c r="R47" s="107">
        <v>6728</v>
      </c>
      <c r="S47" s="107">
        <v>1818</v>
      </c>
      <c r="T47" s="107">
        <v>2</v>
      </c>
      <c r="U47" s="107">
        <v>8548</v>
      </c>
      <c r="V47" s="107">
        <v>2773</v>
      </c>
      <c r="W47" s="107">
        <v>11321</v>
      </c>
      <c r="X47" s="102" t="s">
        <v>202</v>
      </c>
    </row>
    <row r="48" spans="1:24" ht="14.25" x14ac:dyDescent="0.2">
      <c r="A48" s="110" t="s">
        <v>203</v>
      </c>
      <c r="B48" s="111"/>
      <c r="C48" s="112">
        <v>288713</v>
      </c>
      <c r="D48" s="116">
        <v>-3.2369097532937201E-2</v>
      </c>
      <c r="E48" s="112">
        <v>130594</v>
      </c>
      <c r="F48" s="116">
        <v>7.0170568458715003E-3</v>
      </c>
      <c r="G48" s="112">
        <v>27831</v>
      </c>
      <c r="H48" s="116">
        <v>0.112261210135081</v>
      </c>
      <c r="I48" s="112">
        <v>447138</v>
      </c>
      <c r="J48" s="116">
        <v>-1.31081471802806E-2</v>
      </c>
      <c r="K48" s="112">
        <v>72057</v>
      </c>
      <c r="L48" s="116">
        <v>-3.7867357429933399E-2</v>
      </c>
      <c r="M48" s="112">
        <v>519195</v>
      </c>
      <c r="N48" s="116">
        <v>-1.66202625149156E-2</v>
      </c>
      <c r="O48" s="113"/>
      <c r="P48" s="114" t="s">
        <v>204</v>
      </c>
      <c r="Q48" s="114"/>
      <c r="R48" s="115">
        <v>298371</v>
      </c>
      <c r="S48" s="115">
        <v>129684</v>
      </c>
      <c r="T48" s="115">
        <v>25022</v>
      </c>
      <c r="U48" s="115">
        <v>453077</v>
      </c>
      <c r="V48" s="115">
        <v>74893</v>
      </c>
      <c r="W48" s="115">
        <v>527970</v>
      </c>
      <c r="X48" s="114"/>
    </row>
    <row r="49" spans="1:24" ht="14.25" x14ac:dyDescent="0.2">
      <c r="A49" s="102" t="s">
        <v>205</v>
      </c>
      <c r="B49" s="102" t="s">
        <v>206</v>
      </c>
      <c r="C49" s="103">
        <v>2998</v>
      </c>
      <c r="D49" s="104">
        <v>2.7416038382453701E-2</v>
      </c>
      <c r="E49" s="103">
        <v>722</v>
      </c>
      <c r="F49" s="104">
        <v>-0.108641975308642</v>
      </c>
      <c r="G49" s="103">
        <v>2</v>
      </c>
      <c r="H49" s="104">
        <v>1</v>
      </c>
      <c r="I49" s="103">
        <v>3722</v>
      </c>
      <c r="J49" s="104">
        <v>-1.8771788683293101E-3</v>
      </c>
      <c r="K49" s="103">
        <v>1463</v>
      </c>
      <c r="L49" s="104">
        <v>-0.33950338600451502</v>
      </c>
      <c r="M49" s="103">
        <v>5185</v>
      </c>
      <c r="N49" s="104">
        <v>-0.12769179004037701</v>
      </c>
      <c r="O49" s="105">
        <v>6</v>
      </c>
      <c r="P49" s="106" t="s">
        <v>147</v>
      </c>
      <c r="Q49" s="102" t="s">
        <v>147</v>
      </c>
      <c r="R49" s="107">
        <v>2918</v>
      </c>
      <c r="S49" s="107">
        <v>810</v>
      </c>
      <c r="T49" s="107">
        <v>1</v>
      </c>
      <c r="U49" s="107">
        <v>3729</v>
      </c>
      <c r="V49" s="107">
        <v>2215</v>
      </c>
      <c r="W49" s="107">
        <v>5944</v>
      </c>
      <c r="X49" s="102" t="s">
        <v>207</v>
      </c>
    </row>
    <row r="50" spans="1:24" ht="14.25" x14ac:dyDescent="0.2">
      <c r="A50" s="102" t="s">
        <v>208</v>
      </c>
      <c r="B50" s="102" t="s">
        <v>209</v>
      </c>
      <c r="C50" s="103">
        <v>210</v>
      </c>
      <c r="D50" s="104">
        <v>-0.37685459940652799</v>
      </c>
      <c r="E50" s="103">
        <v>2</v>
      </c>
      <c r="F50" s="104">
        <v>-0.66666666666666696</v>
      </c>
      <c r="G50" s="103">
        <v>0</v>
      </c>
      <c r="H50" s="104" t="s">
        <v>73</v>
      </c>
      <c r="I50" s="103">
        <v>212</v>
      </c>
      <c r="J50" s="104">
        <v>-0.38192419825072904</v>
      </c>
      <c r="K50" s="103">
        <v>2559</v>
      </c>
      <c r="L50" s="104">
        <v>-9.9260823653643096E-2</v>
      </c>
      <c r="M50" s="103">
        <v>2771</v>
      </c>
      <c r="N50" s="104">
        <v>-0.12971105527638199</v>
      </c>
      <c r="O50" s="105">
        <v>6</v>
      </c>
      <c r="P50" s="108"/>
      <c r="Q50" s="102" t="s">
        <v>147</v>
      </c>
      <c r="R50" s="107">
        <v>337</v>
      </c>
      <c r="S50" s="107">
        <v>6</v>
      </c>
      <c r="T50" s="107">
        <v>0</v>
      </c>
      <c r="U50" s="107">
        <v>343</v>
      </c>
      <c r="V50" s="107">
        <v>2841</v>
      </c>
      <c r="W50" s="107">
        <v>3184</v>
      </c>
      <c r="X50" s="102" t="s">
        <v>210</v>
      </c>
    </row>
    <row r="51" spans="1:24" ht="14.25" x14ac:dyDescent="0.2">
      <c r="A51" s="102" t="s">
        <v>211</v>
      </c>
      <c r="B51" s="102" t="s">
        <v>212</v>
      </c>
      <c r="C51" s="103">
        <v>0</v>
      </c>
      <c r="D51" s="104">
        <v>-1</v>
      </c>
      <c r="E51" s="103">
        <v>0</v>
      </c>
      <c r="F51" s="104" t="s">
        <v>73</v>
      </c>
      <c r="G51" s="103">
        <v>0</v>
      </c>
      <c r="H51" s="104" t="s">
        <v>73</v>
      </c>
      <c r="I51" s="103">
        <v>0</v>
      </c>
      <c r="J51" s="104">
        <v>-1</v>
      </c>
      <c r="K51" s="103">
        <v>233</v>
      </c>
      <c r="L51" s="104">
        <v>-7.5396825396825407E-2</v>
      </c>
      <c r="M51" s="103">
        <v>233</v>
      </c>
      <c r="N51" s="104">
        <v>-0.10727969348659</v>
      </c>
      <c r="O51" s="105">
        <v>6</v>
      </c>
      <c r="P51" s="108"/>
      <c r="Q51" s="102" t="s">
        <v>147</v>
      </c>
      <c r="R51" s="107">
        <v>9</v>
      </c>
      <c r="S51" s="107">
        <v>0</v>
      </c>
      <c r="T51" s="107">
        <v>0</v>
      </c>
      <c r="U51" s="107">
        <v>9</v>
      </c>
      <c r="V51" s="107">
        <v>252</v>
      </c>
      <c r="W51" s="107">
        <v>261</v>
      </c>
      <c r="X51" s="102" t="s">
        <v>213</v>
      </c>
    </row>
    <row r="52" spans="1:24" ht="14.25" x14ac:dyDescent="0.2">
      <c r="A52" s="102" t="s">
        <v>214</v>
      </c>
      <c r="B52" s="102" t="s">
        <v>215</v>
      </c>
      <c r="C52" s="103">
        <v>808</v>
      </c>
      <c r="D52" s="104">
        <v>-6.5895953757225401E-2</v>
      </c>
      <c r="E52" s="103">
        <v>17</v>
      </c>
      <c r="F52" s="104">
        <v>1.8333333333333299</v>
      </c>
      <c r="G52" s="103">
        <v>0</v>
      </c>
      <c r="H52" s="104" t="s">
        <v>73</v>
      </c>
      <c r="I52" s="103">
        <v>825</v>
      </c>
      <c r="J52" s="104">
        <v>-5.2812858783008003E-2</v>
      </c>
      <c r="K52" s="103">
        <v>1309</v>
      </c>
      <c r="L52" s="104">
        <v>-0.15329883570504499</v>
      </c>
      <c r="M52" s="103">
        <v>2134</v>
      </c>
      <c r="N52" s="104">
        <v>-0.117087298303682</v>
      </c>
      <c r="O52" s="105">
        <v>6</v>
      </c>
      <c r="P52" s="108"/>
      <c r="Q52" s="102" t="s">
        <v>147</v>
      </c>
      <c r="R52" s="107">
        <v>865</v>
      </c>
      <c r="S52" s="107">
        <v>6</v>
      </c>
      <c r="T52" s="107">
        <v>0</v>
      </c>
      <c r="U52" s="107">
        <v>871</v>
      </c>
      <c r="V52" s="107">
        <v>1546</v>
      </c>
      <c r="W52" s="107">
        <v>2417</v>
      </c>
      <c r="X52" s="102" t="s">
        <v>216</v>
      </c>
    </row>
    <row r="53" spans="1:24" ht="14.25" x14ac:dyDescent="0.2">
      <c r="A53" s="102" t="s">
        <v>217</v>
      </c>
      <c r="B53" s="102" t="s">
        <v>218</v>
      </c>
      <c r="C53" s="103">
        <v>834</v>
      </c>
      <c r="D53" s="104">
        <v>0.13161465400271399</v>
      </c>
      <c r="E53" s="103">
        <v>33</v>
      </c>
      <c r="F53" s="104">
        <v>-0.21428571428571402</v>
      </c>
      <c r="G53" s="103">
        <v>0</v>
      </c>
      <c r="H53" s="104" t="s">
        <v>73</v>
      </c>
      <c r="I53" s="103">
        <v>867</v>
      </c>
      <c r="J53" s="104">
        <v>0.112965340179718</v>
      </c>
      <c r="K53" s="103">
        <v>424</v>
      </c>
      <c r="L53" s="104">
        <v>-0.354642313546423</v>
      </c>
      <c r="M53" s="103">
        <v>1291</v>
      </c>
      <c r="N53" s="104">
        <v>-0.10097493036211701</v>
      </c>
      <c r="O53" s="105">
        <v>6</v>
      </c>
      <c r="P53" s="109"/>
      <c r="Q53" s="102" t="s">
        <v>147</v>
      </c>
      <c r="R53" s="107">
        <v>737</v>
      </c>
      <c r="S53" s="107">
        <v>42</v>
      </c>
      <c r="T53" s="107">
        <v>0</v>
      </c>
      <c r="U53" s="107">
        <v>779</v>
      </c>
      <c r="V53" s="107">
        <v>657</v>
      </c>
      <c r="W53" s="107">
        <v>1436</v>
      </c>
      <c r="X53" s="102" t="s">
        <v>219</v>
      </c>
    </row>
  </sheetData>
  <pageMargins left="0.23622047244094491" right="0.23622047244094491" top="0.55118110236220474" bottom="0.35433070866141736" header="0.31496062992125984" footer="0.31496062992125984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2"/>
  <sheetViews>
    <sheetView showGridLines="0" zoomScaleNormal="100" workbookViewId="0">
      <pane xSplit="24765" topLeftCell="AA1"/>
      <selection activeCell="F7" sqref="F7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 xml:space="preserve"> 16.10.2019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46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2019</v>
      </c>
      <c r="C4" s="95">
        <v>2018</v>
      </c>
      <c r="D4" s="96" t="s">
        <v>30</v>
      </c>
      <c r="E4" s="8"/>
      <c r="F4" s="94">
        <v>2019</v>
      </c>
      <c r="G4" s="95">
        <v>2018</v>
      </c>
      <c r="H4" s="96" t="s">
        <v>30</v>
      </c>
    </row>
    <row r="5" spans="1:17" ht="15" customHeight="1" x14ac:dyDescent="0.25">
      <c r="A5" s="2"/>
      <c r="B5" s="2"/>
      <c r="C5" s="2"/>
      <c r="D5" s="9"/>
      <c r="F5" s="26" t="s">
        <v>45</v>
      </c>
      <c r="H5" s="9"/>
    </row>
    <row r="6" spans="1:17" s="7" customFormat="1" ht="15" customHeight="1" x14ac:dyDescent="0.3">
      <c r="A6" s="32" t="s">
        <v>43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42</v>
      </c>
      <c r="B7" s="71">
        <f>Hovedtall!$B$7</f>
        <v>2622910</v>
      </c>
      <c r="C7" s="72">
        <f>Hovedtall!$C$7</f>
        <v>2698035</v>
      </c>
      <c r="D7" s="46">
        <f>(B7-C7)/C7</f>
        <v>-2.7844338564918542E-2</v>
      </c>
      <c r="E7" s="45"/>
      <c r="F7" s="71">
        <f>Hovedtall!$F$7</f>
        <v>20160403</v>
      </c>
      <c r="G7" s="72">
        <f>Hovedtall!$G$7</f>
        <v>20306011</v>
      </c>
      <c r="H7" s="46">
        <f>(F7-G7)/G7</f>
        <v>-7.1706845820185957E-3</v>
      </c>
      <c r="I7" s="40"/>
      <c r="J7" s="41"/>
    </row>
    <row r="8" spans="1:17" ht="15" customHeight="1" x14ac:dyDescent="0.25">
      <c r="A8" s="89" t="s">
        <v>33</v>
      </c>
      <c r="B8" s="16">
        <f>SUM(B9:B10)</f>
        <v>2280882</v>
      </c>
      <c r="C8" s="17">
        <f>SUM(C9:C10)</f>
        <v>2254673</v>
      </c>
      <c r="D8" s="34">
        <f>(B8-C8)/C8</f>
        <v>1.1624302060653584E-2</v>
      </c>
      <c r="E8" s="45"/>
      <c r="F8" s="16">
        <f>SUM(F9:F10)</f>
        <v>15599320</v>
      </c>
      <c r="G8" s="17">
        <f>SUM(G9:G10)</f>
        <v>15334926</v>
      </c>
      <c r="H8" s="34">
        <f>(F8-G8)/G8</f>
        <v>1.7241296110590949E-2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2036657</v>
      </c>
      <c r="C9" s="74">
        <f>Hovedtall!$C$9</f>
        <v>1998125</v>
      </c>
      <c r="D9" s="18">
        <f>(B9-C9)/C9</f>
        <v>1.9284078823897405E-2</v>
      </c>
      <c r="E9" s="45"/>
      <c r="F9" s="73">
        <f>Hovedtall!$F$9</f>
        <v>14276583</v>
      </c>
      <c r="G9" s="74">
        <f>Hovedtall!$G$9</f>
        <v>13950292</v>
      </c>
      <c r="H9" s="18">
        <f>(F9-G9)/G9</f>
        <v>2.3389546254659041E-2</v>
      </c>
      <c r="J9" s="41"/>
    </row>
    <row r="10" spans="1:17" ht="15" customHeight="1" x14ac:dyDescent="0.25">
      <c r="A10" s="90" t="s">
        <v>35</v>
      </c>
      <c r="B10" s="73">
        <f>Hovedtall!$B$10</f>
        <v>244225</v>
      </c>
      <c r="C10" s="74">
        <f>Hovedtall!$C$10</f>
        <v>256548</v>
      </c>
      <c r="D10" s="18">
        <f>(B10-C10)/C10</f>
        <v>-4.8033896190966215E-2</v>
      </c>
      <c r="E10" s="45"/>
      <c r="F10" s="73">
        <f>Hovedtall!$F$10</f>
        <v>1322737</v>
      </c>
      <c r="G10" s="74">
        <f>Hovedtall!$G$10</f>
        <v>1384634</v>
      </c>
      <c r="H10" s="18">
        <f>(F10-G10)/G10</f>
        <v>-4.4702787884740663E-2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50446</v>
      </c>
      <c r="C12" s="76">
        <f>Hovedtall!$C$12</f>
        <v>50038</v>
      </c>
      <c r="D12" s="44">
        <f>(B12-C12)/C12</f>
        <v>8.1538031096366759E-3</v>
      </c>
      <c r="E12" s="45"/>
      <c r="F12" s="75">
        <f>Hovedtall!$F$12</f>
        <v>390459</v>
      </c>
      <c r="G12" s="76">
        <f>Hovedtall!$G$12</f>
        <v>340391</v>
      </c>
      <c r="H12" s="44">
        <f>(F12-G12)/G12</f>
        <v>0.14708967040844206</v>
      </c>
      <c r="J12" s="41"/>
    </row>
    <row r="13" spans="1:17" ht="15" customHeight="1" x14ac:dyDescent="0.25">
      <c r="A13" s="89" t="s">
        <v>19</v>
      </c>
      <c r="B13" s="16">
        <f>B7+B8+B12</f>
        <v>4954238</v>
      </c>
      <c r="C13" s="17">
        <f>C7+C8+C12</f>
        <v>5002746</v>
      </c>
      <c r="D13" s="34">
        <f>(B13-C13)/C13</f>
        <v>-9.6962748058766132E-3</v>
      </c>
      <c r="E13" s="45"/>
      <c r="F13" s="16">
        <f>F7+F8+F12</f>
        <v>36150182</v>
      </c>
      <c r="G13" s="17">
        <f>G7+G8+G12</f>
        <v>35981328</v>
      </c>
      <c r="H13" s="34">
        <f>(F13-G13)/G13</f>
        <v>4.6928228996995329E-3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37158</v>
      </c>
      <c r="C17" s="15">
        <f>SUM(C18:C20)</f>
        <v>38830</v>
      </c>
      <c r="D17" s="46">
        <f>(B17-C17)/C17</f>
        <v>-4.3059490084985837E-2</v>
      </c>
      <c r="E17" s="19"/>
      <c r="F17" s="14">
        <f>SUM(F18:F20)</f>
        <v>288713</v>
      </c>
      <c r="G17" s="15">
        <f>SUM(G18:G20)</f>
        <v>298371</v>
      </c>
      <c r="H17" s="46">
        <f>(F17-G17)/G17</f>
        <v>-3.236909753293718E-2</v>
      </c>
      <c r="J17" s="43"/>
    </row>
    <row r="18" spans="1:10" ht="15" customHeight="1" x14ac:dyDescent="0.25">
      <c r="A18" s="90" t="s">
        <v>34</v>
      </c>
      <c r="B18" s="73">
        <f>Hovedtall!$B$18</f>
        <v>36048</v>
      </c>
      <c r="C18" s="74">
        <f>Hovedtall!$C$18</f>
        <v>37663</v>
      </c>
      <c r="D18" s="18">
        <f t="shared" ref="D18:D31" si="0">(B18-C18)/C18</f>
        <v>-4.2880280381276052E-2</v>
      </c>
      <c r="E18" s="19"/>
      <c r="F18" s="73">
        <f>Hovedtall!$F$18</f>
        <v>280065</v>
      </c>
      <c r="G18" s="74">
        <f>Hovedtall!$G$18</f>
        <v>290289</v>
      </c>
      <c r="H18" s="18">
        <f t="shared" ref="H18:H31" si="1">(F18-G18)/G18</f>
        <v>-3.5220073788534874E-2</v>
      </c>
      <c r="J18" s="41"/>
    </row>
    <row r="19" spans="1:10" ht="15" customHeight="1" x14ac:dyDescent="0.25">
      <c r="A19" s="90" t="s">
        <v>35</v>
      </c>
      <c r="B19" s="73">
        <f>Hovedtall!$B$19</f>
        <v>401</v>
      </c>
      <c r="C19" s="74">
        <f>Hovedtall!$C$19</f>
        <v>589</v>
      </c>
      <c r="D19" s="18">
        <f t="shared" si="0"/>
        <v>-0.31918505942275044</v>
      </c>
      <c r="E19" s="19"/>
      <c r="F19" s="73">
        <f>Hovedtall!$F$19</f>
        <v>4249</v>
      </c>
      <c r="G19" s="74">
        <f>Hovedtall!$G$19</f>
        <v>3401</v>
      </c>
      <c r="H19" s="18">
        <f t="shared" si="1"/>
        <v>0.24933842987356661</v>
      </c>
      <c r="J19" s="41"/>
    </row>
    <row r="20" spans="1:10" ht="15" customHeight="1" x14ac:dyDescent="0.25">
      <c r="A20" s="90" t="s">
        <v>36</v>
      </c>
      <c r="B20" s="73">
        <f>Hovedtall!$B$20</f>
        <v>709</v>
      </c>
      <c r="C20" s="74">
        <f>Hovedtall!$C$20</f>
        <v>578</v>
      </c>
      <c r="D20" s="18">
        <f t="shared" si="0"/>
        <v>0.22664359861591696</v>
      </c>
      <c r="E20" s="19"/>
      <c r="F20" s="73">
        <f>Hovedtall!$F$20</f>
        <v>4399</v>
      </c>
      <c r="G20" s="74">
        <f>Hovedtall!$G$20</f>
        <v>4681</v>
      </c>
      <c r="H20" s="18">
        <f t="shared" si="1"/>
        <v>-6.0243537705618459E-2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18649</v>
      </c>
      <c r="C22" s="17">
        <f>SUM(C23:C25)</f>
        <v>18802</v>
      </c>
      <c r="D22" s="34">
        <f t="shared" si="0"/>
        <v>-8.1374321880651E-3</v>
      </c>
      <c r="E22" s="19"/>
      <c r="F22" s="16">
        <f>SUM(F23:F25)</f>
        <v>130594</v>
      </c>
      <c r="G22" s="17">
        <f>SUM(G23:G25)</f>
        <v>129684</v>
      </c>
      <c r="H22" s="34">
        <f t="shared" si="1"/>
        <v>7.0170568458715029E-3</v>
      </c>
      <c r="J22" s="41"/>
    </row>
    <row r="23" spans="1:10" ht="15" customHeight="1" x14ac:dyDescent="0.25">
      <c r="A23" s="90" t="s">
        <v>34</v>
      </c>
      <c r="B23" s="73">
        <f>Hovedtall!$B$23</f>
        <v>16173</v>
      </c>
      <c r="C23" s="74">
        <f>Hovedtall!$C$23</f>
        <v>16070</v>
      </c>
      <c r="D23" s="18">
        <f t="shared" si="0"/>
        <v>6.4094586185438705E-3</v>
      </c>
      <c r="E23" s="19"/>
      <c r="F23" s="73">
        <f>Hovedtall!$F$23</f>
        <v>115477</v>
      </c>
      <c r="G23" s="74">
        <f>Hovedtall!$G$23</f>
        <v>114356</v>
      </c>
      <c r="H23" s="18">
        <f t="shared" si="1"/>
        <v>9.8027213263842741E-3</v>
      </c>
      <c r="J23" s="41"/>
    </row>
    <row r="24" spans="1:10" ht="15" customHeight="1" x14ac:dyDescent="0.25">
      <c r="A24" s="90" t="s">
        <v>35</v>
      </c>
      <c r="B24" s="73">
        <f>Hovedtall!$B$24</f>
        <v>1916</v>
      </c>
      <c r="C24" s="74">
        <f>Hovedtall!$C$24</f>
        <v>2131</v>
      </c>
      <c r="D24" s="18">
        <f t="shared" si="0"/>
        <v>-0.10089160018770531</v>
      </c>
      <c r="E24" s="19"/>
      <c r="F24" s="73">
        <f>Hovedtall!$F$24</f>
        <v>10695</v>
      </c>
      <c r="G24" s="74">
        <f>Hovedtall!$G$24</f>
        <v>11156</v>
      </c>
      <c r="H24" s="18">
        <f t="shared" si="1"/>
        <v>-4.1323054858372177E-2</v>
      </c>
      <c r="J24" s="41"/>
    </row>
    <row r="25" spans="1:10" ht="15" customHeight="1" x14ac:dyDescent="0.25">
      <c r="A25" s="90" t="s">
        <v>36</v>
      </c>
      <c r="B25" s="73">
        <f>Hovedtall!$B$25</f>
        <v>560</v>
      </c>
      <c r="C25" s="74">
        <f>Hovedtall!$C$25</f>
        <v>601</v>
      </c>
      <c r="D25" s="18">
        <f t="shared" si="0"/>
        <v>-6.8219633943427616E-2</v>
      </c>
      <c r="E25" s="19"/>
      <c r="F25" s="73">
        <f>Hovedtall!$F$25</f>
        <v>4422</v>
      </c>
      <c r="G25" s="74">
        <f>Hovedtall!$G$25</f>
        <v>4172</v>
      </c>
      <c r="H25" s="18">
        <f t="shared" si="1"/>
        <v>5.9923298178331738E-2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3596</v>
      </c>
      <c r="C27" s="76">
        <f>Hovedtall!$C$27</f>
        <v>3651</v>
      </c>
      <c r="D27" s="34">
        <f t="shared" si="0"/>
        <v>-1.5064365927143249E-2</v>
      </c>
      <c r="E27" s="19"/>
      <c r="F27" s="77">
        <f>Hovedtall!$F$27</f>
        <v>27831</v>
      </c>
      <c r="G27" s="78">
        <f>Hovedtall!$G$27</f>
        <v>25022</v>
      </c>
      <c r="H27" s="34">
        <f>(F27-G27)/G27</f>
        <v>0.11226121013508113</v>
      </c>
      <c r="J27" s="41"/>
    </row>
    <row r="28" spans="1:10" ht="15" customHeight="1" x14ac:dyDescent="0.25">
      <c r="A28" s="89" t="s">
        <v>19</v>
      </c>
      <c r="B28" s="16">
        <f>B22+B17+B27</f>
        <v>59403</v>
      </c>
      <c r="C28" s="17">
        <f>C22+C17+C27</f>
        <v>61283</v>
      </c>
      <c r="D28" s="34">
        <f t="shared" si="0"/>
        <v>-3.0677349346474553E-2</v>
      </c>
      <c r="E28" s="19"/>
      <c r="F28" s="16">
        <f>F22+F17+F27</f>
        <v>447138</v>
      </c>
      <c r="G28" s="17">
        <f>G22+G17+G27</f>
        <v>453077</v>
      </c>
      <c r="H28" s="34">
        <f>(F28-G28)/G28</f>
        <v>-1.3108147180280614E-2</v>
      </c>
      <c r="J28" s="41"/>
    </row>
    <row r="29" spans="1:10" ht="15" customHeight="1" x14ac:dyDescent="0.25">
      <c r="A29" s="89" t="s">
        <v>24</v>
      </c>
      <c r="B29" s="75">
        <f>Hovedtall!$B$29</f>
        <v>10581</v>
      </c>
      <c r="C29" s="76">
        <f>Hovedtall!$C$29</f>
        <v>10068</v>
      </c>
      <c r="D29" s="18">
        <f>(B29-C29)/C29</f>
        <v>5.0953516090584031E-2</v>
      </c>
      <c r="E29" s="19"/>
      <c r="F29" s="75">
        <f>Hovedtall!$F$29</f>
        <v>72057</v>
      </c>
      <c r="G29" s="76">
        <f>Hovedtall!$G$29</f>
        <v>74893</v>
      </c>
      <c r="H29" s="18">
        <f>(F29-G29)/G29</f>
        <v>-3.7867357429933371E-2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69984</v>
      </c>
      <c r="C31" s="17">
        <f>SUM(C28:C29)</f>
        <v>71351</v>
      </c>
      <c r="D31" s="34">
        <f t="shared" si="0"/>
        <v>-1.9158806463819709E-2</v>
      </c>
      <c r="E31" s="19"/>
      <c r="F31" s="16">
        <f>SUM(F28:F29)</f>
        <v>519195</v>
      </c>
      <c r="G31" s="17">
        <f>SUM(G28:G29)</f>
        <v>527970</v>
      </c>
      <c r="H31" s="34">
        <f t="shared" si="1"/>
        <v>-1.6620262514915621E-2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37"/>
  <sheetViews>
    <sheetView workbookViewId="0">
      <selection activeCell="G13" sqref="G13"/>
    </sheetView>
  </sheetViews>
  <sheetFormatPr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2014</v>
      </c>
      <c r="C4" s="56">
        <v>2015</v>
      </c>
      <c r="D4" s="57">
        <v>2016</v>
      </c>
      <c r="E4" s="57">
        <v>2017</v>
      </c>
      <c r="F4" s="56">
        <v>2018</v>
      </c>
      <c r="G4" s="56">
        <v>2019</v>
      </c>
      <c r="H4" s="56"/>
    </row>
    <row r="5" spans="1:8" x14ac:dyDescent="0.2">
      <c r="A5" s="58" t="s">
        <v>14</v>
      </c>
      <c r="B5" s="51">
        <v>3466027</v>
      </c>
      <c r="C5" s="51">
        <v>3335025</v>
      </c>
      <c r="D5" s="51">
        <v>3387711</v>
      </c>
      <c r="E5" s="51">
        <v>3598087</v>
      </c>
      <c r="F5" s="51">
        <v>3678892</v>
      </c>
      <c r="G5" s="51">
        <v>3807083</v>
      </c>
      <c r="H5" s="50"/>
    </row>
    <row r="6" spans="1:8" x14ac:dyDescent="0.2">
      <c r="A6" s="58" t="s">
        <v>2</v>
      </c>
      <c r="B6" s="51">
        <v>3490096</v>
      </c>
      <c r="C6" s="51">
        <v>3499805</v>
      </c>
      <c r="D6" s="51">
        <v>3709601</v>
      </c>
      <c r="E6" s="51">
        <v>3705178</v>
      </c>
      <c r="F6" s="51">
        <v>3821234</v>
      </c>
      <c r="G6" s="51">
        <v>3880667</v>
      </c>
      <c r="H6" s="50"/>
    </row>
    <row r="7" spans="1:8" x14ac:dyDescent="0.2">
      <c r="A7" s="58" t="s">
        <v>3</v>
      </c>
      <c r="B7" s="51">
        <v>4084303</v>
      </c>
      <c r="C7" s="51">
        <v>4024348</v>
      </c>
      <c r="D7" s="51">
        <v>4047045</v>
      </c>
      <c r="E7" s="51">
        <v>4371756</v>
      </c>
      <c r="F7" s="51">
        <v>4308026</v>
      </c>
      <c r="G7" s="51">
        <v>4520687</v>
      </c>
      <c r="H7" s="50"/>
    </row>
    <row r="8" spans="1:8" x14ac:dyDescent="0.2">
      <c r="A8" s="58" t="s">
        <v>4</v>
      </c>
      <c r="B8" s="51">
        <v>4104568</v>
      </c>
      <c r="C8" s="51">
        <v>4012574</v>
      </c>
      <c r="D8" s="51">
        <v>4017903</v>
      </c>
      <c r="E8" s="51">
        <v>4171684</v>
      </c>
      <c r="F8" s="51">
        <v>4482038</v>
      </c>
      <c r="G8" s="51">
        <v>4256837</v>
      </c>
      <c r="H8" s="50"/>
    </row>
    <row r="9" spans="1:8" x14ac:dyDescent="0.2">
      <c r="A9" s="58" t="s">
        <v>5</v>
      </c>
      <c r="B9" s="51">
        <v>4362500</v>
      </c>
      <c r="C9" s="51">
        <v>4386314</v>
      </c>
      <c r="D9" s="51">
        <v>4472058</v>
      </c>
      <c r="E9" s="80">
        <v>4637714</v>
      </c>
      <c r="F9" s="51">
        <v>4764241</v>
      </c>
      <c r="G9" s="51">
        <v>4658621</v>
      </c>
      <c r="H9" s="50"/>
    </row>
    <row r="10" spans="1:8" x14ac:dyDescent="0.2">
      <c r="A10" s="58" t="s">
        <v>6</v>
      </c>
      <c r="B10" s="51">
        <v>4964668</v>
      </c>
      <c r="C10" s="51">
        <v>4903813</v>
      </c>
      <c r="D10" s="51">
        <v>4872167</v>
      </c>
      <c r="E10" s="80">
        <v>5088909</v>
      </c>
      <c r="F10" s="51">
        <v>5122114</v>
      </c>
      <c r="G10" s="51">
        <v>5182253</v>
      </c>
      <c r="H10" s="50"/>
    </row>
    <row r="11" spans="1:8" x14ac:dyDescent="0.2">
      <c r="A11" s="58" t="s">
        <v>7</v>
      </c>
      <c r="B11" s="51">
        <v>4626037</v>
      </c>
      <c r="C11" s="51">
        <v>4726456</v>
      </c>
      <c r="D11" s="51">
        <v>4662316</v>
      </c>
      <c r="E11" s="80">
        <v>4939296</v>
      </c>
      <c r="F11" s="51">
        <v>5147106</v>
      </c>
      <c r="G11" s="51">
        <v>5091079</v>
      </c>
      <c r="H11" s="50"/>
    </row>
    <row r="12" spans="1:8" x14ac:dyDescent="0.2">
      <c r="A12" s="58" t="s">
        <v>8</v>
      </c>
      <c r="B12" s="51">
        <v>4506205</v>
      </c>
      <c r="C12" s="51">
        <v>4560026</v>
      </c>
      <c r="D12" s="51">
        <v>4643236</v>
      </c>
      <c r="E12" s="80">
        <v>4865456</v>
      </c>
      <c r="F12" s="51">
        <v>5057473</v>
      </c>
      <c r="G12" s="51">
        <v>4954238</v>
      </c>
      <c r="H12" s="50"/>
    </row>
    <row r="13" spans="1:8" x14ac:dyDescent="0.2">
      <c r="A13" s="58" t="s">
        <v>9</v>
      </c>
      <c r="B13" s="51">
        <v>4572855</v>
      </c>
      <c r="C13" s="51">
        <v>4597268</v>
      </c>
      <c r="D13" s="51">
        <v>4686199</v>
      </c>
      <c r="E13" s="80">
        <v>4810992</v>
      </c>
      <c r="F13" s="51">
        <v>4947931</v>
      </c>
      <c r="G13" s="51"/>
      <c r="H13" s="50"/>
    </row>
    <row r="14" spans="1:8" x14ac:dyDescent="0.2">
      <c r="A14" s="58" t="s">
        <v>10</v>
      </c>
      <c r="B14" s="51">
        <v>4552635</v>
      </c>
      <c r="C14" s="51">
        <v>4549491</v>
      </c>
      <c r="D14" s="51">
        <v>4603908</v>
      </c>
      <c r="E14" s="80">
        <v>4818612</v>
      </c>
      <c r="F14" s="51">
        <v>4926252</v>
      </c>
      <c r="G14" s="51"/>
      <c r="H14" s="50"/>
    </row>
    <row r="15" spans="1:8" x14ac:dyDescent="0.2">
      <c r="A15" s="58" t="s">
        <v>11</v>
      </c>
      <c r="B15" s="51">
        <v>3925316</v>
      </c>
      <c r="C15" s="51">
        <v>4001911</v>
      </c>
      <c r="D15" s="51">
        <v>4052458</v>
      </c>
      <c r="E15" s="80">
        <v>4182127</v>
      </c>
      <c r="F15" s="51">
        <v>4324792</v>
      </c>
      <c r="G15" s="51"/>
      <c r="H15" s="50"/>
    </row>
    <row r="16" spans="1:8" x14ac:dyDescent="0.2">
      <c r="A16" s="58" t="s">
        <v>12</v>
      </c>
      <c r="B16" s="51">
        <v>3428848</v>
      </c>
      <c r="C16" s="51">
        <v>3435259</v>
      </c>
      <c r="D16" s="51">
        <v>3619176</v>
      </c>
      <c r="E16" s="80">
        <v>3675570</v>
      </c>
      <c r="F16" s="51">
        <v>3786006</v>
      </c>
      <c r="G16" s="51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2014</v>
      </c>
      <c r="C23" s="57">
        <v>2015</v>
      </c>
      <c r="D23" s="57">
        <v>2016</v>
      </c>
      <c r="E23" s="57">
        <v>2017</v>
      </c>
      <c r="F23" s="56">
        <v>2018</v>
      </c>
      <c r="G23" s="56">
        <v>2019</v>
      </c>
      <c r="H23" s="56"/>
    </row>
    <row r="24" spans="1:8" x14ac:dyDescent="0.2">
      <c r="A24" s="59" t="s">
        <v>14</v>
      </c>
      <c r="B24" s="51">
        <v>59820</v>
      </c>
      <c r="C24" s="51">
        <v>56825</v>
      </c>
      <c r="D24" s="51">
        <v>60449</v>
      </c>
      <c r="E24" s="51">
        <v>54284</v>
      </c>
      <c r="F24" s="54">
        <v>53680</v>
      </c>
      <c r="G24" s="54">
        <v>54082</v>
      </c>
      <c r="H24" s="50"/>
    </row>
    <row r="25" spans="1:8" x14ac:dyDescent="0.2">
      <c r="A25" s="59" t="s">
        <v>2</v>
      </c>
      <c r="B25" s="51">
        <v>56061</v>
      </c>
      <c r="C25" s="51">
        <v>53551</v>
      </c>
      <c r="D25" s="51">
        <v>54999</v>
      </c>
      <c r="E25" s="51">
        <v>52025</v>
      </c>
      <c r="F25" s="54">
        <v>51243</v>
      </c>
      <c r="G25" s="54">
        <v>51273</v>
      </c>
      <c r="H25" s="50"/>
    </row>
    <row r="26" spans="1:8" x14ac:dyDescent="0.2">
      <c r="A26" s="59" t="s">
        <v>3</v>
      </c>
      <c r="B26" s="51">
        <v>62844</v>
      </c>
      <c r="C26" s="51">
        <v>59940</v>
      </c>
      <c r="D26" s="51">
        <v>56951</v>
      </c>
      <c r="E26" s="51">
        <v>61307</v>
      </c>
      <c r="F26" s="54">
        <v>55200</v>
      </c>
      <c r="G26" s="54">
        <v>57662</v>
      </c>
      <c r="H26" s="50"/>
    </row>
    <row r="27" spans="1:8" x14ac:dyDescent="0.2">
      <c r="A27" s="59" t="s">
        <v>4</v>
      </c>
      <c r="B27" s="51">
        <v>60249</v>
      </c>
      <c r="C27" s="51">
        <v>60712</v>
      </c>
      <c r="D27" s="51">
        <v>60633</v>
      </c>
      <c r="E27" s="51">
        <v>53889</v>
      </c>
      <c r="F27" s="54">
        <v>59217</v>
      </c>
      <c r="G27" s="54">
        <v>52629</v>
      </c>
      <c r="H27" s="50"/>
    </row>
    <row r="28" spans="1:8" x14ac:dyDescent="0.2">
      <c r="A28" s="59" t="s">
        <v>5</v>
      </c>
      <c r="B28" s="51">
        <v>65236</v>
      </c>
      <c r="C28" s="51">
        <v>62021</v>
      </c>
      <c r="D28" s="51">
        <v>60932</v>
      </c>
      <c r="E28" s="80">
        <v>62225</v>
      </c>
      <c r="F28" s="54">
        <v>59347</v>
      </c>
      <c r="G28" s="54">
        <v>59795</v>
      </c>
      <c r="H28" s="50"/>
    </row>
    <row r="29" spans="1:8" x14ac:dyDescent="0.2">
      <c r="A29" s="59" t="s">
        <v>6</v>
      </c>
      <c r="B29" s="51">
        <v>66038</v>
      </c>
      <c r="C29" s="51">
        <v>65567</v>
      </c>
      <c r="D29" s="51">
        <v>62070</v>
      </c>
      <c r="E29" s="80">
        <v>61125</v>
      </c>
      <c r="F29" s="54">
        <v>60138</v>
      </c>
      <c r="G29" s="54">
        <v>57857</v>
      </c>
      <c r="H29" s="50"/>
    </row>
    <row r="30" spans="1:8" x14ac:dyDescent="0.2">
      <c r="A30" s="59" t="s">
        <v>7</v>
      </c>
      <c r="B30" s="51">
        <v>60236</v>
      </c>
      <c r="C30" s="51">
        <v>58785</v>
      </c>
      <c r="D30" s="51">
        <v>56170</v>
      </c>
      <c r="E30" s="80">
        <v>55689</v>
      </c>
      <c r="F30" s="54">
        <v>56281</v>
      </c>
      <c r="G30" s="54">
        <v>56736</v>
      </c>
      <c r="H30" s="50"/>
    </row>
    <row r="31" spans="1:8" x14ac:dyDescent="0.2">
      <c r="A31" s="59" t="s">
        <v>8</v>
      </c>
      <c r="B31" s="51">
        <v>63263</v>
      </c>
      <c r="C31" s="51">
        <v>62924</v>
      </c>
      <c r="D31" s="51">
        <v>62414</v>
      </c>
      <c r="E31" s="80">
        <v>61888</v>
      </c>
      <c r="F31" s="54">
        <v>61805</v>
      </c>
      <c r="G31" s="54">
        <v>59403</v>
      </c>
      <c r="H31" s="50"/>
    </row>
    <row r="32" spans="1:8" x14ac:dyDescent="0.2">
      <c r="A32" s="59" t="s">
        <v>9</v>
      </c>
      <c r="B32" s="51">
        <v>67191</v>
      </c>
      <c r="C32" s="51">
        <v>66307</v>
      </c>
      <c r="D32" s="51">
        <v>63364</v>
      </c>
      <c r="E32" s="80">
        <v>62314</v>
      </c>
      <c r="F32" s="54">
        <v>60534</v>
      </c>
      <c r="G32" s="54"/>
      <c r="H32" s="50"/>
    </row>
    <row r="33" spans="1:8" x14ac:dyDescent="0.2">
      <c r="A33" s="59" t="s">
        <v>10</v>
      </c>
      <c r="B33" s="51">
        <v>66736</v>
      </c>
      <c r="C33" s="51">
        <v>65502</v>
      </c>
      <c r="D33" s="51">
        <v>62632</v>
      </c>
      <c r="E33" s="80">
        <v>63606</v>
      </c>
      <c r="F33" s="54">
        <v>63648</v>
      </c>
      <c r="G33" s="54"/>
      <c r="H33" s="50"/>
    </row>
    <row r="34" spans="1:8" x14ac:dyDescent="0.2">
      <c r="A34" s="59" t="s">
        <v>11</v>
      </c>
      <c r="B34" s="51">
        <v>59497</v>
      </c>
      <c r="C34" s="51">
        <v>60634</v>
      </c>
      <c r="D34" s="51">
        <v>65717</v>
      </c>
      <c r="E34" s="80">
        <v>58855</v>
      </c>
      <c r="F34" s="54">
        <v>58979</v>
      </c>
      <c r="G34" s="54"/>
      <c r="H34" s="50"/>
    </row>
    <row r="35" spans="1:8" x14ac:dyDescent="0.2">
      <c r="A35" s="59" t="s">
        <v>12</v>
      </c>
      <c r="B35" s="51">
        <v>52266</v>
      </c>
      <c r="C35" s="51">
        <v>58152</v>
      </c>
      <c r="D35" s="51">
        <v>56969</v>
      </c>
      <c r="E35" s="80">
        <v>50189</v>
      </c>
      <c r="F35" s="54">
        <v>50478</v>
      </c>
      <c r="G35" s="54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F4820F84-4110-49F1-BC12-DC97B7A39CB7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Hovedtall</vt:lpstr>
      <vt:lpstr>Passasjer - Måned</vt:lpstr>
      <vt:lpstr>Passasjerer - Hittil i år</vt:lpstr>
      <vt:lpstr>Flybevegelser - Måned</vt:lpstr>
      <vt:lpstr>Flybevegelser - Hittil i år</vt:lpstr>
      <vt:lpstr>Main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Nakland, Odd</cp:lastModifiedBy>
  <cp:lastPrinted>2019-06-20T14:04:03Z</cp:lastPrinted>
  <dcterms:created xsi:type="dcterms:W3CDTF">2000-12-05T13:34:37Z</dcterms:created>
  <dcterms:modified xsi:type="dcterms:W3CDTF">2019-10-18T07:27:45Z</dcterms:modified>
</cp:coreProperties>
</file>