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gm434\Felles\CA\STAT\2019 Statistikk inkl. spedbarn - DVHStat\Månedsstatistikk\"/>
    </mc:Choice>
  </mc:AlternateContent>
  <xr:revisionPtr revIDLastSave="0" documentId="13_ncr:1_{B3FE02DA-336A-4F26-9964-546D5C9A9AC3}" xr6:coauthVersionLast="36" xr6:coauthVersionMax="36" xr10:uidLastSave="{00000000-0000-0000-0000-000000000000}"/>
  <bookViews>
    <workbookView xWindow="-6900" yWindow="4440" windowWidth="24240" windowHeight="4410" tabRatio="835" xr2:uid="{00000000-000D-0000-FFFF-FFFF00000000}"/>
  </bookViews>
  <sheets>
    <sheet name="Hovedtall" sheetId="1" r:id="rId1"/>
    <sheet name="Passasjer - Måned" sheetId="40212" r:id="rId2"/>
    <sheet name="Flybevegelser - Måned" sheetId="40210" r:id="rId3"/>
    <sheet name="Main" sheetId="40209" state="hidden" r:id="rId4"/>
    <sheet name="Tall til grafer" sheetId="40201" state="hidden" r:id="rId5"/>
  </sheets>
  <externalReferences>
    <externalReference r:id="rId6"/>
    <externalReference r:id="rId7"/>
    <externalReference r:id="rId8"/>
  </externalReferences>
  <definedNames>
    <definedName name="_xlnm.Print_Area" localSheetId="0">Hovedtall!$A$1:$I$52</definedName>
    <definedName name="_xlnm.Print_Area" localSheetId="3">Main!$A$1:$I$52</definedName>
    <definedName name="Recover" localSheetId="2">[1]Macro1!$A$98</definedName>
    <definedName name="Recover" localSheetId="1">[2]Macro1!$A$106</definedName>
    <definedName name="Recover">[3]Macro1!$A$245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17" i="1"/>
  <c r="A2" i="40209" l="1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D20" i="40209"/>
  <c r="D27" i="40209"/>
  <c r="B22" i="40209"/>
  <c r="C8" i="40209"/>
  <c r="C13" i="40209" s="1"/>
  <c r="D9" i="40209"/>
  <c r="D29" i="40209"/>
  <c r="D24" i="40209"/>
  <c r="D12" i="40209"/>
  <c r="C22" i="40209"/>
  <c r="D23" i="40209"/>
  <c r="D18" i="40209"/>
  <c r="B17" i="40209"/>
  <c r="D10" i="40209"/>
  <c r="D7" i="40209"/>
  <c r="B8" i="40209"/>
  <c r="D17" i="40209" l="1"/>
  <c r="C28" i="40209"/>
  <c r="C31" i="40209" s="1"/>
  <c r="D8" i="40209"/>
  <c r="D22" i="40209"/>
  <c r="B28" i="40209"/>
  <c r="B13" i="40209"/>
  <c r="D13" i="40209" s="1"/>
  <c r="B31" i="40209" l="1"/>
  <c r="D31" i="40209" s="1"/>
  <c r="D28" i="40209"/>
  <c r="B8" i="1" l="1"/>
  <c r="C8" i="1"/>
  <c r="B13" i="1" l="1"/>
  <c r="C22" i="1" l="1"/>
  <c r="D29" i="1"/>
  <c r="B22" i="1"/>
  <c r="C13" i="1"/>
  <c r="D27" i="1"/>
  <c r="D12" i="1"/>
  <c r="D25" i="1"/>
  <c r="D24" i="1"/>
  <c r="D23" i="1"/>
  <c r="D20" i="1"/>
  <c r="D19" i="1"/>
  <c r="D18" i="1"/>
  <c r="D10" i="1"/>
  <c r="D9" i="1"/>
  <c r="D7" i="1"/>
  <c r="B28" i="1" l="1"/>
  <c r="B31" i="1" s="1"/>
  <c r="D22" i="1"/>
  <c r="C28" i="1"/>
  <c r="C31" i="1" s="1"/>
  <c r="D17" i="1"/>
  <c r="D8" i="1"/>
  <c r="D13" i="1"/>
  <c r="D28" i="1" l="1"/>
  <c r="D31" i="1"/>
</calcChain>
</file>

<file path=xl/sharedStrings.xml><?xml version="1.0" encoding="utf-8"?>
<sst xmlns="http://schemas.openxmlformats.org/spreadsheetml/2006/main" count="616" uniqueCount="249">
  <si>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</si>
  <si>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</si>
  <si>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</si>
  <si>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</si>
  <si>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</si>
  <si>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</si>
  <si>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</si>
  <si>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</si>
  <si>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</si>
  <si>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</si>
  <si>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</si>
  <si>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</si>
  <si>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</si>
  <si>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</si>
  <si>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</si>
  <si>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</si>
  <si>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</si>
  <si>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</si>
  <si>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</si>
  <si>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</si>
  <si>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</si>
  <si>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</si>
  <si>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</si>
  <si>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</si>
  <si>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</si>
  <si>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</si>
  <si>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</si>
  <si>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</si>
  <si>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</si>
  <si>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</si>
  <si>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</si>
  <si>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</si>
  <si>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</si>
  <si>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</si>
  <si>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</si>
  <si>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</si>
  <si>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</si>
  <si>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</si>
  <si>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</si>
  <si>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</si>
  <si>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</si>
  <si>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Januar</t>
  </si>
  <si>
    <t>January</t>
  </si>
  <si>
    <t>Januar 2019 -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</si>
  <si>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</si>
  <si>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</si>
  <si>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</si>
  <si>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</si>
  <si>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</si>
  <si>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</si>
  <si>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</si>
  <si>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</si>
  <si>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</si>
  <si>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</si>
  <si>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</si>
  <si>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</si>
  <si>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</si>
  <si>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</si>
  <si>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</si>
  <si>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</si>
  <si>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</si>
  <si>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</si>
  <si>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</si>
  <si>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</si>
  <si>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</si>
  <si>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</si>
  <si>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</si>
  <si>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</si>
  <si>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</si>
  <si>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</si>
  <si>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</si>
  <si>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</si>
  <si>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</si>
  <si>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</si>
  <si>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</si>
  <si>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</si>
  <si>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</si>
  <si>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</si>
  <si>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</si>
  <si>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</si>
  <si>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</si>
  <si>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</si>
  <si>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</si>
  <si>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</si>
  <si>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</si>
  <si>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</si>
  <si>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</si>
  <si>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</si>
  <si>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</si>
  <si>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</si>
  <si>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</si>
  <si>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</si>
  <si>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</si>
  <si>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</si>
  <si>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</si>
  <si>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</si>
  <si>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</si>
  <si>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</si>
  <si>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</si>
  <si>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</si>
  <si>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</si>
  <si>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</si>
  <si>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</si>
  <si>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</si>
  <si>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</si>
  <si>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</si>
  <si>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</si>
  <si>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</si>
  <si>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</si>
  <si>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</si>
  <si>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</si>
  <si>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</si>
  <si>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</si>
  <si>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</si>
  <si>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</si>
  <si>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</si>
  <si>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</si>
  <si>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</si>
  <si>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</si>
  <si>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</si>
  <si>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</si>
  <si>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</si>
  <si>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</si>
  <si>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</si>
  <si>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</si>
  <si>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</si>
  <si>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</si>
  <si>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</si>
  <si>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</si>
  <si>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</si>
  <si>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</si>
  <si>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</si>
  <si>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</si>
  <si>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</si>
  <si>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</si>
  <si>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</si>
  <si>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</si>
  <si>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</si>
  <si>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</si>
  <si>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</si>
  <si>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</si>
  <si>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</si>
  <si>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</si>
  <si>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</si>
  <si>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</si>
  <si>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</si>
  <si>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</si>
  <si>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</si>
  <si>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</si>
  <si>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</si>
  <si>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</si>
  <si>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</si>
  <si>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</si>
  <si>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</si>
  <si>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</si>
  <si>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</si>
  <si>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</si>
  <si>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</si>
  <si>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</si>
  <si>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</si>
  <si>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</si>
  <si>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</si>
  <si>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</si>
  <si>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</si>
  <si>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</si>
  <si>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</si>
  <si>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</si>
  <si>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</si>
  <si>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</si>
  <si>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</si>
  <si>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</si>
  <si>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</si>
  <si>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</si>
  <si>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</si>
  <si>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</si>
  <si>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</si>
  <si>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</si>
  <si>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</si>
  <si>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</si>
  <si>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</si>
  <si>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</si>
  <si>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</si>
  <si>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</si>
  <si>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</si>
  <si>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</si>
  <si>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</si>
  <si>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</si>
  <si>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</si>
  <si>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</si>
  <si>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</si>
  <si>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</si>
  <si>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</si>
  <si>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</si>
  <si>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</si>
  <si>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</si>
  <si>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</si>
  <si>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</si>
  <si>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</si>
  <si>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</si>
  <si>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</si>
  <si>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</si>
  <si>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</si>
  <si>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</si>
  <si>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</si>
  <si>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</si>
  <si>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</si>
  <si>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</si>
  <si>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</si>
  <si>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</si>
  <si>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</si>
  <si>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</si>
  <si>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</si>
  <si>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</si>
  <si>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</si>
  <si>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</si>
  <si>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</si>
  <si>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</si>
  <si>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</si>
  <si>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</si>
  <si>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</si>
  <si>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</si>
  <si>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Passasjerer inkl. spedbarn - Januar 2019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</si>
  <si>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</si>
  <si>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</si>
  <si>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</si>
  <si>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</si>
  <si>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</si>
  <si>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</si>
  <si>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</si>
  <si>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</si>
  <si>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</si>
  <si>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</si>
  <si>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</si>
  <si>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</si>
  <si>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</si>
  <si>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</si>
  <si>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</si>
  <si>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</si>
  <si>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</si>
  <si>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</si>
  <si>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</si>
  <si>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</si>
  <si>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</si>
  <si>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</si>
  <si>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</si>
  <si>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</si>
  <si>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</si>
  <si>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PASSENGERS,  terminal passengers (transfer and infants* included).</t>
  </si>
  <si>
    <t>Dato 08.02.2019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</si>
</sst>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901_M&#229;nedsstatistikk_F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901_M&#229;nedsstatistikk_PAX_IN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bevegelser - Måned"/>
      <sheetName val="Movements - Month"/>
      <sheetName val="Macro1"/>
    </sheetNames>
    <sheetDataSet>
      <sheetData sheetId="0" refreshError="1"/>
      <sheetData sheetId="1" refreshError="1"/>
      <sheetData sheetId="2">
        <row r="98">
          <cell r="A98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x - Month"/>
      <sheetName val="Macro1"/>
    </sheetNames>
    <sheetDataSet>
      <sheetData sheetId="0" refreshError="1"/>
      <sheetData sheetId="1" refreshError="1"/>
      <sheetData sheetId="2">
        <row r="106">
          <cell r="A106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76" t="s">
        <v>248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67" t="s">
        <v>41</v>
      </c>
      <c r="C3" s="4"/>
      <c r="D3" s="5"/>
      <c r="E3" s="6"/>
      <c r="F3" s="1"/>
      <c r="G3" s="1"/>
      <c r="H3" s="1"/>
      <c r="M3" s="31"/>
      <c r="N3" s="39"/>
      <c r="O3" s="39"/>
      <c r="P3" s="31"/>
      <c r="Q3" s="31"/>
    </row>
    <row r="4" spans="1:17" ht="15" customHeight="1" x14ac:dyDescent="0.3">
      <c r="A4" s="2"/>
      <c r="B4" s="89">
        <v>2019</v>
      </c>
      <c r="C4" s="90">
        <v>2018</v>
      </c>
      <c r="D4" s="91" t="s">
        <v>13</v>
      </c>
      <c r="E4" s="8"/>
      <c r="F4" s="1"/>
      <c r="G4" s="1"/>
      <c r="H4" s="1"/>
    </row>
    <row r="5" spans="1:17" ht="15" customHeight="1" x14ac:dyDescent="0.25">
      <c r="A5" s="2"/>
      <c r="B5" s="2"/>
      <c r="C5" s="2"/>
      <c r="D5" s="9"/>
      <c r="F5" s="1"/>
      <c r="G5" s="1"/>
      <c r="H5" s="1"/>
    </row>
    <row r="6" spans="1:17" s="7" customFormat="1" ht="15" customHeight="1" x14ac:dyDescent="0.3">
      <c r="A6" s="32" t="s">
        <v>37</v>
      </c>
      <c r="B6" s="10"/>
      <c r="C6" s="10"/>
      <c r="D6" s="11"/>
      <c r="F6" s="1"/>
      <c r="G6" s="1"/>
      <c r="H6" s="1"/>
      <c r="M6" s="31"/>
      <c r="N6" s="39"/>
      <c r="O6" s="39"/>
      <c r="P6" s="31"/>
      <c r="Q6" s="31"/>
    </row>
    <row r="7" spans="1:17" ht="15" customHeight="1" x14ac:dyDescent="0.25">
      <c r="A7" s="83" t="s">
        <v>15</v>
      </c>
      <c r="B7" s="61">
        <v>2338648</v>
      </c>
      <c r="C7" s="62">
        <v>2271025</v>
      </c>
      <c r="D7" s="46">
        <f>(B7-C7)/C7</f>
        <v>2.9776422540482822E-2</v>
      </c>
      <c r="E7" s="45"/>
      <c r="F7" s="1"/>
      <c r="G7" s="1"/>
      <c r="H7" s="1"/>
      <c r="I7" s="40"/>
      <c r="J7" s="41"/>
    </row>
    <row r="8" spans="1:17" ht="15" customHeight="1" x14ac:dyDescent="0.25">
      <c r="A8" s="84" t="s">
        <v>16</v>
      </c>
      <c r="B8" s="16">
        <f>SUM(B9:B10)</f>
        <v>1422109</v>
      </c>
      <c r="C8" s="17">
        <f>SUM(C9:C10)</f>
        <v>1370684</v>
      </c>
      <c r="D8" s="34">
        <f>(B8-C8)/C8</f>
        <v>3.7517764853168198E-2</v>
      </c>
      <c r="E8" s="45"/>
      <c r="F8" s="1"/>
      <c r="G8" s="1"/>
      <c r="H8" s="1"/>
      <c r="I8" s="40"/>
      <c r="J8" s="41"/>
    </row>
    <row r="9" spans="1:17" ht="15" customHeight="1" x14ac:dyDescent="0.25">
      <c r="A9" s="85" t="s">
        <v>17</v>
      </c>
      <c r="B9" s="63">
        <v>1340339</v>
      </c>
      <c r="C9" s="64">
        <v>1282032</v>
      </c>
      <c r="D9" s="18">
        <f>(B9-C9)/C9</f>
        <v>4.5480144021366083E-2</v>
      </c>
      <c r="E9" s="45"/>
      <c r="F9" s="1"/>
      <c r="G9" s="1"/>
      <c r="H9" s="1"/>
      <c r="J9" s="41"/>
    </row>
    <row r="10" spans="1:17" ht="15" customHeight="1" x14ac:dyDescent="0.25">
      <c r="A10" s="85" t="s">
        <v>18</v>
      </c>
      <c r="B10" s="63">
        <v>81770</v>
      </c>
      <c r="C10" s="64">
        <v>88652</v>
      </c>
      <c r="D10" s="18">
        <f>(B10-C10)/C10</f>
        <v>-7.7629382303839728E-2</v>
      </c>
      <c r="E10" s="45"/>
      <c r="F10" s="1"/>
      <c r="G10" s="1"/>
      <c r="H10" s="1"/>
      <c r="J10" s="41"/>
    </row>
    <row r="11" spans="1:17" ht="15" customHeight="1" x14ac:dyDescent="0.25">
      <c r="A11" s="86"/>
      <c r="B11" s="36"/>
      <c r="C11" s="35"/>
      <c r="D11" s="18"/>
      <c r="E11" s="45"/>
      <c r="F11" s="1"/>
      <c r="G11" s="1"/>
      <c r="H11" s="1"/>
      <c r="J11" s="41"/>
    </row>
    <row r="12" spans="1:17" ht="15" customHeight="1" x14ac:dyDescent="0.25">
      <c r="A12" s="84" t="s">
        <v>21</v>
      </c>
      <c r="B12" s="65">
        <v>46326</v>
      </c>
      <c r="C12" s="66">
        <v>36975</v>
      </c>
      <c r="D12" s="44">
        <f>(B12-C12)/C12</f>
        <v>0.25290060851926977</v>
      </c>
      <c r="E12" s="45"/>
      <c r="F12" s="1"/>
      <c r="G12" s="1"/>
      <c r="H12" s="1"/>
      <c r="J12" s="41"/>
    </row>
    <row r="13" spans="1:17" ht="15" customHeight="1" x14ac:dyDescent="0.25">
      <c r="A13" s="84" t="s">
        <v>19</v>
      </c>
      <c r="B13" s="16">
        <f>B7+B8+B12</f>
        <v>3807083</v>
      </c>
      <c r="C13" s="17">
        <f>C7+C8+C12</f>
        <v>3678684</v>
      </c>
      <c r="D13" s="34">
        <f>(B13-C13)/C13</f>
        <v>3.4903514408957115E-2</v>
      </c>
      <c r="E13" s="45"/>
      <c r="F13" s="1"/>
      <c r="G13" s="1"/>
      <c r="H13" s="1"/>
      <c r="J13" s="41"/>
    </row>
    <row r="14" spans="1:17" ht="15" customHeight="1" x14ac:dyDescent="0.25">
      <c r="A14" s="87"/>
      <c r="B14" s="37"/>
      <c r="C14" s="38"/>
      <c r="D14" s="21"/>
      <c r="E14" s="45"/>
      <c r="F14" s="1"/>
      <c r="G14" s="1"/>
      <c r="H14" s="1"/>
      <c r="J14" s="41"/>
    </row>
    <row r="15" spans="1:17" ht="15" customHeight="1" x14ac:dyDescent="0.25">
      <c r="A15" s="22"/>
      <c r="B15" s="23"/>
      <c r="C15" s="23"/>
      <c r="D15" s="24"/>
      <c r="E15" s="12"/>
      <c r="F15" s="1"/>
      <c r="G15" s="1"/>
      <c r="H15" s="1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1"/>
      <c r="G16" s="1"/>
      <c r="H16" s="1"/>
      <c r="M16" s="31"/>
      <c r="N16" s="39"/>
      <c r="O16" s="39"/>
      <c r="P16" s="31"/>
      <c r="Q16" s="31"/>
    </row>
    <row r="17" spans="1:10" ht="15" customHeight="1" x14ac:dyDescent="0.25">
      <c r="A17" s="83" t="s">
        <v>15</v>
      </c>
      <c r="B17" s="14">
        <f>SUM(B18:B20)</f>
        <v>37063</v>
      </c>
      <c r="C17" s="14">
        <f>SUM(C18:C20)</f>
        <v>37810</v>
      </c>
      <c r="D17" s="46">
        <f>(B17-C17)/C17</f>
        <v>-1.9756678127479502E-2</v>
      </c>
      <c r="E17" s="19"/>
      <c r="F17" s="1"/>
      <c r="G17" s="1"/>
      <c r="H17" s="1"/>
      <c r="J17" s="43"/>
    </row>
    <row r="18" spans="1:10" ht="15" customHeight="1" x14ac:dyDescent="0.25">
      <c r="A18" s="85" t="s">
        <v>17</v>
      </c>
      <c r="B18" s="63">
        <v>36254</v>
      </c>
      <c r="C18" s="64">
        <v>36940</v>
      </c>
      <c r="D18" s="18">
        <f t="shared" ref="D18:D31" si="0">(B18-C18)/C18</f>
        <v>-1.8570655116404981E-2</v>
      </c>
      <c r="E18" s="19"/>
      <c r="F18" s="1"/>
      <c r="G18" s="1"/>
      <c r="H18" s="1"/>
      <c r="J18" s="41"/>
    </row>
    <row r="19" spans="1:10" ht="15" customHeight="1" x14ac:dyDescent="0.25">
      <c r="A19" s="85" t="s">
        <v>18</v>
      </c>
      <c r="B19" s="63">
        <v>295</v>
      </c>
      <c r="C19" s="64">
        <v>225</v>
      </c>
      <c r="D19" s="18">
        <f t="shared" si="0"/>
        <v>0.31111111111111112</v>
      </c>
      <c r="E19" s="19"/>
      <c r="F19" s="1"/>
      <c r="G19" s="1"/>
      <c r="H19" s="1"/>
      <c r="J19" s="41"/>
    </row>
    <row r="20" spans="1:10" ht="15" customHeight="1" x14ac:dyDescent="0.25">
      <c r="A20" s="85" t="s">
        <v>20</v>
      </c>
      <c r="B20" s="63">
        <v>514</v>
      </c>
      <c r="C20" s="64">
        <v>645</v>
      </c>
      <c r="D20" s="18">
        <f t="shared" si="0"/>
        <v>-0.20310077519379846</v>
      </c>
      <c r="E20" s="19"/>
      <c r="F20" s="1"/>
      <c r="G20" s="1"/>
      <c r="H20" s="1"/>
      <c r="J20" s="41"/>
    </row>
    <row r="21" spans="1:10" ht="15" customHeight="1" x14ac:dyDescent="0.25">
      <c r="A21" s="85"/>
      <c r="B21" s="16"/>
      <c r="C21" s="20"/>
      <c r="D21" s="18"/>
      <c r="E21" s="19"/>
      <c r="F21" s="1"/>
      <c r="G21" s="1"/>
      <c r="H21" s="1"/>
    </row>
    <row r="22" spans="1:10" ht="15" customHeight="1" x14ac:dyDescent="0.25">
      <c r="A22" s="84" t="s">
        <v>16</v>
      </c>
      <c r="B22" s="16">
        <f>SUM(B23:B25)</f>
        <v>13709</v>
      </c>
      <c r="C22" s="17">
        <f>SUM(C23:C25)</f>
        <v>13017</v>
      </c>
      <c r="D22" s="34">
        <f t="shared" si="0"/>
        <v>5.3161250672197895E-2</v>
      </c>
      <c r="E22" s="19"/>
      <c r="F22" s="1"/>
      <c r="G22" s="1"/>
      <c r="H22" s="1"/>
      <c r="J22" s="41"/>
    </row>
    <row r="23" spans="1:10" ht="15" customHeight="1" x14ac:dyDescent="0.25">
      <c r="A23" s="85" t="s">
        <v>17</v>
      </c>
      <c r="B23" s="63">
        <v>12420</v>
      </c>
      <c r="C23" s="64">
        <v>11799</v>
      </c>
      <c r="D23" s="18">
        <f t="shared" si="0"/>
        <v>5.2631578947368418E-2</v>
      </c>
      <c r="E23" s="19"/>
      <c r="F23" s="1"/>
      <c r="G23" s="1"/>
      <c r="H23" s="1"/>
      <c r="J23" s="41"/>
    </row>
    <row r="24" spans="1:10" ht="15" customHeight="1" x14ac:dyDescent="0.25">
      <c r="A24" s="85" t="s">
        <v>18</v>
      </c>
      <c r="B24" s="63">
        <v>714</v>
      </c>
      <c r="C24" s="64">
        <v>706</v>
      </c>
      <c r="D24" s="18">
        <f t="shared" si="0"/>
        <v>1.1331444759206799E-2</v>
      </c>
      <c r="E24" s="19"/>
      <c r="F24" s="1"/>
      <c r="G24" s="1"/>
      <c r="H24" s="1"/>
      <c r="J24" s="41"/>
    </row>
    <row r="25" spans="1:10" ht="15" customHeight="1" x14ac:dyDescent="0.25">
      <c r="A25" s="85" t="s">
        <v>20</v>
      </c>
      <c r="B25" s="63">
        <v>575</v>
      </c>
      <c r="C25" s="64">
        <v>512</v>
      </c>
      <c r="D25" s="18">
        <f t="shared" si="0"/>
        <v>0.123046875</v>
      </c>
      <c r="E25" s="19"/>
      <c r="F25" s="1"/>
      <c r="G25" s="1"/>
      <c r="H25" s="1"/>
      <c r="J25" s="41"/>
    </row>
    <row r="26" spans="1:10" ht="15" customHeight="1" x14ac:dyDescent="0.25">
      <c r="A26" s="85"/>
      <c r="B26" s="36"/>
      <c r="C26" s="35"/>
      <c r="D26" s="18"/>
      <c r="E26" s="19"/>
      <c r="F26" s="1"/>
      <c r="G26" s="1"/>
      <c r="H26" s="1"/>
      <c r="J26" s="41"/>
    </row>
    <row r="27" spans="1:10" ht="15" customHeight="1" x14ac:dyDescent="0.25">
      <c r="A27" s="84" t="s">
        <v>21</v>
      </c>
      <c r="B27" s="65">
        <v>3310</v>
      </c>
      <c r="C27" s="66">
        <v>2837</v>
      </c>
      <c r="D27" s="34">
        <f t="shared" si="0"/>
        <v>0.16672541416989778</v>
      </c>
      <c r="E27" s="19"/>
      <c r="F27" s="1"/>
      <c r="G27" s="1"/>
      <c r="H27" s="1"/>
      <c r="J27" s="41"/>
    </row>
    <row r="28" spans="1:10" ht="15" customHeight="1" x14ac:dyDescent="0.25">
      <c r="A28" s="84" t="s">
        <v>19</v>
      </c>
      <c r="B28" s="16">
        <f>B22+B17+B27</f>
        <v>54082</v>
      </c>
      <c r="C28" s="17">
        <f>C22+C17+C27</f>
        <v>53664</v>
      </c>
      <c r="D28" s="34">
        <f t="shared" si="0"/>
        <v>7.7892069171138943E-3</v>
      </c>
      <c r="E28" s="19"/>
      <c r="F28" s="1"/>
      <c r="G28" s="1"/>
      <c r="H28" s="1"/>
      <c r="J28" s="41"/>
    </row>
    <row r="29" spans="1:10" ht="15" customHeight="1" x14ac:dyDescent="0.25">
      <c r="A29" s="84" t="s">
        <v>24</v>
      </c>
      <c r="B29" s="65">
        <v>6252</v>
      </c>
      <c r="C29" s="66">
        <v>6751</v>
      </c>
      <c r="D29" s="34">
        <f>(B29-C29)/C29</f>
        <v>-7.3914975559176421E-2</v>
      </c>
      <c r="E29" s="19"/>
      <c r="F29" s="1"/>
      <c r="G29" s="1"/>
      <c r="H29" s="1"/>
    </row>
    <row r="30" spans="1:10" ht="15" customHeight="1" x14ac:dyDescent="0.25">
      <c r="A30" s="85"/>
      <c r="B30" s="35"/>
      <c r="C30" s="35"/>
      <c r="D30" s="18"/>
      <c r="E30" s="19"/>
      <c r="F30" s="1"/>
      <c r="G30" s="1"/>
      <c r="H30" s="1"/>
      <c r="J30" s="41"/>
    </row>
    <row r="31" spans="1:10" ht="15" customHeight="1" x14ac:dyDescent="0.25">
      <c r="A31" s="84" t="s">
        <v>23</v>
      </c>
      <c r="B31" s="16">
        <f>SUM(B28:B29)</f>
        <v>60334</v>
      </c>
      <c r="C31" s="17">
        <f>SUM(C28:C29)</f>
        <v>60415</v>
      </c>
      <c r="D31" s="34">
        <f t="shared" si="0"/>
        <v>-1.3407266407349169E-3</v>
      </c>
      <c r="E31" s="19"/>
      <c r="F31" s="1"/>
      <c r="G31" s="1"/>
      <c r="H31" s="1"/>
      <c r="J31" s="41"/>
    </row>
    <row r="32" spans="1:10" ht="15" customHeight="1" x14ac:dyDescent="0.25">
      <c r="A32" s="84"/>
      <c r="B32" s="16"/>
      <c r="C32" s="17"/>
      <c r="D32" s="18"/>
      <c r="E32" s="19"/>
      <c r="F32" s="1"/>
      <c r="G32" s="1"/>
      <c r="H32" s="1"/>
    </row>
    <row r="33" spans="1:10" ht="15" customHeight="1" x14ac:dyDescent="0.25">
      <c r="A33" s="88"/>
      <c r="B33" s="77"/>
      <c r="C33" s="78"/>
      <c r="D33" s="79"/>
      <c r="E33" s="80"/>
      <c r="F33" s="1"/>
      <c r="G33" s="1"/>
      <c r="H33" s="1"/>
    </row>
    <row r="34" spans="1:10" ht="15" customHeight="1" x14ac:dyDescent="0.25">
      <c r="A34" s="2"/>
      <c r="B34" s="12"/>
      <c r="C34" s="12"/>
      <c r="D34" s="29"/>
      <c r="E34" s="12"/>
      <c r="F34" s="1"/>
      <c r="G34" s="1"/>
      <c r="H34" s="1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39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32A6-9584-4302-B4D3-4FFC18C2317E}">
  <sheetPr>
    <pageSetUpPr fitToPage="1"/>
  </sheetPr>
  <dimension ref="A1:AG5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3" bestFit="1" customWidth="1"/>
    <col min="2" max="2" width="5.85546875" style="93" bestFit="1" customWidth="1"/>
    <col min="3" max="17" width="15.7109375" style="93" customWidth="1"/>
    <col min="18" max="18" width="9.42578125" style="93" hidden="1" customWidth="1"/>
    <col min="19" max="19" width="6.7109375" style="93" hidden="1" customWidth="1"/>
    <col min="20" max="20" width="30.140625" style="93" hidden="1" customWidth="1"/>
    <col min="21" max="21" width="22.85546875" style="93" hidden="1" customWidth="1"/>
    <col min="22" max="22" width="25.85546875" style="93" hidden="1" customWidth="1"/>
    <col min="23" max="23" width="29" style="93" hidden="1" customWidth="1"/>
    <col min="24" max="24" width="22.140625" style="93" hidden="1" customWidth="1"/>
    <col min="25" max="25" width="24.7109375" style="93" hidden="1" customWidth="1"/>
    <col min="26" max="26" width="19.28515625" style="93" hidden="1" customWidth="1"/>
    <col min="27" max="27" width="18.140625" style="93" hidden="1" customWidth="1"/>
    <col min="28" max="28" width="20.28515625" style="93" hidden="1" customWidth="1"/>
    <col min="29" max="29" width="15.5703125" style="93" hidden="1" customWidth="1"/>
    <col min="30" max="30" width="32.42578125" style="93" hidden="1" customWidth="1"/>
    <col min="31" max="31" width="0" style="93" hidden="1" customWidth="1"/>
    <col min="32" max="32" width="9.85546875" style="93" hidden="1" customWidth="1"/>
    <col min="33" max="33" width="36.42578125" style="93" hidden="1" customWidth="1"/>
    <col min="34" max="256" width="9.140625" style="93"/>
    <col min="257" max="257" width="33.85546875" style="93" bestFit="1" customWidth="1"/>
    <col min="258" max="258" width="5.85546875" style="93" bestFit="1" customWidth="1"/>
    <col min="259" max="273" width="15.7109375" style="93" customWidth="1"/>
    <col min="274" max="289" width="0" style="93" hidden="1" customWidth="1"/>
    <col min="290" max="512" width="9.140625" style="93"/>
    <col min="513" max="513" width="33.85546875" style="93" bestFit="1" customWidth="1"/>
    <col min="514" max="514" width="5.85546875" style="93" bestFit="1" customWidth="1"/>
    <col min="515" max="529" width="15.7109375" style="93" customWidth="1"/>
    <col min="530" max="545" width="0" style="93" hidden="1" customWidth="1"/>
    <col min="546" max="768" width="9.140625" style="93"/>
    <col min="769" max="769" width="33.85546875" style="93" bestFit="1" customWidth="1"/>
    <col min="770" max="770" width="5.85546875" style="93" bestFit="1" customWidth="1"/>
    <col min="771" max="785" width="15.7109375" style="93" customWidth="1"/>
    <col min="786" max="801" width="0" style="93" hidden="1" customWidth="1"/>
    <col min="802" max="1024" width="9.140625" style="93"/>
    <col min="1025" max="1025" width="33.85546875" style="93" bestFit="1" customWidth="1"/>
    <col min="1026" max="1026" width="5.85546875" style="93" bestFit="1" customWidth="1"/>
    <col min="1027" max="1041" width="15.7109375" style="93" customWidth="1"/>
    <col min="1042" max="1057" width="0" style="93" hidden="1" customWidth="1"/>
    <col min="1058" max="1280" width="9.140625" style="93"/>
    <col min="1281" max="1281" width="33.85546875" style="93" bestFit="1" customWidth="1"/>
    <col min="1282" max="1282" width="5.85546875" style="93" bestFit="1" customWidth="1"/>
    <col min="1283" max="1297" width="15.7109375" style="93" customWidth="1"/>
    <col min="1298" max="1313" width="0" style="93" hidden="1" customWidth="1"/>
    <col min="1314" max="1536" width="9.140625" style="93"/>
    <col min="1537" max="1537" width="33.85546875" style="93" bestFit="1" customWidth="1"/>
    <col min="1538" max="1538" width="5.85546875" style="93" bestFit="1" customWidth="1"/>
    <col min="1539" max="1553" width="15.7109375" style="93" customWidth="1"/>
    <col min="1554" max="1569" width="0" style="93" hidden="1" customWidth="1"/>
    <col min="1570" max="1792" width="9.140625" style="93"/>
    <col min="1793" max="1793" width="33.85546875" style="93" bestFit="1" customWidth="1"/>
    <col min="1794" max="1794" width="5.85546875" style="93" bestFit="1" customWidth="1"/>
    <col min="1795" max="1809" width="15.7109375" style="93" customWidth="1"/>
    <col min="1810" max="1825" width="0" style="93" hidden="1" customWidth="1"/>
    <col min="1826" max="2048" width="9.140625" style="93"/>
    <col min="2049" max="2049" width="33.85546875" style="93" bestFit="1" customWidth="1"/>
    <col min="2050" max="2050" width="5.85546875" style="93" bestFit="1" customWidth="1"/>
    <col min="2051" max="2065" width="15.7109375" style="93" customWidth="1"/>
    <col min="2066" max="2081" width="0" style="93" hidden="1" customWidth="1"/>
    <col min="2082" max="2304" width="9.140625" style="93"/>
    <col min="2305" max="2305" width="33.85546875" style="93" bestFit="1" customWidth="1"/>
    <col min="2306" max="2306" width="5.85546875" style="93" bestFit="1" customWidth="1"/>
    <col min="2307" max="2321" width="15.7109375" style="93" customWidth="1"/>
    <col min="2322" max="2337" width="0" style="93" hidden="1" customWidth="1"/>
    <col min="2338" max="2560" width="9.140625" style="93"/>
    <col min="2561" max="2561" width="33.85546875" style="93" bestFit="1" customWidth="1"/>
    <col min="2562" max="2562" width="5.85546875" style="93" bestFit="1" customWidth="1"/>
    <col min="2563" max="2577" width="15.7109375" style="93" customWidth="1"/>
    <col min="2578" max="2593" width="0" style="93" hidden="1" customWidth="1"/>
    <col min="2594" max="2816" width="9.140625" style="93"/>
    <col min="2817" max="2817" width="33.85546875" style="93" bestFit="1" customWidth="1"/>
    <col min="2818" max="2818" width="5.85546875" style="93" bestFit="1" customWidth="1"/>
    <col min="2819" max="2833" width="15.7109375" style="93" customWidth="1"/>
    <col min="2834" max="2849" width="0" style="93" hidden="1" customWidth="1"/>
    <col min="2850" max="3072" width="9.140625" style="93"/>
    <col min="3073" max="3073" width="33.85546875" style="93" bestFit="1" customWidth="1"/>
    <col min="3074" max="3074" width="5.85546875" style="93" bestFit="1" customWidth="1"/>
    <col min="3075" max="3089" width="15.7109375" style="93" customWidth="1"/>
    <col min="3090" max="3105" width="0" style="93" hidden="1" customWidth="1"/>
    <col min="3106" max="3328" width="9.140625" style="93"/>
    <col min="3329" max="3329" width="33.85546875" style="93" bestFit="1" customWidth="1"/>
    <col min="3330" max="3330" width="5.85546875" style="93" bestFit="1" customWidth="1"/>
    <col min="3331" max="3345" width="15.7109375" style="93" customWidth="1"/>
    <col min="3346" max="3361" width="0" style="93" hidden="1" customWidth="1"/>
    <col min="3362" max="3584" width="9.140625" style="93"/>
    <col min="3585" max="3585" width="33.85546875" style="93" bestFit="1" customWidth="1"/>
    <col min="3586" max="3586" width="5.85546875" style="93" bestFit="1" customWidth="1"/>
    <col min="3587" max="3601" width="15.7109375" style="93" customWidth="1"/>
    <col min="3602" max="3617" width="0" style="93" hidden="1" customWidth="1"/>
    <col min="3618" max="3840" width="9.140625" style="93"/>
    <col min="3841" max="3841" width="33.85546875" style="93" bestFit="1" customWidth="1"/>
    <col min="3842" max="3842" width="5.85546875" style="93" bestFit="1" customWidth="1"/>
    <col min="3843" max="3857" width="15.7109375" style="93" customWidth="1"/>
    <col min="3858" max="3873" width="0" style="93" hidden="1" customWidth="1"/>
    <col min="3874" max="4096" width="9.140625" style="93"/>
    <col min="4097" max="4097" width="33.85546875" style="93" bestFit="1" customWidth="1"/>
    <col min="4098" max="4098" width="5.85546875" style="93" bestFit="1" customWidth="1"/>
    <col min="4099" max="4113" width="15.7109375" style="93" customWidth="1"/>
    <col min="4114" max="4129" width="0" style="93" hidden="1" customWidth="1"/>
    <col min="4130" max="4352" width="9.140625" style="93"/>
    <col min="4353" max="4353" width="33.85546875" style="93" bestFit="1" customWidth="1"/>
    <col min="4354" max="4354" width="5.85546875" style="93" bestFit="1" customWidth="1"/>
    <col min="4355" max="4369" width="15.7109375" style="93" customWidth="1"/>
    <col min="4370" max="4385" width="0" style="93" hidden="1" customWidth="1"/>
    <col min="4386" max="4608" width="9.140625" style="93"/>
    <col min="4609" max="4609" width="33.85546875" style="93" bestFit="1" customWidth="1"/>
    <col min="4610" max="4610" width="5.85546875" style="93" bestFit="1" customWidth="1"/>
    <col min="4611" max="4625" width="15.7109375" style="93" customWidth="1"/>
    <col min="4626" max="4641" width="0" style="93" hidden="1" customWidth="1"/>
    <col min="4642" max="4864" width="9.140625" style="93"/>
    <col min="4865" max="4865" width="33.85546875" style="93" bestFit="1" customWidth="1"/>
    <col min="4866" max="4866" width="5.85546875" style="93" bestFit="1" customWidth="1"/>
    <col min="4867" max="4881" width="15.7109375" style="93" customWidth="1"/>
    <col min="4882" max="4897" width="0" style="93" hidden="1" customWidth="1"/>
    <col min="4898" max="5120" width="9.140625" style="93"/>
    <col min="5121" max="5121" width="33.85546875" style="93" bestFit="1" customWidth="1"/>
    <col min="5122" max="5122" width="5.85546875" style="93" bestFit="1" customWidth="1"/>
    <col min="5123" max="5137" width="15.7109375" style="93" customWidth="1"/>
    <col min="5138" max="5153" width="0" style="93" hidden="1" customWidth="1"/>
    <col min="5154" max="5376" width="9.140625" style="93"/>
    <col min="5377" max="5377" width="33.85546875" style="93" bestFit="1" customWidth="1"/>
    <col min="5378" max="5378" width="5.85546875" style="93" bestFit="1" customWidth="1"/>
    <col min="5379" max="5393" width="15.7109375" style="93" customWidth="1"/>
    <col min="5394" max="5409" width="0" style="93" hidden="1" customWidth="1"/>
    <col min="5410" max="5632" width="9.140625" style="93"/>
    <col min="5633" max="5633" width="33.85546875" style="93" bestFit="1" customWidth="1"/>
    <col min="5634" max="5634" width="5.85546875" style="93" bestFit="1" customWidth="1"/>
    <col min="5635" max="5649" width="15.7109375" style="93" customWidth="1"/>
    <col min="5650" max="5665" width="0" style="93" hidden="1" customWidth="1"/>
    <col min="5666" max="5888" width="9.140625" style="93"/>
    <col min="5889" max="5889" width="33.85546875" style="93" bestFit="1" customWidth="1"/>
    <col min="5890" max="5890" width="5.85546875" style="93" bestFit="1" customWidth="1"/>
    <col min="5891" max="5905" width="15.7109375" style="93" customWidth="1"/>
    <col min="5906" max="5921" width="0" style="93" hidden="1" customWidth="1"/>
    <col min="5922" max="6144" width="9.140625" style="93"/>
    <col min="6145" max="6145" width="33.85546875" style="93" bestFit="1" customWidth="1"/>
    <col min="6146" max="6146" width="5.85546875" style="93" bestFit="1" customWidth="1"/>
    <col min="6147" max="6161" width="15.7109375" style="93" customWidth="1"/>
    <col min="6162" max="6177" width="0" style="93" hidden="1" customWidth="1"/>
    <col min="6178" max="6400" width="9.140625" style="93"/>
    <col min="6401" max="6401" width="33.85546875" style="93" bestFit="1" customWidth="1"/>
    <col min="6402" max="6402" width="5.85546875" style="93" bestFit="1" customWidth="1"/>
    <col min="6403" max="6417" width="15.7109375" style="93" customWidth="1"/>
    <col min="6418" max="6433" width="0" style="93" hidden="1" customWidth="1"/>
    <col min="6434" max="6656" width="9.140625" style="93"/>
    <col min="6657" max="6657" width="33.85546875" style="93" bestFit="1" customWidth="1"/>
    <col min="6658" max="6658" width="5.85546875" style="93" bestFit="1" customWidth="1"/>
    <col min="6659" max="6673" width="15.7109375" style="93" customWidth="1"/>
    <col min="6674" max="6689" width="0" style="93" hidden="1" customWidth="1"/>
    <col min="6690" max="6912" width="9.140625" style="93"/>
    <col min="6913" max="6913" width="33.85546875" style="93" bestFit="1" customWidth="1"/>
    <col min="6914" max="6914" width="5.85546875" style="93" bestFit="1" customWidth="1"/>
    <col min="6915" max="6929" width="15.7109375" style="93" customWidth="1"/>
    <col min="6930" max="6945" width="0" style="93" hidden="1" customWidth="1"/>
    <col min="6946" max="7168" width="9.140625" style="93"/>
    <col min="7169" max="7169" width="33.85546875" style="93" bestFit="1" customWidth="1"/>
    <col min="7170" max="7170" width="5.85546875" style="93" bestFit="1" customWidth="1"/>
    <col min="7171" max="7185" width="15.7109375" style="93" customWidth="1"/>
    <col min="7186" max="7201" width="0" style="93" hidden="1" customWidth="1"/>
    <col min="7202" max="7424" width="9.140625" style="93"/>
    <col min="7425" max="7425" width="33.85546875" style="93" bestFit="1" customWidth="1"/>
    <col min="7426" max="7426" width="5.85546875" style="93" bestFit="1" customWidth="1"/>
    <col min="7427" max="7441" width="15.7109375" style="93" customWidth="1"/>
    <col min="7442" max="7457" width="0" style="93" hidden="1" customWidth="1"/>
    <col min="7458" max="7680" width="9.140625" style="93"/>
    <col min="7681" max="7681" width="33.85546875" style="93" bestFit="1" customWidth="1"/>
    <col min="7682" max="7682" width="5.85546875" style="93" bestFit="1" customWidth="1"/>
    <col min="7683" max="7697" width="15.7109375" style="93" customWidth="1"/>
    <col min="7698" max="7713" width="0" style="93" hidden="1" customWidth="1"/>
    <col min="7714" max="7936" width="9.140625" style="93"/>
    <col min="7937" max="7937" width="33.85546875" style="93" bestFit="1" customWidth="1"/>
    <col min="7938" max="7938" width="5.85546875" style="93" bestFit="1" customWidth="1"/>
    <col min="7939" max="7953" width="15.7109375" style="93" customWidth="1"/>
    <col min="7954" max="7969" width="0" style="93" hidden="1" customWidth="1"/>
    <col min="7970" max="8192" width="9.140625" style="93"/>
    <col min="8193" max="8193" width="33.85546875" style="93" bestFit="1" customWidth="1"/>
    <col min="8194" max="8194" width="5.85546875" style="93" bestFit="1" customWidth="1"/>
    <col min="8195" max="8209" width="15.7109375" style="93" customWidth="1"/>
    <col min="8210" max="8225" width="0" style="93" hidden="1" customWidth="1"/>
    <col min="8226" max="8448" width="9.140625" style="93"/>
    <col min="8449" max="8449" width="33.85546875" style="93" bestFit="1" customWidth="1"/>
    <col min="8450" max="8450" width="5.85546875" style="93" bestFit="1" customWidth="1"/>
    <col min="8451" max="8465" width="15.7109375" style="93" customWidth="1"/>
    <col min="8466" max="8481" width="0" style="93" hidden="1" customWidth="1"/>
    <col min="8482" max="8704" width="9.140625" style="93"/>
    <col min="8705" max="8705" width="33.85546875" style="93" bestFit="1" customWidth="1"/>
    <col min="8706" max="8706" width="5.85546875" style="93" bestFit="1" customWidth="1"/>
    <col min="8707" max="8721" width="15.7109375" style="93" customWidth="1"/>
    <col min="8722" max="8737" width="0" style="93" hidden="1" customWidth="1"/>
    <col min="8738" max="8960" width="9.140625" style="93"/>
    <col min="8961" max="8961" width="33.85546875" style="93" bestFit="1" customWidth="1"/>
    <col min="8962" max="8962" width="5.85546875" style="93" bestFit="1" customWidth="1"/>
    <col min="8963" max="8977" width="15.7109375" style="93" customWidth="1"/>
    <col min="8978" max="8993" width="0" style="93" hidden="1" customWidth="1"/>
    <col min="8994" max="9216" width="9.140625" style="93"/>
    <col min="9217" max="9217" width="33.85546875" style="93" bestFit="1" customWidth="1"/>
    <col min="9218" max="9218" width="5.85546875" style="93" bestFit="1" customWidth="1"/>
    <col min="9219" max="9233" width="15.7109375" style="93" customWidth="1"/>
    <col min="9234" max="9249" width="0" style="93" hidden="1" customWidth="1"/>
    <col min="9250" max="9472" width="9.140625" style="93"/>
    <col min="9473" max="9473" width="33.85546875" style="93" bestFit="1" customWidth="1"/>
    <col min="9474" max="9474" width="5.85546875" style="93" bestFit="1" customWidth="1"/>
    <col min="9475" max="9489" width="15.7109375" style="93" customWidth="1"/>
    <col min="9490" max="9505" width="0" style="93" hidden="1" customWidth="1"/>
    <col min="9506" max="9728" width="9.140625" style="93"/>
    <col min="9729" max="9729" width="33.85546875" style="93" bestFit="1" customWidth="1"/>
    <col min="9730" max="9730" width="5.85546875" style="93" bestFit="1" customWidth="1"/>
    <col min="9731" max="9745" width="15.7109375" style="93" customWidth="1"/>
    <col min="9746" max="9761" width="0" style="93" hidden="1" customWidth="1"/>
    <col min="9762" max="9984" width="9.140625" style="93"/>
    <col min="9985" max="9985" width="33.85546875" style="93" bestFit="1" customWidth="1"/>
    <col min="9986" max="9986" width="5.85546875" style="93" bestFit="1" customWidth="1"/>
    <col min="9987" max="10001" width="15.7109375" style="93" customWidth="1"/>
    <col min="10002" max="10017" width="0" style="93" hidden="1" customWidth="1"/>
    <col min="10018" max="10240" width="9.140625" style="93"/>
    <col min="10241" max="10241" width="33.85546875" style="93" bestFit="1" customWidth="1"/>
    <col min="10242" max="10242" width="5.85546875" style="93" bestFit="1" customWidth="1"/>
    <col min="10243" max="10257" width="15.7109375" style="93" customWidth="1"/>
    <col min="10258" max="10273" width="0" style="93" hidden="1" customWidth="1"/>
    <col min="10274" max="10496" width="9.140625" style="93"/>
    <col min="10497" max="10497" width="33.85546875" style="93" bestFit="1" customWidth="1"/>
    <col min="10498" max="10498" width="5.85546875" style="93" bestFit="1" customWidth="1"/>
    <col min="10499" max="10513" width="15.7109375" style="93" customWidth="1"/>
    <col min="10514" max="10529" width="0" style="93" hidden="1" customWidth="1"/>
    <col min="10530" max="10752" width="9.140625" style="93"/>
    <col min="10753" max="10753" width="33.85546875" style="93" bestFit="1" customWidth="1"/>
    <col min="10754" max="10754" width="5.85546875" style="93" bestFit="1" customWidth="1"/>
    <col min="10755" max="10769" width="15.7109375" style="93" customWidth="1"/>
    <col min="10770" max="10785" width="0" style="93" hidden="1" customWidth="1"/>
    <col min="10786" max="11008" width="9.140625" style="93"/>
    <col min="11009" max="11009" width="33.85546875" style="93" bestFit="1" customWidth="1"/>
    <col min="11010" max="11010" width="5.85546875" style="93" bestFit="1" customWidth="1"/>
    <col min="11011" max="11025" width="15.7109375" style="93" customWidth="1"/>
    <col min="11026" max="11041" width="0" style="93" hidden="1" customWidth="1"/>
    <col min="11042" max="11264" width="9.140625" style="93"/>
    <col min="11265" max="11265" width="33.85546875" style="93" bestFit="1" customWidth="1"/>
    <col min="11266" max="11266" width="5.85546875" style="93" bestFit="1" customWidth="1"/>
    <col min="11267" max="11281" width="15.7109375" style="93" customWidth="1"/>
    <col min="11282" max="11297" width="0" style="93" hidden="1" customWidth="1"/>
    <col min="11298" max="11520" width="9.140625" style="93"/>
    <col min="11521" max="11521" width="33.85546875" style="93" bestFit="1" customWidth="1"/>
    <col min="11522" max="11522" width="5.85546875" style="93" bestFit="1" customWidth="1"/>
    <col min="11523" max="11537" width="15.7109375" style="93" customWidth="1"/>
    <col min="11538" max="11553" width="0" style="93" hidden="1" customWidth="1"/>
    <col min="11554" max="11776" width="9.140625" style="93"/>
    <col min="11777" max="11777" width="33.85546875" style="93" bestFit="1" customWidth="1"/>
    <col min="11778" max="11778" width="5.85546875" style="93" bestFit="1" customWidth="1"/>
    <col min="11779" max="11793" width="15.7109375" style="93" customWidth="1"/>
    <col min="11794" max="11809" width="0" style="93" hidden="1" customWidth="1"/>
    <col min="11810" max="12032" width="9.140625" style="93"/>
    <col min="12033" max="12033" width="33.85546875" style="93" bestFit="1" customWidth="1"/>
    <col min="12034" max="12034" width="5.85546875" style="93" bestFit="1" customWidth="1"/>
    <col min="12035" max="12049" width="15.7109375" style="93" customWidth="1"/>
    <col min="12050" max="12065" width="0" style="93" hidden="1" customWidth="1"/>
    <col min="12066" max="12288" width="9.140625" style="93"/>
    <col min="12289" max="12289" width="33.85546875" style="93" bestFit="1" customWidth="1"/>
    <col min="12290" max="12290" width="5.85546875" style="93" bestFit="1" customWidth="1"/>
    <col min="12291" max="12305" width="15.7109375" style="93" customWidth="1"/>
    <col min="12306" max="12321" width="0" style="93" hidden="1" customWidth="1"/>
    <col min="12322" max="12544" width="9.140625" style="93"/>
    <col min="12545" max="12545" width="33.85546875" style="93" bestFit="1" customWidth="1"/>
    <col min="12546" max="12546" width="5.85546875" style="93" bestFit="1" customWidth="1"/>
    <col min="12547" max="12561" width="15.7109375" style="93" customWidth="1"/>
    <col min="12562" max="12577" width="0" style="93" hidden="1" customWidth="1"/>
    <col min="12578" max="12800" width="9.140625" style="93"/>
    <col min="12801" max="12801" width="33.85546875" style="93" bestFit="1" customWidth="1"/>
    <col min="12802" max="12802" width="5.85546875" style="93" bestFit="1" customWidth="1"/>
    <col min="12803" max="12817" width="15.7109375" style="93" customWidth="1"/>
    <col min="12818" max="12833" width="0" style="93" hidden="1" customWidth="1"/>
    <col min="12834" max="13056" width="9.140625" style="93"/>
    <col min="13057" max="13057" width="33.85546875" style="93" bestFit="1" customWidth="1"/>
    <col min="13058" max="13058" width="5.85546875" style="93" bestFit="1" customWidth="1"/>
    <col min="13059" max="13073" width="15.7109375" style="93" customWidth="1"/>
    <col min="13074" max="13089" width="0" style="93" hidden="1" customWidth="1"/>
    <col min="13090" max="13312" width="9.140625" style="93"/>
    <col min="13313" max="13313" width="33.85546875" style="93" bestFit="1" customWidth="1"/>
    <col min="13314" max="13314" width="5.85546875" style="93" bestFit="1" customWidth="1"/>
    <col min="13315" max="13329" width="15.7109375" style="93" customWidth="1"/>
    <col min="13330" max="13345" width="0" style="93" hidden="1" customWidth="1"/>
    <col min="13346" max="13568" width="9.140625" style="93"/>
    <col min="13569" max="13569" width="33.85546875" style="93" bestFit="1" customWidth="1"/>
    <col min="13570" max="13570" width="5.85546875" style="93" bestFit="1" customWidth="1"/>
    <col min="13571" max="13585" width="15.7109375" style="93" customWidth="1"/>
    <col min="13586" max="13601" width="0" style="93" hidden="1" customWidth="1"/>
    <col min="13602" max="13824" width="9.140625" style="93"/>
    <col min="13825" max="13825" width="33.85546875" style="93" bestFit="1" customWidth="1"/>
    <col min="13826" max="13826" width="5.85546875" style="93" bestFit="1" customWidth="1"/>
    <col min="13827" max="13841" width="15.7109375" style="93" customWidth="1"/>
    <col min="13842" max="13857" width="0" style="93" hidden="1" customWidth="1"/>
    <col min="13858" max="14080" width="9.140625" style="93"/>
    <col min="14081" max="14081" width="33.85546875" style="93" bestFit="1" customWidth="1"/>
    <col min="14082" max="14082" width="5.85546875" style="93" bestFit="1" customWidth="1"/>
    <col min="14083" max="14097" width="15.7109375" style="93" customWidth="1"/>
    <col min="14098" max="14113" width="0" style="93" hidden="1" customWidth="1"/>
    <col min="14114" max="14336" width="9.140625" style="93"/>
    <col min="14337" max="14337" width="33.85546875" style="93" bestFit="1" customWidth="1"/>
    <col min="14338" max="14338" width="5.85546875" style="93" bestFit="1" customWidth="1"/>
    <col min="14339" max="14353" width="15.7109375" style="93" customWidth="1"/>
    <col min="14354" max="14369" width="0" style="93" hidden="1" customWidth="1"/>
    <col min="14370" max="14592" width="9.140625" style="93"/>
    <col min="14593" max="14593" width="33.85546875" style="93" bestFit="1" customWidth="1"/>
    <col min="14594" max="14594" width="5.85546875" style="93" bestFit="1" customWidth="1"/>
    <col min="14595" max="14609" width="15.7109375" style="93" customWidth="1"/>
    <col min="14610" max="14625" width="0" style="93" hidden="1" customWidth="1"/>
    <col min="14626" max="14848" width="9.140625" style="93"/>
    <col min="14849" max="14849" width="33.85546875" style="93" bestFit="1" customWidth="1"/>
    <col min="14850" max="14850" width="5.85546875" style="93" bestFit="1" customWidth="1"/>
    <col min="14851" max="14865" width="15.7109375" style="93" customWidth="1"/>
    <col min="14866" max="14881" width="0" style="93" hidden="1" customWidth="1"/>
    <col min="14882" max="15104" width="9.140625" style="93"/>
    <col min="15105" max="15105" width="33.85546875" style="93" bestFit="1" customWidth="1"/>
    <col min="15106" max="15106" width="5.85546875" style="93" bestFit="1" customWidth="1"/>
    <col min="15107" max="15121" width="15.7109375" style="93" customWidth="1"/>
    <col min="15122" max="15137" width="0" style="93" hidden="1" customWidth="1"/>
    <col min="15138" max="15360" width="9.140625" style="93"/>
    <col min="15361" max="15361" width="33.85546875" style="93" bestFit="1" customWidth="1"/>
    <col min="15362" max="15362" width="5.85546875" style="93" bestFit="1" customWidth="1"/>
    <col min="15363" max="15377" width="15.7109375" style="93" customWidth="1"/>
    <col min="15378" max="15393" width="0" style="93" hidden="1" customWidth="1"/>
    <col min="15394" max="15616" width="9.140625" style="93"/>
    <col min="15617" max="15617" width="33.85546875" style="93" bestFit="1" customWidth="1"/>
    <col min="15618" max="15618" width="5.85546875" style="93" bestFit="1" customWidth="1"/>
    <col min="15619" max="15633" width="15.7109375" style="93" customWidth="1"/>
    <col min="15634" max="15649" width="0" style="93" hidden="1" customWidth="1"/>
    <col min="15650" max="15872" width="9.140625" style="93"/>
    <col min="15873" max="15873" width="33.85546875" style="93" bestFit="1" customWidth="1"/>
    <col min="15874" max="15874" width="5.85546875" style="93" bestFit="1" customWidth="1"/>
    <col min="15875" max="15889" width="15.7109375" style="93" customWidth="1"/>
    <col min="15890" max="15905" width="0" style="93" hidden="1" customWidth="1"/>
    <col min="15906" max="16128" width="9.140625" style="93"/>
    <col min="16129" max="16129" width="33.85546875" style="93" bestFit="1" customWidth="1"/>
    <col min="16130" max="16130" width="5.85546875" style="93" bestFit="1" customWidth="1"/>
    <col min="16131" max="16145" width="15.7109375" style="93" customWidth="1"/>
    <col min="16146" max="16161" width="0" style="93" hidden="1" customWidth="1"/>
    <col min="16162" max="16384" width="9.140625" style="93"/>
  </cols>
  <sheetData>
    <row r="1" spans="1:33" ht="15.75" x14ac:dyDescent="0.25">
      <c r="A1" s="92" t="s">
        <v>221</v>
      </c>
    </row>
    <row r="4" spans="1:33" ht="57" x14ac:dyDescent="0.2">
      <c r="A4" s="94" t="s">
        <v>44</v>
      </c>
      <c r="B4" s="94" t="s">
        <v>45</v>
      </c>
      <c r="C4" s="94" t="s">
        <v>222</v>
      </c>
      <c r="D4" s="94" t="s">
        <v>223</v>
      </c>
      <c r="E4" s="94" t="s">
        <v>224</v>
      </c>
      <c r="F4" s="94" t="s">
        <v>225</v>
      </c>
      <c r="G4" s="94" t="s">
        <v>226</v>
      </c>
      <c r="H4" s="94" t="s">
        <v>227</v>
      </c>
      <c r="I4" s="94" t="s">
        <v>228</v>
      </c>
      <c r="J4" s="94" t="s">
        <v>229</v>
      </c>
      <c r="K4" s="94" t="s">
        <v>230</v>
      </c>
      <c r="L4" s="94" t="s">
        <v>231</v>
      </c>
      <c r="M4" s="94" t="s">
        <v>232</v>
      </c>
      <c r="N4" s="94" t="s">
        <v>233</v>
      </c>
      <c r="O4" s="94" t="s">
        <v>234</v>
      </c>
      <c r="P4" s="94" t="s">
        <v>55</v>
      </c>
      <c r="Q4" s="94" t="s">
        <v>56</v>
      </c>
      <c r="R4" s="95" t="s">
        <v>57</v>
      </c>
      <c r="S4" s="95" t="s">
        <v>59</v>
      </c>
      <c r="T4" s="95" t="s">
        <v>235</v>
      </c>
      <c r="U4" s="95" t="s">
        <v>236</v>
      </c>
      <c r="V4" s="95" t="s">
        <v>237</v>
      </c>
      <c r="W4" s="95" t="s">
        <v>238</v>
      </c>
      <c r="X4" s="95" t="s">
        <v>239</v>
      </c>
      <c r="Y4" s="95" t="s">
        <v>240</v>
      </c>
      <c r="Z4" s="95" t="s">
        <v>62</v>
      </c>
      <c r="AA4" s="95" t="s">
        <v>241</v>
      </c>
      <c r="AB4" s="95" t="s">
        <v>242</v>
      </c>
      <c r="AC4" s="95" t="s">
        <v>65</v>
      </c>
      <c r="AD4" s="95" t="s">
        <v>66</v>
      </c>
      <c r="AE4" s="95" t="s">
        <v>243</v>
      </c>
      <c r="AF4" s="95" t="s">
        <v>244</v>
      </c>
      <c r="AG4" s="95" t="s">
        <v>58</v>
      </c>
    </row>
    <row r="5" spans="1:33" ht="14.25" x14ac:dyDescent="0.2">
      <c r="A5" s="96" t="s">
        <v>67</v>
      </c>
      <c r="B5" s="96" t="s">
        <v>68</v>
      </c>
      <c r="C5" s="97">
        <v>23649</v>
      </c>
      <c r="D5" s="97">
        <v>1810</v>
      </c>
      <c r="E5" s="97">
        <v>25459</v>
      </c>
      <c r="F5" s="98">
        <v>2.18342364037728E-2</v>
      </c>
      <c r="G5" s="97">
        <v>0</v>
      </c>
      <c r="H5" s="97">
        <v>0</v>
      </c>
      <c r="I5" s="97">
        <v>0</v>
      </c>
      <c r="J5" s="111">
        <v>0</v>
      </c>
      <c r="K5" s="101">
        <v>0</v>
      </c>
      <c r="L5" s="98">
        <v>0</v>
      </c>
      <c r="M5" s="101">
        <v>25459</v>
      </c>
      <c r="N5" s="98">
        <v>2.18342364037728E-2</v>
      </c>
      <c r="O5" s="101">
        <v>475</v>
      </c>
      <c r="P5" s="101">
        <v>25934</v>
      </c>
      <c r="Q5" s="112">
        <v>6.2468474760408194E-3</v>
      </c>
      <c r="R5" s="99">
        <v>4</v>
      </c>
      <c r="S5" s="96" t="s">
        <v>70</v>
      </c>
      <c r="T5" s="101">
        <v>23263</v>
      </c>
      <c r="U5" s="101">
        <v>24915</v>
      </c>
      <c r="V5" s="101">
        <v>1652</v>
      </c>
      <c r="W5" s="101">
        <v>0</v>
      </c>
      <c r="X5" s="101">
        <v>0</v>
      </c>
      <c r="Y5" s="101">
        <v>0</v>
      </c>
      <c r="Z5" s="101">
        <v>0</v>
      </c>
      <c r="AA5" s="101">
        <v>858</v>
      </c>
      <c r="AB5" s="101">
        <v>24915</v>
      </c>
      <c r="AC5" s="101">
        <v>25773</v>
      </c>
      <c r="AD5" s="96" t="s">
        <v>71</v>
      </c>
      <c r="AE5" s="101">
        <v>4038</v>
      </c>
      <c r="AF5" s="101">
        <v>2</v>
      </c>
      <c r="AG5" s="100" t="s">
        <v>70</v>
      </c>
    </row>
    <row r="6" spans="1:33" ht="14.25" x14ac:dyDescent="0.2">
      <c r="A6" s="96" t="s">
        <v>72</v>
      </c>
      <c r="B6" s="96" t="s">
        <v>73</v>
      </c>
      <c r="C6" s="97">
        <v>3903</v>
      </c>
      <c r="D6" s="97">
        <v>8</v>
      </c>
      <c r="E6" s="97">
        <v>3911</v>
      </c>
      <c r="F6" s="98">
        <v>2.1949307551607001E-2</v>
      </c>
      <c r="G6" s="97">
        <v>0</v>
      </c>
      <c r="H6" s="97">
        <v>0</v>
      </c>
      <c r="I6" s="97">
        <v>0</v>
      </c>
      <c r="J6" s="111">
        <v>0</v>
      </c>
      <c r="K6" s="101">
        <v>0</v>
      </c>
      <c r="L6" s="98">
        <v>0</v>
      </c>
      <c r="M6" s="101">
        <v>3911</v>
      </c>
      <c r="N6" s="98">
        <v>2.1949307551607001E-2</v>
      </c>
      <c r="O6" s="101">
        <v>622</v>
      </c>
      <c r="P6" s="101">
        <v>4533</v>
      </c>
      <c r="Q6" s="112">
        <v>-0.112742219612449</v>
      </c>
      <c r="R6" s="99">
        <v>5</v>
      </c>
      <c r="S6" s="96" t="s">
        <v>70</v>
      </c>
      <c r="T6" s="101">
        <v>3801</v>
      </c>
      <c r="U6" s="101">
        <v>3827</v>
      </c>
      <c r="V6" s="101">
        <v>26</v>
      </c>
      <c r="W6" s="101">
        <v>0</v>
      </c>
      <c r="X6" s="101">
        <v>0</v>
      </c>
      <c r="Y6" s="101">
        <v>0</v>
      </c>
      <c r="Z6" s="101">
        <v>0</v>
      </c>
      <c r="AA6" s="101">
        <v>1282</v>
      </c>
      <c r="AB6" s="101">
        <v>3827</v>
      </c>
      <c r="AC6" s="101">
        <v>5109</v>
      </c>
      <c r="AD6" s="96" t="s">
        <v>74</v>
      </c>
      <c r="AE6" s="101">
        <v>4038</v>
      </c>
      <c r="AF6" s="101">
        <v>2</v>
      </c>
      <c r="AG6" s="102"/>
    </row>
    <row r="7" spans="1:33" ht="14.25" x14ac:dyDescent="0.2">
      <c r="A7" s="96" t="s">
        <v>75</v>
      </c>
      <c r="B7" s="96" t="s">
        <v>76</v>
      </c>
      <c r="C7" s="97">
        <v>17548</v>
      </c>
      <c r="D7" s="97">
        <v>0</v>
      </c>
      <c r="E7" s="97">
        <v>17548</v>
      </c>
      <c r="F7" s="98">
        <v>8.1807533444300598E-2</v>
      </c>
      <c r="G7" s="97">
        <v>241</v>
      </c>
      <c r="H7" s="97">
        <v>0</v>
      </c>
      <c r="I7" s="97">
        <v>241</v>
      </c>
      <c r="J7" s="111">
        <v>0.91269841269841312</v>
      </c>
      <c r="K7" s="101">
        <v>0</v>
      </c>
      <c r="L7" s="98">
        <v>0</v>
      </c>
      <c r="M7" s="101">
        <v>17789</v>
      </c>
      <c r="N7" s="98">
        <v>8.8211904324952586E-2</v>
      </c>
      <c r="O7" s="101">
        <v>0</v>
      </c>
      <c r="P7" s="101">
        <v>17789</v>
      </c>
      <c r="Q7" s="112">
        <v>7.2595719023213712E-2</v>
      </c>
      <c r="R7" s="99">
        <v>4</v>
      </c>
      <c r="S7" s="96" t="s">
        <v>70</v>
      </c>
      <c r="T7" s="101">
        <v>16221</v>
      </c>
      <c r="U7" s="101">
        <v>16221</v>
      </c>
      <c r="V7" s="101">
        <v>0</v>
      </c>
      <c r="W7" s="101">
        <v>126</v>
      </c>
      <c r="X7" s="101">
        <v>126</v>
      </c>
      <c r="Y7" s="101">
        <v>0</v>
      </c>
      <c r="Z7" s="101">
        <v>0</v>
      </c>
      <c r="AA7" s="101">
        <v>238</v>
      </c>
      <c r="AB7" s="101">
        <v>16347</v>
      </c>
      <c r="AC7" s="101">
        <v>16585</v>
      </c>
      <c r="AD7" s="96" t="s">
        <v>77</v>
      </c>
      <c r="AE7" s="101">
        <v>4038</v>
      </c>
      <c r="AF7" s="101">
        <v>2</v>
      </c>
      <c r="AG7" s="102"/>
    </row>
    <row r="8" spans="1:33" ht="14.25" x14ac:dyDescent="0.2">
      <c r="A8" s="96" t="s">
        <v>78</v>
      </c>
      <c r="B8" s="96" t="s">
        <v>79</v>
      </c>
      <c r="C8" s="97">
        <v>258736</v>
      </c>
      <c r="D8" s="97">
        <v>20866</v>
      </c>
      <c r="E8" s="97">
        <v>279602</v>
      </c>
      <c r="F8" s="98">
        <v>3.4379173464442497E-2</v>
      </c>
      <c r="G8" s="97">
        <v>129739</v>
      </c>
      <c r="H8" s="97">
        <v>5626</v>
      </c>
      <c r="I8" s="97">
        <v>135365</v>
      </c>
      <c r="J8" s="111">
        <v>6.06962913045863E-2</v>
      </c>
      <c r="K8" s="101">
        <v>16791</v>
      </c>
      <c r="L8" s="98">
        <v>0.41409802930773099</v>
      </c>
      <c r="M8" s="101">
        <v>431758</v>
      </c>
      <c r="N8" s="98">
        <v>5.3577093327997399E-2</v>
      </c>
      <c r="O8" s="101">
        <v>6158</v>
      </c>
      <c r="P8" s="101">
        <v>437916</v>
      </c>
      <c r="Q8" s="112">
        <v>5.4116899435289398E-2</v>
      </c>
      <c r="R8" s="99">
        <v>2</v>
      </c>
      <c r="S8" s="96" t="s">
        <v>70</v>
      </c>
      <c r="T8" s="101">
        <v>250285</v>
      </c>
      <c r="U8" s="101">
        <v>270309</v>
      </c>
      <c r="V8" s="101">
        <v>20024</v>
      </c>
      <c r="W8" s="101">
        <v>122929</v>
      </c>
      <c r="X8" s="101">
        <v>127619</v>
      </c>
      <c r="Y8" s="101">
        <v>4690</v>
      </c>
      <c r="Z8" s="101">
        <v>11874</v>
      </c>
      <c r="AA8" s="101">
        <v>5632</v>
      </c>
      <c r="AB8" s="101">
        <v>409802</v>
      </c>
      <c r="AC8" s="101">
        <v>415434</v>
      </c>
      <c r="AD8" s="96" t="s">
        <v>80</v>
      </c>
      <c r="AE8" s="101">
        <v>4038</v>
      </c>
      <c r="AF8" s="101">
        <v>2</v>
      </c>
      <c r="AG8" s="102"/>
    </row>
    <row r="9" spans="1:33" ht="14.25" x14ac:dyDescent="0.2">
      <c r="A9" s="96" t="s">
        <v>81</v>
      </c>
      <c r="B9" s="96" t="s">
        <v>82</v>
      </c>
      <c r="C9" s="97">
        <v>500</v>
      </c>
      <c r="D9" s="97">
        <v>4</v>
      </c>
      <c r="E9" s="97">
        <v>504</v>
      </c>
      <c r="F9" s="98">
        <v>0.18588235294117603</v>
      </c>
      <c r="G9" s="97">
        <v>0</v>
      </c>
      <c r="H9" s="97">
        <v>0</v>
      </c>
      <c r="I9" s="97">
        <v>0</v>
      </c>
      <c r="J9" s="111">
        <v>0</v>
      </c>
      <c r="K9" s="101">
        <v>0</v>
      </c>
      <c r="L9" s="98">
        <v>0</v>
      </c>
      <c r="M9" s="101">
        <v>504</v>
      </c>
      <c r="N9" s="98">
        <v>0.18588235294117603</v>
      </c>
      <c r="O9" s="101">
        <v>707</v>
      </c>
      <c r="P9" s="101">
        <v>1211</v>
      </c>
      <c r="Q9" s="112">
        <v>0.17458777885547999</v>
      </c>
      <c r="R9" s="99">
        <v>5</v>
      </c>
      <c r="S9" s="96" t="s">
        <v>70</v>
      </c>
      <c r="T9" s="101">
        <v>417</v>
      </c>
      <c r="U9" s="101">
        <v>425</v>
      </c>
      <c r="V9" s="101">
        <v>8</v>
      </c>
      <c r="W9" s="101">
        <v>0</v>
      </c>
      <c r="X9" s="101">
        <v>0</v>
      </c>
      <c r="Y9" s="101">
        <v>0</v>
      </c>
      <c r="Z9" s="101">
        <v>0</v>
      </c>
      <c r="AA9" s="101">
        <v>606</v>
      </c>
      <c r="AB9" s="101">
        <v>425</v>
      </c>
      <c r="AC9" s="101">
        <v>1031</v>
      </c>
      <c r="AD9" s="96" t="s">
        <v>83</v>
      </c>
      <c r="AE9" s="101">
        <v>4038</v>
      </c>
      <c r="AF9" s="101">
        <v>2</v>
      </c>
      <c r="AG9" s="102"/>
    </row>
    <row r="10" spans="1:33" ht="14.25" x14ac:dyDescent="0.2">
      <c r="A10" s="96" t="s">
        <v>84</v>
      </c>
      <c r="B10" s="96" t="s">
        <v>85</v>
      </c>
      <c r="C10" s="97">
        <v>83169</v>
      </c>
      <c r="D10" s="97">
        <v>29400</v>
      </c>
      <c r="E10" s="97">
        <v>112569</v>
      </c>
      <c r="F10" s="98">
        <v>2.1756889227752998E-2</v>
      </c>
      <c r="G10" s="97">
        <v>3336</v>
      </c>
      <c r="H10" s="97">
        <v>0</v>
      </c>
      <c r="I10" s="97">
        <v>3336</v>
      </c>
      <c r="J10" s="111">
        <v>-7.6667589261001895E-2</v>
      </c>
      <c r="K10" s="101">
        <v>0</v>
      </c>
      <c r="L10" s="98">
        <v>0</v>
      </c>
      <c r="M10" s="101">
        <v>115905</v>
      </c>
      <c r="N10" s="98">
        <v>1.8631629828184702E-2</v>
      </c>
      <c r="O10" s="101">
        <v>11066</v>
      </c>
      <c r="P10" s="101">
        <v>126971</v>
      </c>
      <c r="Q10" s="112">
        <v>2.4025743596361102E-2</v>
      </c>
      <c r="R10" s="99">
        <v>3</v>
      </c>
      <c r="S10" s="96" t="s">
        <v>70</v>
      </c>
      <c r="T10" s="101">
        <v>80858</v>
      </c>
      <c r="U10" s="101">
        <v>110172</v>
      </c>
      <c r="V10" s="101">
        <v>29314</v>
      </c>
      <c r="W10" s="101">
        <v>3611</v>
      </c>
      <c r="X10" s="101">
        <v>3613</v>
      </c>
      <c r="Y10" s="101">
        <v>2</v>
      </c>
      <c r="Z10" s="101">
        <v>0</v>
      </c>
      <c r="AA10" s="101">
        <v>10207</v>
      </c>
      <c r="AB10" s="101">
        <v>113785</v>
      </c>
      <c r="AC10" s="101">
        <v>123992</v>
      </c>
      <c r="AD10" s="96" t="s">
        <v>86</v>
      </c>
      <c r="AE10" s="101">
        <v>4038</v>
      </c>
      <c r="AF10" s="101">
        <v>2</v>
      </c>
      <c r="AG10" s="102"/>
    </row>
    <row r="11" spans="1:33" ht="14.25" x14ac:dyDescent="0.2">
      <c r="A11" s="96" t="s">
        <v>87</v>
      </c>
      <c r="B11" s="96" t="s">
        <v>88</v>
      </c>
      <c r="C11" s="97">
        <v>6984</v>
      </c>
      <c r="D11" s="97">
        <v>40</v>
      </c>
      <c r="E11" s="97">
        <v>7024</v>
      </c>
      <c r="F11" s="98">
        <v>3.9206983281550499E-2</v>
      </c>
      <c r="G11" s="97">
        <v>0</v>
      </c>
      <c r="H11" s="97">
        <v>0</v>
      </c>
      <c r="I11" s="97">
        <v>0</v>
      </c>
      <c r="J11" s="111">
        <v>0</v>
      </c>
      <c r="K11" s="101">
        <v>1661</v>
      </c>
      <c r="L11" s="98">
        <v>1.7769607843137299E-2</v>
      </c>
      <c r="M11" s="101">
        <v>8685</v>
      </c>
      <c r="N11" s="98">
        <v>3.5037540221666094E-2</v>
      </c>
      <c r="O11" s="101">
        <v>596</v>
      </c>
      <c r="P11" s="101">
        <v>9281</v>
      </c>
      <c r="Q11" s="112">
        <v>9.133413069479181E-3</v>
      </c>
      <c r="R11" s="99">
        <v>5</v>
      </c>
      <c r="S11" s="96" t="s">
        <v>70</v>
      </c>
      <c r="T11" s="101">
        <v>6703</v>
      </c>
      <c r="U11" s="101">
        <v>6759</v>
      </c>
      <c r="V11" s="101">
        <v>56</v>
      </c>
      <c r="W11" s="101">
        <v>0</v>
      </c>
      <c r="X11" s="101">
        <v>0</v>
      </c>
      <c r="Y11" s="101">
        <v>0</v>
      </c>
      <c r="Z11" s="101">
        <v>1632</v>
      </c>
      <c r="AA11" s="101">
        <v>806</v>
      </c>
      <c r="AB11" s="101">
        <v>8391</v>
      </c>
      <c r="AC11" s="101">
        <v>9197</v>
      </c>
      <c r="AD11" s="96" t="s">
        <v>89</v>
      </c>
      <c r="AE11" s="101">
        <v>4038</v>
      </c>
      <c r="AF11" s="101">
        <v>2</v>
      </c>
      <c r="AG11" s="102"/>
    </row>
    <row r="12" spans="1:33" ht="14.25" x14ac:dyDescent="0.2">
      <c r="A12" s="96" t="s">
        <v>90</v>
      </c>
      <c r="B12" s="96" t="s">
        <v>91</v>
      </c>
      <c r="C12" s="97">
        <v>1125</v>
      </c>
      <c r="D12" s="97">
        <v>36</v>
      </c>
      <c r="E12" s="97">
        <v>1161</v>
      </c>
      <c r="F12" s="98">
        <v>-6.8434559452523504E-3</v>
      </c>
      <c r="G12" s="97">
        <v>0</v>
      </c>
      <c r="H12" s="97">
        <v>0</v>
      </c>
      <c r="I12" s="97">
        <v>0</v>
      </c>
      <c r="J12" s="111">
        <v>0</v>
      </c>
      <c r="K12" s="101">
        <v>0</v>
      </c>
      <c r="L12" s="98">
        <v>0</v>
      </c>
      <c r="M12" s="101">
        <v>1161</v>
      </c>
      <c r="N12" s="98">
        <v>-6.8434559452523504E-3</v>
      </c>
      <c r="O12" s="101">
        <v>1187</v>
      </c>
      <c r="P12" s="101">
        <v>2348</v>
      </c>
      <c r="Q12" s="112">
        <v>5.1971326164874598E-2</v>
      </c>
      <c r="R12" s="99">
        <v>5</v>
      </c>
      <c r="S12" s="96" t="s">
        <v>70</v>
      </c>
      <c r="T12" s="101">
        <v>1127</v>
      </c>
      <c r="U12" s="101">
        <v>1169</v>
      </c>
      <c r="V12" s="101">
        <v>42</v>
      </c>
      <c r="W12" s="101">
        <v>0</v>
      </c>
      <c r="X12" s="101">
        <v>0</v>
      </c>
      <c r="Y12" s="101">
        <v>0</v>
      </c>
      <c r="Z12" s="101">
        <v>0</v>
      </c>
      <c r="AA12" s="101">
        <v>1063</v>
      </c>
      <c r="AB12" s="101">
        <v>1169</v>
      </c>
      <c r="AC12" s="101">
        <v>2232</v>
      </c>
      <c r="AD12" s="96" t="s">
        <v>92</v>
      </c>
      <c r="AE12" s="101">
        <v>4038</v>
      </c>
      <c r="AF12" s="101">
        <v>2</v>
      </c>
      <c r="AG12" s="102"/>
    </row>
    <row r="13" spans="1:33" ht="14.25" x14ac:dyDescent="0.2">
      <c r="A13" s="96" t="s">
        <v>93</v>
      </c>
      <c r="B13" s="96" t="s">
        <v>94</v>
      </c>
      <c r="C13" s="97">
        <v>7463</v>
      </c>
      <c r="D13" s="97">
        <v>552</v>
      </c>
      <c r="E13" s="97">
        <v>8015</v>
      </c>
      <c r="F13" s="98">
        <v>-7.7989601386481804E-3</v>
      </c>
      <c r="G13" s="97">
        <v>0</v>
      </c>
      <c r="H13" s="97">
        <v>0</v>
      </c>
      <c r="I13" s="97">
        <v>0</v>
      </c>
      <c r="J13" s="111">
        <v>0</v>
      </c>
      <c r="K13" s="101">
        <v>2358</v>
      </c>
      <c r="L13" s="98">
        <v>-0.17117750439367299</v>
      </c>
      <c r="M13" s="101">
        <v>10373</v>
      </c>
      <c r="N13" s="98">
        <v>-5.0352467270896296E-2</v>
      </c>
      <c r="O13" s="101">
        <v>454</v>
      </c>
      <c r="P13" s="101">
        <v>10827</v>
      </c>
      <c r="Q13" s="112">
        <v>-9.7975506123469114E-2</v>
      </c>
      <c r="R13" s="99">
        <v>5</v>
      </c>
      <c r="S13" s="96" t="s">
        <v>70</v>
      </c>
      <c r="T13" s="101">
        <v>7794</v>
      </c>
      <c r="U13" s="101">
        <v>8078</v>
      </c>
      <c r="V13" s="101">
        <v>284</v>
      </c>
      <c r="W13" s="101">
        <v>0</v>
      </c>
      <c r="X13" s="101">
        <v>0</v>
      </c>
      <c r="Y13" s="101">
        <v>0</v>
      </c>
      <c r="Z13" s="101">
        <v>2845</v>
      </c>
      <c r="AA13" s="101">
        <v>1080</v>
      </c>
      <c r="AB13" s="101">
        <v>10923</v>
      </c>
      <c r="AC13" s="101">
        <v>12003</v>
      </c>
      <c r="AD13" s="96" t="s">
        <v>95</v>
      </c>
      <c r="AE13" s="101">
        <v>4038</v>
      </c>
      <c r="AF13" s="101">
        <v>2</v>
      </c>
      <c r="AG13" s="102"/>
    </row>
    <row r="14" spans="1:33" ht="14.25" x14ac:dyDescent="0.2">
      <c r="A14" s="96" t="s">
        <v>96</v>
      </c>
      <c r="B14" s="96" t="s">
        <v>97</v>
      </c>
      <c r="C14" s="97">
        <v>6468</v>
      </c>
      <c r="D14" s="97">
        <v>30</v>
      </c>
      <c r="E14" s="97">
        <v>6498</v>
      </c>
      <c r="F14" s="98">
        <v>-2.7099865249288799E-2</v>
      </c>
      <c r="G14" s="97">
        <v>0</v>
      </c>
      <c r="H14" s="97">
        <v>0</v>
      </c>
      <c r="I14" s="97">
        <v>0</v>
      </c>
      <c r="J14" s="111">
        <v>0</v>
      </c>
      <c r="K14" s="101">
        <v>0</v>
      </c>
      <c r="L14" s="98">
        <v>0</v>
      </c>
      <c r="M14" s="101">
        <v>6498</v>
      </c>
      <c r="N14" s="98">
        <v>-2.7099865249288799E-2</v>
      </c>
      <c r="O14" s="101">
        <v>208</v>
      </c>
      <c r="P14" s="101">
        <v>6706</v>
      </c>
      <c r="Q14" s="112">
        <v>-3.8014632047052098E-2</v>
      </c>
      <c r="R14" s="99">
        <v>5</v>
      </c>
      <c r="S14" s="96" t="s">
        <v>70</v>
      </c>
      <c r="T14" s="101">
        <v>6595</v>
      </c>
      <c r="U14" s="101">
        <v>6679</v>
      </c>
      <c r="V14" s="101">
        <v>84</v>
      </c>
      <c r="W14" s="101">
        <v>0</v>
      </c>
      <c r="X14" s="101">
        <v>0</v>
      </c>
      <c r="Y14" s="101">
        <v>0</v>
      </c>
      <c r="Z14" s="101">
        <v>0</v>
      </c>
      <c r="AA14" s="101">
        <v>292</v>
      </c>
      <c r="AB14" s="101">
        <v>6679</v>
      </c>
      <c r="AC14" s="101">
        <v>6971</v>
      </c>
      <c r="AD14" s="96" t="s">
        <v>98</v>
      </c>
      <c r="AE14" s="101">
        <v>4038</v>
      </c>
      <c r="AF14" s="101">
        <v>2</v>
      </c>
      <c r="AG14" s="102"/>
    </row>
    <row r="15" spans="1:33" ht="14.25" x14ac:dyDescent="0.2">
      <c r="A15" s="96" t="s">
        <v>99</v>
      </c>
      <c r="B15" s="96" t="s">
        <v>100</v>
      </c>
      <c r="C15" s="97">
        <v>7908</v>
      </c>
      <c r="D15" s="97">
        <v>452</v>
      </c>
      <c r="E15" s="97">
        <v>8360</v>
      </c>
      <c r="F15" s="98">
        <v>-4.0293881299506402E-2</v>
      </c>
      <c r="G15" s="97">
        <v>0</v>
      </c>
      <c r="H15" s="97">
        <v>0</v>
      </c>
      <c r="I15" s="97">
        <v>0</v>
      </c>
      <c r="J15" s="111">
        <v>0</v>
      </c>
      <c r="K15" s="101">
        <v>1292</v>
      </c>
      <c r="L15" s="98">
        <v>0.30505050505050502</v>
      </c>
      <c r="M15" s="101">
        <v>9652</v>
      </c>
      <c r="N15" s="98">
        <v>-5.0510256674569601E-3</v>
      </c>
      <c r="O15" s="101">
        <v>2567</v>
      </c>
      <c r="P15" s="101">
        <v>12219</v>
      </c>
      <c r="Q15" s="112">
        <v>1.0753577632558501E-2</v>
      </c>
      <c r="R15" s="99">
        <v>5</v>
      </c>
      <c r="S15" s="96" t="s">
        <v>70</v>
      </c>
      <c r="T15" s="101">
        <v>8091</v>
      </c>
      <c r="U15" s="101">
        <v>8711</v>
      </c>
      <c r="V15" s="101">
        <v>620</v>
      </c>
      <c r="W15" s="101">
        <v>0</v>
      </c>
      <c r="X15" s="101">
        <v>0</v>
      </c>
      <c r="Y15" s="101">
        <v>0</v>
      </c>
      <c r="Z15" s="101">
        <v>990</v>
      </c>
      <c r="AA15" s="101">
        <v>2388</v>
      </c>
      <c r="AB15" s="101">
        <v>9701</v>
      </c>
      <c r="AC15" s="101">
        <v>12089</v>
      </c>
      <c r="AD15" s="96" t="s">
        <v>101</v>
      </c>
      <c r="AE15" s="101">
        <v>4038</v>
      </c>
      <c r="AF15" s="101">
        <v>2</v>
      </c>
      <c r="AG15" s="102"/>
    </row>
    <row r="16" spans="1:33" ht="14.25" x14ac:dyDescent="0.2">
      <c r="A16" s="96" t="s">
        <v>102</v>
      </c>
      <c r="B16" s="96" t="s">
        <v>103</v>
      </c>
      <c r="C16" s="97">
        <v>45369</v>
      </c>
      <c r="D16" s="97">
        <v>700</v>
      </c>
      <c r="E16" s="97">
        <v>46069</v>
      </c>
      <c r="F16" s="98">
        <v>4.4814369627832092E-2</v>
      </c>
      <c r="G16" s="97">
        <v>3418</v>
      </c>
      <c r="H16" s="97">
        <v>0</v>
      </c>
      <c r="I16" s="97">
        <v>3418</v>
      </c>
      <c r="J16" s="111">
        <v>6.3472308649657694E-2</v>
      </c>
      <c r="K16" s="101">
        <v>0</v>
      </c>
      <c r="L16" s="98">
        <v>0</v>
      </c>
      <c r="M16" s="101">
        <v>49487</v>
      </c>
      <c r="N16" s="98">
        <v>4.60819751833767E-2</v>
      </c>
      <c r="O16" s="101">
        <v>901</v>
      </c>
      <c r="P16" s="101">
        <v>50388</v>
      </c>
      <c r="Q16" s="112">
        <v>4.5459260949851699E-2</v>
      </c>
      <c r="R16" s="99">
        <v>4</v>
      </c>
      <c r="S16" s="96" t="s">
        <v>70</v>
      </c>
      <c r="T16" s="101">
        <v>42813</v>
      </c>
      <c r="U16" s="101">
        <v>44093</v>
      </c>
      <c r="V16" s="101">
        <v>1280</v>
      </c>
      <c r="W16" s="101">
        <v>3214</v>
      </c>
      <c r="X16" s="101">
        <v>3214</v>
      </c>
      <c r="Y16" s="101">
        <v>0</v>
      </c>
      <c r="Z16" s="101">
        <v>0</v>
      </c>
      <c r="AA16" s="101">
        <v>890</v>
      </c>
      <c r="AB16" s="101">
        <v>47307</v>
      </c>
      <c r="AC16" s="101">
        <v>48197</v>
      </c>
      <c r="AD16" s="96" t="s">
        <v>104</v>
      </c>
      <c r="AE16" s="101">
        <v>4038</v>
      </c>
      <c r="AF16" s="101">
        <v>2</v>
      </c>
      <c r="AG16" s="102"/>
    </row>
    <row r="17" spans="1:33" ht="14.25" x14ac:dyDescent="0.2">
      <c r="A17" s="96" t="s">
        <v>105</v>
      </c>
      <c r="B17" s="96" t="s">
        <v>106</v>
      </c>
      <c r="C17" s="97">
        <v>591</v>
      </c>
      <c r="D17" s="97">
        <v>2</v>
      </c>
      <c r="E17" s="97">
        <v>593</v>
      </c>
      <c r="F17" s="98">
        <v>-4.9679487179487197E-2</v>
      </c>
      <c r="G17" s="97">
        <v>0</v>
      </c>
      <c r="H17" s="97">
        <v>0</v>
      </c>
      <c r="I17" s="97">
        <v>0</v>
      </c>
      <c r="J17" s="111">
        <v>0</v>
      </c>
      <c r="K17" s="101">
        <v>0</v>
      </c>
      <c r="L17" s="98">
        <v>0</v>
      </c>
      <c r="M17" s="101">
        <v>593</v>
      </c>
      <c r="N17" s="98">
        <v>-4.9679487179487197E-2</v>
      </c>
      <c r="O17" s="101">
        <v>1381</v>
      </c>
      <c r="P17" s="101">
        <v>1974</v>
      </c>
      <c r="Q17" s="112">
        <v>0.17290552584670199</v>
      </c>
      <c r="R17" s="99">
        <v>5</v>
      </c>
      <c r="S17" s="96" t="s">
        <v>70</v>
      </c>
      <c r="T17" s="101">
        <v>614</v>
      </c>
      <c r="U17" s="101">
        <v>624</v>
      </c>
      <c r="V17" s="101">
        <v>10</v>
      </c>
      <c r="W17" s="101">
        <v>0</v>
      </c>
      <c r="X17" s="101">
        <v>0</v>
      </c>
      <c r="Y17" s="101">
        <v>0</v>
      </c>
      <c r="Z17" s="101">
        <v>0</v>
      </c>
      <c r="AA17" s="101">
        <v>1059</v>
      </c>
      <c r="AB17" s="101">
        <v>624</v>
      </c>
      <c r="AC17" s="101">
        <v>1683</v>
      </c>
      <c r="AD17" s="96" t="s">
        <v>107</v>
      </c>
      <c r="AE17" s="101">
        <v>4038</v>
      </c>
      <c r="AF17" s="101">
        <v>2</v>
      </c>
      <c r="AG17" s="102"/>
    </row>
    <row r="18" spans="1:33" ht="14.25" x14ac:dyDescent="0.2">
      <c r="A18" s="96" t="s">
        <v>108</v>
      </c>
      <c r="B18" s="96" t="s">
        <v>109</v>
      </c>
      <c r="C18" s="97">
        <v>36019</v>
      </c>
      <c r="D18" s="97">
        <v>0</v>
      </c>
      <c r="E18" s="97">
        <v>36019</v>
      </c>
      <c r="F18" s="98">
        <v>-2.4298407194712303E-2</v>
      </c>
      <c r="G18" s="97">
        <v>6053</v>
      </c>
      <c r="H18" s="97">
        <v>0</v>
      </c>
      <c r="I18" s="97">
        <v>6053</v>
      </c>
      <c r="J18" s="111">
        <v>-8.4681687585059701E-2</v>
      </c>
      <c r="K18" s="101">
        <v>0</v>
      </c>
      <c r="L18" s="98">
        <v>0</v>
      </c>
      <c r="M18" s="101">
        <v>42072</v>
      </c>
      <c r="N18" s="98">
        <v>-3.3471938248064506E-2</v>
      </c>
      <c r="O18" s="101">
        <v>0</v>
      </c>
      <c r="P18" s="101">
        <v>42072</v>
      </c>
      <c r="Q18" s="112">
        <v>-3.3471938248064506E-2</v>
      </c>
      <c r="R18" s="99">
        <v>4</v>
      </c>
      <c r="S18" s="96" t="s">
        <v>70</v>
      </c>
      <c r="T18" s="101">
        <v>36916</v>
      </c>
      <c r="U18" s="101">
        <v>36916</v>
      </c>
      <c r="V18" s="101">
        <v>0</v>
      </c>
      <c r="W18" s="101">
        <v>6613</v>
      </c>
      <c r="X18" s="101">
        <v>6613</v>
      </c>
      <c r="Y18" s="101">
        <v>0</v>
      </c>
      <c r="Z18" s="101">
        <v>0</v>
      </c>
      <c r="AA18" s="101">
        <v>0</v>
      </c>
      <c r="AB18" s="101">
        <v>43529</v>
      </c>
      <c r="AC18" s="101">
        <v>43529</v>
      </c>
      <c r="AD18" s="96" t="s">
        <v>110</v>
      </c>
      <c r="AE18" s="101">
        <v>4038</v>
      </c>
      <c r="AF18" s="101">
        <v>2</v>
      </c>
      <c r="AG18" s="102"/>
    </row>
    <row r="19" spans="1:33" ht="14.25" x14ac:dyDescent="0.2">
      <c r="A19" s="96" t="s">
        <v>111</v>
      </c>
      <c r="B19" s="96" t="s">
        <v>112</v>
      </c>
      <c r="C19" s="97">
        <v>1162</v>
      </c>
      <c r="D19" s="97">
        <v>46</v>
      </c>
      <c r="E19" s="97">
        <v>1208</v>
      </c>
      <c r="F19" s="98">
        <v>0.47858017135862901</v>
      </c>
      <c r="G19" s="97">
        <v>0</v>
      </c>
      <c r="H19" s="97">
        <v>0</v>
      </c>
      <c r="I19" s="97">
        <v>0</v>
      </c>
      <c r="J19" s="111">
        <v>0</v>
      </c>
      <c r="K19" s="101">
        <v>0</v>
      </c>
      <c r="L19" s="98">
        <v>0</v>
      </c>
      <c r="M19" s="101">
        <v>1208</v>
      </c>
      <c r="N19" s="98">
        <v>0.47858017135862901</v>
      </c>
      <c r="O19" s="101">
        <v>851</v>
      </c>
      <c r="P19" s="101">
        <v>2059</v>
      </c>
      <c r="Q19" s="112">
        <v>0.19224088013896901</v>
      </c>
      <c r="R19" s="99">
        <v>5</v>
      </c>
      <c r="S19" s="96" t="s">
        <v>70</v>
      </c>
      <c r="T19" s="101">
        <v>807</v>
      </c>
      <c r="U19" s="101">
        <v>817</v>
      </c>
      <c r="V19" s="101">
        <v>10</v>
      </c>
      <c r="W19" s="101">
        <v>0</v>
      </c>
      <c r="X19" s="101">
        <v>0</v>
      </c>
      <c r="Y19" s="101">
        <v>0</v>
      </c>
      <c r="Z19" s="101">
        <v>0</v>
      </c>
      <c r="AA19" s="101">
        <v>910</v>
      </c>
      <c r="AB19" s="101">
        <v>817</v>
      </c>
      <c r="AC19" s="101">
        <v>1727</v>
      </c>
      <c r="AD19" s="96" t="s">
        <v>113</v>
      </c>
      <c r="AE19" s="101">
        <v>4038</v>
      </c>
      <c r="AF19" s="101">
        <v>2</v>
      </c>
      <c r="AG19" s="102"/>
    </row>
    <row r="20" spans="1:33" ht="14.25" x14ac:dyDescent="0.2">
      <c r="A20" s="96" t="s">
        <v>114</v>
      </c>
      <c r="B20" s="96" t="s">
        <v>115</v>
      </c>
      <c r="C20" s="97">
        <v>18274</v>
      </c>
      <c r="D20" s="97">
        <v>3644</v>
      </c>
      <c r="E20" s="97">
        <v>21918</v>
      </c>
      <c r="F20" s="98">
        <v>-2.8207461328480401E-3</v>
      </c>
      <c r="G20" s="97">
        <v>6</v>
      </c>
      <c r="H20" s="97">
        <v>0</v>
      </c>
      <c r="I20" s="97">
        <v>6</v>
      </c>
      <c r="J20" s="111">
        <v>0</v>
      </c>
      <c r="K20" s="101">
        <v>423</v>
      </c>
      <c r="L20" s="98">
        <v>0</v>
      </c>
      <c r="M20" s="101">
        <v>22347</v>
      </c>
      <c r="N20" s="98">
        <v>1.6696997270245702E-2</v>
      </c>
      <c r="O20" s="101">
        <v>120</v>
      </c>
      <c r="P20" s="101">
        <v>22467</v>
      </c>
      <c r="Q20" s="112">
        <v>1.7527173913043502E-2</v>
      </c>
      <c r="R20" s="99">
        <v>4</v>
      </c>
      <c r="S20" s="96" t="s">
        <v>70</v>
      </c>
      <c r="T20" s="101">
        <v>18128</v>
      </c>
      <c r="U20" s="101">
        <v>21980</v>
      </c>
      <c r="V20" s="101">
        <v>3852</v>
      </c>
      <c r="W20" s="101">
        <v>0</v>
      </c>
      <c r="X20" s="101">
        <v>0</v>
      </c>
      <c r="Y20" s="101">
        <v>0</v>
      </c>
      <c r="Z20" s="101">
        <v>0</v>
      </c>
      <c r="AA20" s="101">
        <v>100</v>
      </c>
      <c r="AB20" s="101">
        <v>21980</v>
      </c>
      <c r="AC20" s="101">
        <v>22080</v>
      </c>
      <c r="AD20" s="96" t="s">
        <v>116</v>
      </c>
      <c r="AE20" s="101">
        <v>4038</v>
      </c>
      <c r="AF20" s="101">
        <v>2</v>
      </c>
      <c r="AG20" s="102"/>
    </row>
    <row r="21" spans="1:33" ht="14.25" x14ac:dyDescent="0.2">
      <c r="A21" s="96" t="s">
        <v>117</v>
      </c>
      <c r="B21" s="96" t="s">
        <v>118</v>
      </c>
      <c r="C21" s="97">
        <v>55522</v>
      </c>
      <c r="D21" s="97">
        <v>312</v>
      </c>
      <c r="E21" s="97">
        <v>55834</v>
      </c>
      <c r="F21" s="98">
        <v>5.1125112511251104E-3</v>
      </c>
      <c r="G21" s="97">
        <v>20103</v>
      </c>
      <c r="H21" s="97">
        <v>84</v>
      </c>
      <c r="I21" s="97">
        <v>20187</v>
      </c>
      <c r="J21" s="111">
        <v>4.0406122764520998E-2</v>
      </c>
      <c r="K21" s="101">
        <v>0</v>
      </c>
      <c r="L21" s="98">
        <v>-1</v>
      </c>
      <c r="M21" s="101">
        <v>76021</v>
      </c>
      <c r="N21" s="98">
        <v>1.40189409096972E-2</v>
      </c>
      <c r="O21" s="101">
        <v>0</v>
      </c>
      <c r="P21" s="101">
        <v>76021</v>
      </c>
      <c r="Q21" s="112">
        <v>1.2331047340036001E-2</v>
      </c>
      <c r="R21" s="99">
        <v>3</v>
      </c>
      <c r="S21" s="96" t="s">
        <v>70</v>
      </c>
      <c r="T21" s="101">
        <v>55302</v>
      </c>
      <c r="U21" s="101">
        <v>55550</v>
      </c>
      <c r="V21" s="101">
        <v>248</v>
      </c>
      <c r="W21" s="101">
        <v>19351</v>
      </c>
      <c r="X21" s="101">
        <v>19403</v>
      </c>
      <c r="Y21" s="101">
        <v>52</v>
      </c>
      <c r="Z21" s="101">
        <v>17</v>
      </c>
      <c r="AA21" s="101">
        <v>125</v>
      </c>
      <c r="AB21" s="101">
        <v>74970</v>
      </c>
      <c r="AC21" s="101">
        <v>75095</v>
      </c>
      <c r="AD21" s="96" t="s">
        <v>119</v>
      </c>
      <c r="AE21" s="101">
        <v>4038</v>
      </c>
      <c r="AF21" s="101">
        <v>2</v>
      </c>
      <c r="AG21" s="102"/>
    </row>
    <row r="22" spans="1:33" ht="14.25" x14ac:dyDescent="0.2">
      <c r="A22" s="96" t="s">
        <v>120</v>
      </c>
      <c r="B22" s="96" t="s">
        <v>121</v>
      </c>
      <c r="C22" s="97">
        <v>16779</v>
      </c>
      <c r="D22" s="97">
        <v>108</v>
      </c>
      <c r="E22" s="97">
        <v>16887</v>
      </c>
      <c r="F22" s="98">
        <v>-3.6185149249472096E-2</v>
      </c>
      <c r="G22" s="97">
        <v>5</v>
      </c>
      <c r="H22" s="97">
        <v>0</v>
      </c>
      <c r="I22" s="97">
        <v>5</v>
      </c>
      <c r="J22" s="111">
        <v>0</v>
      </c>
      <c r="K22" s="101">
        <v>4803</v>
      </c>
      <c r="L22" s="98">
        <v>3.4683326152520504E-2</v>
      </c>
      <c r="M22" s="101">
        <v>21695</v>
      </c>
      <c r="N22" s="98">
        <v>-2.1116274872535298E-2</v>
      </c>
      <c r="O22" s="101">
        <v>484</v>
      </c>
      <c r="P22" s="101">
        <v>22179</v>
      </c>
      <c r="Q22" s="112">
        <v>-3.7035428968391799E-2</v>
      </c>
      <c r="R22" s="99">
        <v>4</v>
      </c>
      <c r="S22" s="96" t="s">
        <v>70</v>
      </c>
      <c r="T22" s="101">
        <v>17167</v>
      </c>
      <c r="U22" s="101">
        <v>17521</v>
      </c>
      <c r="V22" s="101">
        <v>354</v>
      </c>
      <c r="W22" s="101">
        <v>0</v>
      </c>
      <c r="X22" s="101">
        <v>0</v>
      </c>
      <c r="Y22" s="101">
        <v>0</v>
      </c>
      <c r="Z22" s="101">
        <v>4642</v>
      </c>
      <c r="AA22" s="101">
        <v>869</v>
      </c>
      <c r="AB22" s="101">
        <v>22163</v>
      </c>
      <c r="AC22" s="101">
        <v>23032</v>
      </c>
      <c r="AD22" s="96" t="s">
        <v>122</v>
      </c>
      <c r="AE22" s="101">
        <v>4038</v>
      </c>
      <c r="AF22" s="101">
        <v>2</v>
      </c>
      <c r="AG22" s="102"/>
    </row>
    <row r="23" spans="1:33" ht="14.25" x14ac:dyDescent="0.2">
      <c r="A23" s="96" t="s">
        <v>123</v>
      </c>
      <c r="B23" s="96" t="s">
        <v>124</v>
      </c>
      <c r="C23" s="97">
        <v>4611</v>
      </c>
      <c r="D23" s="97">
        <v>0</v>
      </c>
      <c r="E23" s="97">
        <v>4611</v>
      </c>
      <c r="F23" s="98">
        <v>0.15448172258387602</v>
      </c>
      <c r="G23" s="97">
        <v>0</v>
      </c>
      <c r="H23" s="97">
        <v>0</v>
      </c>
      <c r="I23" s="97">
        <v>0</v>
      </c>
      <c r="J23" s="111">
        <v>0</v>
      </c>
      <c r="K23" s="101">
        <v>0</v>
      </c>
      <c r="L23" s="98">
        <v>0</v>
      </c>
      <c r="M23" s="101">
        <v>4611</v>
      </c>
      <c r="N23" s="98">
        <v>0.15448172258387602</v>
      </c>
      <c r="O23" s="101">
        <v>52</v>
      </c>
      <c r="P23" s="101">
        <v>4663</v>
      </c>
      <c r="Q23" s="112">
        <v>8.2153631933163107E-2</v>
      </c>
      <c r="R23" s="99">
        <v>4</v>
      </c>
      <c r="S23" s="96" t="s">
        <v>70</v>
      </c>
      <c r="T23" s="101">
        <v>3990</v>
      </c>
      <c r="U23" s="101">
        <v>3994</v>
      </c>
      <c r="V23" s="101">
        <v>4</v>
      </c>
      <c r="W23" s="101">
        <v>0</v>
      </c>
      <c r="X23" s="101">
        <v>0</v>
      </c>
      <c r="Y23" s="101">
        <v>0</v>
      </c>
      <c r="Z23" s="101">
        <v>0</v>
      </c>
      <c r="AA23" s="101">
        <v>315</v>
      </c>
      <c r="AB23" s="101">
        <v>3994</v>
      </c>
      <c r="AC23" s="101">
        <v>4309</v>
      </c>
      <c r="AD23" s="96" t="s">
        <v>125</v>
      </c>
      <c r="AE23" s="101">
        <v>4038</v>
      </c>
      <c r="AF23" s="101">
        <v>2</v>
      </c>
      <c r="AG23" s="102"/>
    </row>
    <row r="24" spans="1:33" ht="14.25" x14ac:dyDescent="0.2">
      <c r="A24" s="96" t="s">
        <v>126</v>
      </c>
      <c r="B24" s="96" t="s">
        <v>127</v>
      </c>
      <c r="C24" s="97">
        <v>8100</v>
      </c>
      <c r="D24" s="97">
        <v>28</v>
      </c>
      <c r="E24" s="97">
        <v>8128</v>
      </c>
      <c r="F24" s="98">
        <v>-4.2638398115429896E-2</v>
      </c>
      <c r="G24" s="97">
        <v>0</v>
      </c>
      <c r="H24" s="97">
        <v>0</v>
      </c>
      <c r="I24" s="97">
        <v>0</v>
      </c>
      <c r="J24" s="111">
        <v>0</v>
      </c>
      <c r="K24" s="101">
        <v>0</v>
      </c>
      <c r="L24" s="98">
        <v>0</v>
      </c>
      <c r="M24" s="101">
        <v>8128</v>
      </c>
      <c r="N24" s="98">
        <v>-4.2638398115429896E-2</v>
      </c>
      <c r="O24" s="101">
        <v>194</v>
      </c>
      <c r="P24" s="101">
        <v>8322</v>
      </c>
      <c r="Q24" s="112">
        <v>-0.163534023519952</v>
      </c>
      <c r="R24" s="99">
        <v>5</v>
      </c>
      <c r="S24" s="96" t="s">
        <v>70</v>
      </c>
      <c r="T24" s="101">
        <v>8420</v>
      </c>
      <c r="U24" s="101">
        <v>8490</v>
      </c>
      <c r="V24" s="101">
        <v>70</v>
      </c>
      <c r="W24" s="101">
        <v>0</v>
      </c>
      <c r="X24" s="101">
        <v>0</v>
      </c>
      <c r="Y24" s="101">
        <v>0</v>
      </c>
      <c r="Z24" s="101">
        <v>0</v>
      </c>
      <c r="AA24" s="101">
        <v>1459</v>
      </c>
      <c r="AB24" s="101">
        <v>8490</v>
      </c>
      <c r="AC24" s="101">
        <v>9949</v>
      </c>
      <c r="AD24" s="96" t="s">
        <v>128</v>
      </c>
      <c r="AE24" s="101">
        <v>4038</v>
      </c>
      <c r="AF24" s="101">
        <v>2</v>
      </c>
      <c r="AG24" s="102"/>
    </row>
    <row r="25" spans="1:33" ht="14.25" x14ac:dyDescent="0.2">
      <c r="A25" s="96" t="s">
        <v>129</v>
      </c>
      <c r="B25" s="96" t="s">
        <v>130</v>
      </c>
      <c r="C25" s="97">
        <v>1045</v>
      </c>
      <c r="D25" s="97">
        <v>12</v>
      </c>
      <c r="E25" s="97">
        <v>1057</v>
      </c>
      <c r="F25" s="98">
        <v>-0.13431613431613401</v>
      </c>
      <c r="G25" s="97">
        <v>0</v>
      </c>
      <c r="H25" s="97">
        <v>0</v>
      </c>
      <c r="I25" s="97">
        <v>0</v>
      </c>
      <c r="J25" s="111">
        <v>0</v>
      </c>
      <c r="K25" s="101">
        <v>0</v>
      </c>
      <c r="L25" s="98">
        <v>0</v>
      </c>
      <c r="M25" s="101">
        <v>1057</v>
      </c>
      <c r="N25" s="98">
        <v>-0.13431613431613401</v>
      </c>
      <c r="O25" s="101">
        <v>761</v>
      </c>
      <c r="P25" s="101">
        <v>1818</v>
      </c>
      <c r="Q25" s="112">
        <v>-2.6766595289079199E-2</v>
      </c>
      <c r="R25" s="99">
        <v>5</v>
      </c>
      <c r="S25" s="96" t="s">
        <v>70</v>
      </c>
      <c r="T25" s="101">
        <v>1219</v>
      </c>
      <c r="U25" s="101">
        <v>1221</v>
      </c>
      <c r="V25" s="101">
        <v>2</v>
      </c>
      <c r="W25" s="101">
        <v>0</v>
      </c>
      <c r="X25" s="101">
        <v>0</v>
      </c>
      <c r="Y25" s="101">
        <v>0</v>
      </c>
      <c r="Z25" s="101">
        <v>0</v>
      </c>
      <c r="AA25" s="101">
        <v>647</v>
      </c>
      <c r="AB25" s="101">
        <v>1221</v>
      </c>
      <c r="AC25" s="101">
        <v>1868</v>
      </c>
      <c r="AD25" s="96" t="s">
        <v>131</v>
      </c>
      <c r="AE25" s="101">
        <v>4038</v>
      </c>
      <c r="AF25" s="101">
        <v>2</v>
      </c>
      <c r="AG25" s="102"/>
    </row>
    <row r="26" spans="1:33" ht="14.25" x14ac:dyDescent="0.2">
      <c r="A26" s="96" t="s">
        <v>132</v>
      </c>
      <c r="B26" s="96" t="s">
        <v>133</v>
      </c>
      <c r="C26" s="97">
        <v>7501</v>
      </c>
      <c r="D26" s="97">
        <v>56</v>
      </c>
      <c r="E26" s="97">
        <v>7557</v>
      </c>
      <c r="F26" s="98">
        <v>-9.1488338542919004E-2</v>
      </c>
      <c r="G26" s="97">
        <v>0</v>
      </c>
      <c r="H26" s="97">
        <v>0</v>
      </c>
      <c r="I26" s="97">
        <v>0</v>
      </c>
      <c r="J26" s="111">
        <v>0</v>
      </c>
      <c r="K26" s="101">
        <v>0</v>
      </c>
      <c r="L26" s="98">
        <v>0</v>
      </c>
      <c r="M26" s="101">
        <v>7557</v>
      </c>
      <c r="N26" s="98">
        <v>-9.1488338542919004E-2</v>
      </c>
      <c r="O26" s="101">
        <v>142</v>
      </c>
      <c r="P26" s="101">
        <v>7699</v>
      </c>
      <c r="Q26" s="112">
        <v>-9.2954759660697495E-2</v>
      </c>
      <c r="R26" s="99">
        <v>5</v>
      </c>
      <c r="S26" s="96" t="s">
        <v>70</v>
      </c>
      <c r="T26" s="101">
        <v>8264</v>
      </c>
      <c r="U26" s="101">
        <v>8318</v>
      </c>
      <c r="V26" s="101">
        <v>54</v>
      </c>
      <c r="W26" s="101">
        <v>0</v>
      </c>
      <c r="X26" s="101">
        <v>0</v>
      </c>
      <c r="Y26" s="101">
        <v>0</v>
      </c>
      <c r="Z26" s="101">
        <v>0</v>
      </c>
      <c r="AA26" s="101">
        <v>170</v>
      </c>
      <c r="AB26" s="101">
        <v>8318</v>
      </c>
      <c r="AC26" s="101">
        <v>8488</v>
      </c>
      <c r="AD26" s="96" t="s">
        <v>134</v>
      </c>
      <c r="AE26" s="101">
        <v>4038</v>
      </c>
      <c r="AF26" s="101">
        <v>2</v>
      </c>
      <c r="AG26" s="102"/>
    </row>
    <row r="27" spans="1:33" ht="14.25" x14ac:dyDescent="0.2">
      <c r="A27" s="96" t="s">
        <v>135</v>
      </c>
      <c r="B27" s="96" t="s">
        <v>136</v>
      </c>
      <c r="C27" s="97">
        <v>26804</v>
      </c>
      <c r="D27" s="97">
        <v>82</v>
      </c>
      <c r="E27" s="97">
        <v>26886</v>
      </c>
      <c r="F27" s="98">
        <v>-2.6645427557743798E-2</v>
      </c>
      <c r="G27" s="97">
        <v>1395</v>
      </c>
      <c r="H27" s="97">
        <v>0</v>
      </c>
      <c r="I27" s="97">
        <v>1395</v>
      </c>
      <c r="J27" s="111">
        <v>-0.58233532934131693</v>
      </c>
      <c r="K27" s="101">
        <v>0</v>
      </c>
      <c r="L27" s="98">
        <v>0</v>
      </c>
      <c r="M27" s="101">
        <v>28281</v>
      </c>
      <c r="N27" s="98">
        <v>-8.6590013565015195E-2</v>
      </c>
      <c r="O27" s="101">
        <v>232</v>
      </c>
      <c r="P27" s="101">
        <v>28513</v>
      </c>
      <c r="Q27" s="112">
        <v>-9.2520687460216411E-2</v>
      </c>
      <c r="R27" s="99">
        <v>4</v>
      </c>
      <c r="S27" s="96" t="s">
        <v>70</v>
      </c>
      <c r="T27" s="101">
        <v>27476</v>
      </c>
      <c r="U27" s="101">
        <v>27622</v>
      </c>
      <c r="V27" s="101">
        <v>146</v>
      </c>
      <c r="W27" s="101">
        <v>3340</v>
      </c>
      <c r="X27" s="101">
        <v>3340</v>
      </c>
      <c r="Y27" s="101">
        <v>0</v>
      </c>
      <c r="Z27" s="101">
        <v>0</v>
      </c>
      <c r="AA27" s="101">
        <v>458</v>
      </c>
      <c r="AB27" s="101">
        <v>30962</v>
      </c>
      <c r="AC27" s="101">
        <v>31420</v>
      </c>
      <c r="AD27" s="96" t="s">
        <v>137</v>
      </c>
      <c r="AE27" s="101">
        <v>4038</v>
      </c>
      <c r="AF27" s="101">
        <v>2</v>
      </c>
      <c r="AG27" s="102"/>
    </row>
    <row r="28" spans="1:33" ht="14.25" x14ac:dyDescent="0.2">
      <c r="A28" s="96" t="s">
        <v>138</v>
      </c>
      <c r="B28" s="96" t="s">
        <v>139</v>
      </c>
      <c r="C28" s="97">
        <v>4721</v>
      </c>
      <c r="D28" s="97">
        <v>16</v>
      </c>
      <c r="E28" s="97">
        <v>4737</v>
      </c>
      <c r="F28" s="98">
        <v>-0.112588984638441</v>
      </c>
      <c r="G28" s="97">
        <v>0</v>
      </c>
      <c r="H28" s="97">
        <v>0</v>
      </c>
      <c r="I28" s="97">
        <v>0</v>
      </c>
      <c r="J28" s="111">
        <v>0</v>
      </c>
      <c r="K28" s="101">
        <v>0</v>
      </c>
      <c r="L28" s="98">
        <v>0</v>
      </c>
      <c r="M28" s="101">
        <v>4737</v>
      </c>
      <c r="N28" s="98">
        <v>-0.112588984638441</v>
      </c>
      <c r="O28" s="101">
        <v>251</v>
      </c>
      <c r="P28" s="101">
        <v>4988</v>
      </c>
      <c r="Q28" s="112">
        <v>-0.12229456273095199</v>
      </c>
      <c r="R28" s="99">
        <v>5</v>
      </c>
      <c r="S28" s="96" t="s">
        <v>70</v>
      </c>
      <c r="T28" s="101">
        <v>5320</v>
      </c>
      <c r="U28" s="101">
        <v>5338</v>
      </c>
      <c r="V28" s="101">
        <v>18</v>
      </c>
      <c r="W28" s="101">
        <v>0</v>
      </c>
      <c r="X28" s="101">
        <v>0</v>
      </c>
      <c r="Y28" s="101">
        <v>0</v>
      </c>
      <c r="Z28" s="101">
        <v>0</v>
      </c>
      <c r="AA28" s="101">
        <v>345</v>
      </c>
      <c r="AB28" s="101">
        <v>5338</v>
      </c>
      <c r="AC28" s="101">
        <v>5683</v>
      </c>
      <c r="AD28" s="96" t="s">
        <v>140</v>
      </c>
      <c r="AE28" s="101">
        <v>4038</v>
      </c>
      <c r="AF28" s="101">
        <v>2</v>
      </c>
      <c r="AG28" s="102"/>
    </row>
    <row r="29" spans="1:33" ht="14.25" x14ac:dyDescent="0.2">
      <c r="A29" s="96" t="s">
        <v>141</v>
      </c>
      <c r="B29" s="96" t="s">
        <v>142</v>
      </c>
      <c r="C29" s="97">
        <v>2221</v>
      </c>
      <c r="D29" s="97">
        <v>6</v>
      </c>
      <c r="E29" s="97">
        <v>2227</v>
      </c>
      <c r="F29" s="98">
        <v>3.2931354359925794E-2</v>
      </c>
      <c r="G29" s="97">
        <v>0</v>
      </c>
      <c r="H29" s="97">
        <v>0</v>
      </c>
      <c r="I29" s="97">
        <v>0</v>
      </c>
      <c r="J29" s="111">
        <v>0</v>
      </c>
      <c r="K29" s="101">
        <v>0</v>
      </c>
      <c r="L29" s="98">
        <v>0</v>
      </c>
      <c r="M29" s="101">
        <v>2227</v>
      </c>
      <c r="N29" s="98">
        <v>3.2931354359925794E-2</v>
      </c>
      <c r="O29" s="101">
        <v>1102</v>
      </c>
      <c r="P29" s="101">
        <v>3329</v>
      </c>
      <c r="Q29" s="112">
        <v>1.12393681652491E-2</v>
      </c>
      <c r="R29" s="99">
        <v>5</v>
      </c>
      <c r="S29" s="96" t="s">
        <v>70</v>
      </c>
      <c r="T29" s="101">
        <v>2136</v>
      </c>
      <c r="U29" s="101">
        <v>2156</v>
      </c>
      <c r="V29" s="101">
        <v>20</v>
      </c>
      <c r="W29" s="101">
        <v>0</v>
      </c>
      <c r="X29" s="101">
        <v>0</v>
      </c>
      <c r="Y29" s="101">
        <v>0</v>
      </c>
      <c r="Z29" s="101">
        <v>0</v>
      </c>
      <c r="AA29" s="101">
        <v>1136</v>
      </c>
      <c r="AB29" s="101">
        <v>2156</v>
      </c>
      <c r="AC29" s="101">
        <v>3292</v>
      </c>
      <c r="AD29" s="96" t="s">
        <v>143</v>
      </c>
      <c r="AE29" s="101">
        <v>4038</v>
      </c>
      <c r="AF29" s="101">
        <v>2</v>
      </c>
      <c r="AG29" s="102"/>
    </row>
    <row r="30" spans="1:33" ht="14.25" x14ac:dyDescent="0.2">
      <c r="A30" s="96" t="s">
        <v>144</v>
      </c>
      <c r="B30" s="96" t="s">
        <v>145</v>
      </c>
      <c r="C30" s="97">
        <v>612992</v>
      </c>
      <c r="D30" s="97">
        <v>272910</v>
      </c>
      <c r="E30" s="97">
        <v>885902</v>
      </c>
      <c r="F30" s="98">
        <v>3.0282731086231203E-2</v>
      </c>
      <c r="G30" s="97">
        <v>840725</v>
      </c>
      <c r="H30" s="97">
        <v>222578</v>
      </c>
      <c r="I30" s="97">
        <v>1063303</v>
      </c>
      <c r="J30" s="111">
        <v>3.9392807848258694E-2</v>
      </c>
      <c r="K30" s="101">
        <v>0</v>
      </c>
      <c r="L30" s="98">
        <v>0</v>
      </c>
      <c r="M30" s="101">
        <v>1949205</v>
      </c>
      <c r="N30" s="98">
        <v>3.52324407406365E-2</v>
      </c>
      <c r="O30" s="101">
        <v>2949</v>
      </c>
      <c r="P30" s="101">
        <v>1952154</v>
      </c>
      <c r="Q30" s="112">
        <v>3.5719420700763803E-2</v>
      </c>
      <c r="R30" s="99">
        <v>1</v>
      </c>
      <c r="S30" s="96" t="s">
        <v>146</v>
      </c>
      <c r="T30" s="101">
        <v>598229</v>
      </c>
      <c r="U30" s="101">
        <v>859863</v>
      </c>
      <c r="V30" s="101">
        <v>261634</v>
      </c>
      <c r="W30" s="101">
        <v>814124</v>
      </c>
      <c r="X30" s="101">
        <v>1023004</v>
      </c>
      <c r="Y30" s="101">
        <v>208880</v>
      </c>
      <c r="Z30" s="101">
        <v>0</v>
      </c>
      <c r="AA30" s="101">
        <v>1962</v>
      </c>
      <c r="AB30" s="101">
        <v>1882867</v>
      </c>
      <c r="AC30" s="101">
        <v>1884829</v>
      </c>
      <c r="AD30" s="96" t="s">
        <v>147</v>
      </c>
      <c r="AE30" s="101">
        <v>4038</v>
      </c>
      <c r="AF30" s="101">
        <v>2</v>
      </c>
      <c r="AG30" s="102"/>
    </row>
    <row r="31" spans="1:33" ht="14.25" x14ac:dyDescent="0.2">
      <c r="A31" s="96" t="s">
        <v>148</v>
      </c>
      <c r="B31" s="96" t="s">
        <v>149</v>
      </c>
      <c r="C31" s="97">
        <v>1930</v>
      </c>
      <c r="D31" s="97">
        <v>0</v>
      </c>
      <c r="E31" s="97">
        <v>1930</v>
      </c>
      <c r="F31" s="98">
        <v>0.171827565270188</v>
      </c>
      <c r="G31" s="97">
        <v>0</v>
      </c>
      <c r="H31" s="97">
        <v>0</v>
      </c>
      <c r="I31" s="97">
        <v>0</v>
      </c>
      <c r="J31" s="111">
        <v>0</v>
      </c>
      <c r="K31" s="101">
        <v>0</v>
      </c>
      <c r="L31" s="98">
        <v>0</v>
      </c>
      <c r="M31" s="101">
        <v>1930</v>
      </c>
      <c r="N31" s="98">
        <v>0.171827565270188</v>
      </c>
      <c r="O31" s="101">
        <v>0</v>
      </c>
      <c r="P31" s="101">
        <v>1930</v>
      </c>
      <c r="Q31" s="112">
        <v>0.171827565270188</v>
      </c>
      <c r="R31" s="99">
        <v>5</v>
      </c>
      <c r="S31" s="96" t="s">
        <v>70</v>
      </c>
      <c r="T31" s="101">
        <v>1647</v>
      </c>
      <c r="U31" s="101">
        <v>1647</v>
      </c>
      <c r="V31" s="101">
        <v>0</v>
      </c>
      <c r="W31" s="101">
        <v>0</v>
      </c>
      <c r="X31" s="101">
        <v>0</v>
      </c>
      <c r="Y31" s="101">
        <v>0</v>
      </c>
      <c r="Z31" s="101">
        <v>0</v>
      </c>
      <c r="AA31" s="101">
        <v>0</v>
      </c>
      <c r="AB31" s="101">
        <v>1647</v>
      </c>
      <c r="AC31" s="101">
        <v>1647</v>
      </c>
      <c r="AD31" s="96" t="s">
        <v>150</v>
      </c>
      <c r="AE31" s="101">
        <v>4038</v>
      </c>
      <c r="AF31" s="101">
        <v>2</v>
      </c>
      <c r="AG31" s="102"/>
    </row>
    <row r="32" spans="1:33" ht="14.25" x14ac:dyDescent="0.2">
      <c r="A32" s="96" t="s">
        <v>151</v>
      </c>
      <c r="B32" s="96" t="s">
        <v>152</v>
      </c>
      <c r="C32" s="97">
        <v>3083</v>
      </c>
      <c r="D32" s="97">
        <v>16</v>
      </c>
      <c r="E32" s="97">
        <v>3099</v>
      </c>
      <c r="F32" s="98">
        <v>3.9584032203958397E-2</v>
      </c>
      <c r="G32" s="97">
        <v>0</v>
      </c>
      <c r="H32" s="97">
        <v>0</v>
      </c>
      <c r="I32" s="97">
        <v>0</v>
      </c>
      <c r="J32" s="111">
        <v>0</v>
      </c>
      <c r="K32" s="101">
        <v>0</v>
      </c>
      <c r="L32" s="98">
        <v>0</v>
      </c>
      <c r="M32" s="101">
        <v>3099</v>
      </c>
      <c r="N32" s="98">
        <v>3.9584032203958397E-2</v>
      </c>
      <c r="O32" s="101">
        <v>212</v>
      </c>
      <c r="P32" s="101">
        <v>3311</v>
      </c>
      <c r="Q32" s="112">
        <v>3.2429061428126002E-2</v>
      </c>
      <c r="R32" s="99">
        <v>5</v>
      </c>
      <c r="S32" s="96" t="s">
        <v>70</v>
      </c>
      <c r="T32" s="101">
        <v>2963</v>
      </c>
      <c r="U32" s="101">
        <v>2981</v>
      </c>
      <c r="V32" s="101">
        <v>18</v>
      </c>
      <c r="W32" s="101">
        <v>0</v>
      </c>
      <c r="X32" s="101">
        <v>0</v>
      </c>
      <c r="Y32" s="101">
        <v>0</v>
      </c>
      <c r="Z32" s="101">
        <v>0</v>
      </c>
      <c r="AA32" s="101">
        <v>226</v>
      </c>
      <c r="AB32" s="101">
        <v>2981</v>
      </c>
      <c r="AC32" s="101">
        <v>3207</v>
      </c>
      <c r="AD32" s="96" t="s">
        <v>153</v>
      </c>
      <c r="AE32" s="101">
        <v>4038</v>
      </c>
      <c r="AF32" s="101">
        <v>2</v>
      </c>
      <c r="AG32" s="102"/>
    </row>
    <row r="33" spans="1:33" ht="14.25" x14ac:dyDescent="0.2">
      <c r="A33" s="96" t="s">
        <v>154</v>
      </c>
      <c r="B33" s="96" t="s">
        <v>155</v>
      </c>
      <c r="C33" s="97">
        <v>643</v>
      </c>
      <c r="D33" s="97">
        <v>0</v>
      </c>
      <c r="E33" s="97">
        <v>643</v>
      </c>
      <c r="F33" s="98">
        <v>1.10062893081761E-2</v>
      </c>
      <c r="G33" s="97">
        <v>0</v>
      </c>
      <c r="H33" s="97">
        <v>0</v>
      </c>
      <c r="I33" s="97">
        <v>0</v>
      </c>
      <c r="J33" s="111">
        <v>0</v>
      </c>
      <c r="K33" s="101">
        <v>0</v>
      </c>
      <c r="L33" s="98">
        <v>0</v>
      </c>
      <c r="M33" s="101">
        <v>643</v>
      </c>
      <c r="N33" s="98">
        <v>1.10062893081761E-2</v>
      </c>
      <c r="O33" s="101">
        <v>350</v>
      </c>
      <c r="P33" s="101">
        <v>993</v>
      </c>
      <c r="Q33" s="112">
        <v>-3.7790697674418602E-2</v>
      </c>
      <c r="R33" s="99">
        <v>5</v>
      </c>
      <c r="S33" s="96" t="s">
        <v>70</v>
      </c>
      <c r="T33" s="101">
        <v>636</v>
      </c>
      <c r="U33" s="101">
        <v>636</v>
      </c>
      <c r="V33" s="101">
        <v>0</v>
      </c>
      <c r="W33" s="101">
        <v>0</v>
      </c>
      <c r="X33" s="101">
        <v>0</v>
      </c>
      <c r="Y33" s="101">
        <v>0</v>
      </c>
      <c r="Z33" s="101">
        <v>0</v>
      </c>
      <c r="AA33" s="101">
        <v>396</v>
      </c>
      <c r="AB33" s="101">
        <v>636</v>
      </c>
      <c r="AC33" s="101">
        <v>1032</v>
      </c>
      <c r="AD33" s="96" t="s">
        <v>156</v>
      </c>
      <c r="AE33" s="101">
        <v>4038</v>
      </c>
      <c r="AF33" s="101">
        <v>2</v>
      </c>
      <c r="AG33" s="102"/>
    </row>
    <row r="34" spans="1:33" ht="14.25" x14ac:dyDescent="0.2">
      <c r="A34" s="96" t="s">
        <v>157</v>
      </c>
      <c r="B34" s="96" t="s">
        <v>158</v>
      </c>
      <c r="C34" s="97">
        <v>2220</v>
      </c>
      <c r="D34" s="97">
        <v>4</v>
      </c>
      <c r="E34" s="97">
        <v>2224</v>
      </c>
      <c r="F34" s="98">
        <v>-0.117109964271536</v>
      </c>
      <c r="G34" s="97">
        <v>0</v>
      </c>
      <c r="H34" s="97">
        <v>0</v>
      </c>
      <c r="I34" s="97">
        <v>0</v>
      </c>
      <c r="J34" s="111">
        <v>0</v>
      </c>
      <c r="K34" s="101">
        <v>0</v>
      </c>
      <c r="L34" s="98">
        <v>0</v>
      </c>
      <c r="M34" s="101">
        <v>2224</v>
      </c>
      <c r="N34" s="98">
        <v>-0.117109964271536</v>
      </c>
      <c r="O34" s="101">
        <v>780</v>
      </c>
      <c r="P34" s="101">
        <v>3004</v>
      </c>
      <c r="Q34" s="112">
        <v>-7.4838312288266096E-2</v>
      </c>
      <c r="R34" s="99">
        <v>5</v>
      </c>
      <c r="S34" s="96" t="s">
        <v>70</v>
      </c>
      <c r="T34" s="101">
        <v>2509</v>
      </c>
      <c r="U34" s="101">
        <v>2519</v>
      </c>
      <c r="V34" s="101">
        <v>10</v>
      </c>
      <c r="W34" s="101">
        <v>0</v>
      </c>
      <c r="X34" s="101">
        <v>0</v>
      </c>
      <c r="Y34" s="101">
        <v>0</v>
      </c>
      <c r="Z34" s="101">
        <v>0</v>
      </c>
      <c r="AA34" s="101">
        <v>728</v>
      </c>
      <c r="AB34" s="101">
        <v>2519</v>
      </c>
      <c r="AC34" s="101">
        <v>3247</v>
      </c>
      <c r="AD34" s="96" t="s">
        <v>159</v>
      </c>
      <c r="AE34" s="101">
        <v>4038</v>
      </c>
      <c r="AF34" s="101">
        <v>2</v>
      </c>
      <c r="AG34" s="102"/>
    </row>
    <row r="35" spans="1:33" ht="14.25" x14ac:dyDescent="0.2">
      <c r="A35" s="96" t="s">
        <v>160</v>
      </c>
      <c r="B35" s="96" t="s">
        <v>161</v>
      </c>
      <c r="C35" s="97">
        <v>4901</v>
      </c>
      <c r="D35" s="97">
        <v>10</v>
      </c>
      <c r="E35" s="97">
        <v>4911</v>
      </c>
      <c r="F35" s="98">
        <v>0.29067017082785801</v>
      </c>
      <c r="G35" s="97">
        <v>0</v>
      </c>
      <c r="H35" s="97">
        <v>0</v>
      </c>
      <c r="I35" s="97">
        <v>0</v>
      </c>
      <c r="J35" s="111">
        <v>0</v>
      </c>
      <c r="K35" s="101">
        <v>0</v>
      </c>
      <c r="L35" s="98">
        <v>0</v>
      </c>
      <c r="M35" s="101">
        <v>4911</v>
      </c>
      <c r="N35" s="98">
        <v>0.29067017082785801</v>
      </c>
      <c r="O35" s="101">
        <v>739</v>
      </c>
      <c r="P35" s="101">
        <v>5650</v>
      </c>
      <c r="Q35" s="112">
        <v>0.21793489976288</v>
      </c>
      <c r="R35" s="99">
        <v>5</v>
      </c>
      <c r="S35" s="96" t="s">
        <v>70</v>
      </c>
      <c r="T35" s="101">
        <v>3787</v>
      </c>
      <c r="U35" s="101">
        <v>3805</v>
      </c>
      <c r="V35" s="101">
        <v>18</v>
      </c>
      <c r="W35" s="101">
        <v>0</v>
      </c>
      <c r="X35" s="101">
        <v>0</v>
      </c>
      <c r="Y35" s="101">
        <v>0</v>
      </c>
      <c r="Z35" s="101">
        <v>0</v>
      </c>
      <c r="AA35" s="101">
        <v>834</v>
      </c>
      <c r="AB35" s="101">
        <v>3805</v>
      </c>
      <c r="AC35" s="101">
        <v>4639</v>
      </c>
      <c r="AD35" s="96" t="s">
        <v>162</v>
      </c>
      <c r="AE35" s="101">
        <v>4038</v>
      </c>
      <c r="AF35" s="101">
        <v>2</v>
      </c>
      <c r="AG35" s="102"/>
    </row>
    <row r="36" spans="1:33" ht="14.25" x14ac:dyDescent="0.2">
      <c r="A36" s="96" t="s">
        <v>163</v>
      </c>
      <c r="B36" s="96" t="s">
        <v>164</v>
      </c>
      <c r="C36" s="97">
        <v>4193</v>
      </c>
      <c r="D36" s="97">
        <v>648</v>
      </c>
      <c r="E36" s="97">
        <v>4841</v>
      </c>
      <c r="F36" s="98">
        <v>1.1914715719063501E-2</v>
      </c>
      <c r="G36" s="97">
        <v>0</v>
      </c>
      <c r="H36" s="97">
        <v>0</v>
      </c>
      <c r="I36" s="97">
        <v>0</v>
      </c>
      <c r="J36" s="111">
        <v>0</v>
      </c>
      <c r="K36" s="101">
        <v>0</v>
      </c>
      <c r="L36" s="98">
        <v>0</v>
      </c>
      <c r="M36" s="101">
        <v>4841</v>
      </c>
      <c r="N36" s="98">
        <v>1.1914715719063501E-2</v>
      </c>
      <c r="O36" s="101">
        <v>1508</v>
      </c>
      <c r="P36" s="101">
        <v>6349</v>
      </c>
      <c r="Q36" s="112">
        <v>-3.0242859324881601E-2</v>
      </c>
      <c r="R36" s="99">
        <v>5</v>
      </c>
      <c r="S36" s="96" t="s">
        <v>70</v>
      </c>
      <c r="T36" s="101">
        <v>4120</v>
      </c>
      <c r="U36" s="101">
        <v>4784</v>
      </c>
      <c r="V36" s="101">
        <v>664</v>
      </c>
      <c r="W36" s="101">
        <v>0</v>
      </c>
      <c r="X36" s="101">
        <v>0</v>
      </c>
      <c r="Y36" s="101">
        <v>0</v>
      </c>
      <c r="Z36" s="101">
        <v>0</v>
      </c>
      <c r="AA36" s="101">
        <v>1763</v>
      </c>
      <c r="AB36" s="101">
        <v>4784</v>
      </c>
      <c r="AC36" s="101">
        <v>6547</v>
      </c>
      <c r="AD36" s="96" t="s">
        <v>165</v>
      </c>
      <c r="AE36" s="101">
        <v>4038</v>
      </c>
      <c r="AF36" s="101">
        <v>2</v>
      </c>
      <c r="AG36" s="102"/>
    </row>
    <row r="37" spans="1:33" ht="14.25" x14ac:dyDescent="0.2">
      <c r="A37" s="96" t="s">
        <v>166</v>
      </c>
      <c r="B37" s="96" t="s">
        <v>167</v>
      </c>
      <c r="C37" s="97">
        <v>189639</v>
      </c>
      <c r="D37" s="97">
        <v>3888</v>
      </c>
      <c r="E37" s="97">
        <v>193527</v>
      </c>
      <c r="F37" s="98">
        <v>6.1567829382950398E-2</v>
      </c>
      <c r="G37" s="97">
        <v>93253</v>
      </c>
      <c r="H37" s="97">
        <v>2772</v>
      </c>
      <c r="I37" s="97">
        <v>96025</v>
      </c>
      <c r="J37" s="111">
        <v>7.3538668121354506E-3</v>
      </c>
      <c r="K37" s="101">
        <v>18998</v>
      </c>
      <c r="L37" s="98">
        <v>0.26864774624374005</v>
      </c>
      <c r="M37" s="101">
        <v>308550</v>
      </c>
      <c r="N37" s="98">
        <v>5.4504070375458805E-2</v>
      </c>
      <c r="O37" s="101">
        <v>1337</v>
      </c>
      <c r="P37" s="101">
        <v>309887</v>
      </c>
      <c r="Q37" s="112">
        <v>4.9173390031926806E-2</v>
      </c>
      <c r="R37" s="99">
        <v>2</v>
      </c>
      <c r="S37" s="96" t="s">
        <v>70</v>
      </c>
      <c r="T37" s="101">
        <v>178665</v>
      </c>
      <c r="U37" s="101">
        <v>182303</v>
      </c>
      <c r="V37" s="101">
        <v>3638</v>
      </c>
      <c r="W37" s="101">
        <v>92190</v>
      </c>
      <c r="X37" s="101">
        <v>95324</v>
      </c>
      <c r="Y37" s="101">
        <v>3134</v>
      </c>
      <c r="Z37" s="101">
        <v>14975</v>
      </c>
      <c r="AA37" s="101">
        <v>2761</v>
      </c>
      <c r="AB37" s="101">
        <v>292602</v>
      </c>
      <c r="AC37" s="101">
        <v>295363</v>
      </c>
      <c r="AD37" s="96" t="s">
        <v>168</v>
      </c>
      <c r="AE37" s="101">
        <v>4038</v>
      </c>
      <c r="AF37" s="101">
        <v>2</v>
      </c>
      <c r="AG37" s="102"/>
    </row>
    <row r="38" spans="1:33" ht="14.25" x14ac:dyDescent="0.2">
      <c r="A38" s="96" t="s">
        <v>169</v>
      </c>
      <c r="B38" s="96" t="s">
        <v>170</v>
      </c>
      <c r="C38" s="97">
        <v>7887</v>
      </c>
      <c r="D38" s="97">
        <v>32</v>
      </c>
      <c r="E38" s="97">
        <v>7919</v>
      </c>
      <c r="F38" s="98">
        <v>-4.2558336355942396E-2</v>
      </c>
      <c r="G38" s="97">
        <v>0</v>
      </c>
      <c r="H38" s="97">
        <v>0</v>
      </c>
      <c r="I38" s="97">
        <v>0</v>
      </c>
      <c r="J38" s="111">
        <v>0</v>
      </c>
      <c r="K38" s="101">
        <v>0</v>
      </c>
      <c r="L38" s="98">
        <v>0</v>
      </c>
      <c r="M38" s="101">
        <v>7919</v>
      </c>
      <c r="N38" s="98">
        <v>-4.2558336355942396E-2</v>
      </c>
      <c r="O38" s="101">
        <v>646</v>
      </c>
      <c r="P38" s="101">
        <v>8565</v>
      </c>
      <c r="Q38" s="112">
        <v>-0.11472868217054301</v>
      </c>
      <c r="R38" s="99">
        <v>5</v>
      </c>
      <c r="S38" s="96" t="s">
        <v>70</v>
      </c>
      <c r="T38" s="101">
        <v>8191</v>
      </c>
      <c r="U38" s="101">
        <v>8271</v>
      </c>
      <c r="V38" s="101">
        <v>80</v>
      </c>
      <c r="W38" s="101">
        <v>0</v>
      </c>
      <c r="X38" s="101">
        <v>0</v>
      </c>
      <c r="Y38" s="101">
        <v>0</v>
      </c>
      <c r="Z38" s="101">
        <v>0</v>
      </c>
      <c r="AA38" s="101">
        <v>1404</v>
      </c>
      <c r="AB38" s="101">
        <v>8271</v>
      </c>
      <c r="AC38" s="101">
        <v>9675</v>
      </c>
      <c r="AD38" s="96" t="s">
        <v>171</v>
      </c>
      <c r="AE38" s="101">
        <v>4038</v>
      </c>
      <c r="AF38" s="101">
        <v>2</v>
      </c>
      <c r="AG38" s="102"/>
    </row>
    <row r="39" spans="1:33" ht="14.25" x14ac:dyDescent="0.2">
      <c r="A39" s="96" t="s">
        <v>172</v>
      </c>
      <c r="B39" s="96" t="s">
        <v>173</v>
      </c>
      <c r="C39" s="97">
        <v>8274</v>
      </c>
      <c r="D39" s="97">
        <v>4</v>
      </c>
      <c r="E39" s="97">
        <v>8278</v>
      </c>
      <c r="F39" s="98">
        <v>5.9651817716333801E-2</v>
      </c>
      <c r="G39" s="97">
        <v>165</v>
      </c>
      <c r="H39" s="97">
        <v>0</v>
      </c>
      <c r="I39" s="97">
        <v>165</v>
      </c>
      <c r="J39" s="111">
        <v>-0.11764705882352899</v>
      </c>
      <c r="K39" s="101">
        <v>0</v>
      </c>
      <c r="L39" s="98">
        <v>0</v>
      </c>
      <c r="M39" s="101">
        <v>8443</v>
      </c>
      <c r="N39" s="98">
        <v>5.5506938367295901E-2</v>
      </c>
      <c r="O39" s="101">
        <v>0</v>
      </c>
      <c r="P39" s="101">
        <v>8443</v>
      </c>
      <c r="Q39" s="112">
        <v>5.5506938367295901E-2</v>
      </c>
      <c r="R39" s="99">
        <v>4</v>
      </c>
      <c r="S39" s="96" t="s">
        <v>70</v>
      </c>
      <c r="T39" s="101">
        <v>7808</v>
      </c>
      <c r="U39" s="101">
        <v>7812</v>
      </c>
      <c r="V39" s="101">
        <v>4</v>
      </c>
      <c r="W39" s="101">
        <v>187</v>
      </c>
      <c r="X39" s="101">
        <v>187</v>
      </c>
      <c r="Y39" s="101">
        <v>0</v>
      </c>
      <c r="Z39" s="101">
        <v>0</v>
      </c>
      <c r="AA39" s="101">
        <v>0</v>
      </c>
      <c r="AB39" s="101">
        <v>7999</v>
      </c>
      <c r="AC39" s="101">
        <v>7999</v>
      </c>
      <c r="AD39" s="96" t="s">
        <v>174</v>
      </c>
      <c r="AE39" s="101">
        <v>4038</v>
      </c>
      <c r="AF39" s="101">
        <v>2</v>
      </c>
      <c r="AG39" s="102"/>
    </row>
    <row r="40" spans="1:33" ht="14.25" x14ac:dyDescent="0.2">
      <c r="A40" s="96" t="s">
        <v>175</v>
      </c>
      <c r="B40" s="96" t="s">
        <v>176</v>
      </c>
      <c r="C40" s="97">
        <v>5641</v>
      </c>
      <c r="D40" s="97">
        <v>56</v>
      </c>
      <c r="E40" s="97">
        <v>5697</v>
      </c>
      <c r="F40" s="98">
        <v>-7.3507887461375793E-2</v>
      </c>
      <c r="G40" s="97">
        <v>0</v>
      </c>
      <c r="H40" s="97">
        <v>0</v>
      </c>
      <c r="I40" s="97">
        <v>0</v>
      </c>
      <c r="J40" s="111">
        <v>0</v>
      </c>
      <c r="K40" s="101">
        <v>0</v>
      </c>
      <c r="L40" s="98">
        <v>0</v>
      </c>
      <c r="M40" s="101">
        <v>5697</v>
      </c>
      <c r="N40" s="98">
        <v>-7.3507887461375793E-2</v>
      </c>
      <c r="O40" s="101">
        <v>281</v>
      </c>
      <c r="P40" s="101">
        <v>5978</v>
      </c>
      <c r="Q40" s="112">
        <v>-0.21061666446586602</v>
      </c>
      <c r="R40" s="99">
        <v>5</v>
      </c>
      <c r="S40" s="96" t="s">
        <v>70</v>
      </c>
      <c r="T40" s="101">
        <v>5983</v>
      </c>
      <c r="U40" s="101">
        <v>6149</v>
      </c>
      <c r="V40" s="101">
        <v>166</v>
      </c>
      <c r="W40" s="101">
        <v>0</v>
      </c>
      <c r="X40" s="101">
        <v>0</v>
      </c>
      <c r="Y40" s="101">
        <v>0</v>
      </c>
      <c r="Z40" s="101">
        <v>0</v>
      </c>
      <c r="AA40" s="101">
        <v>1424</v>
      </c>
      <c r="AB40" s="101">
        <v>6149</v>
      </c>
      <c r="AC40" s="101">
        <v>7573</v>
      </c>
      <c r="AD40" s="96" t="s">
        <v>177</v>
      </c>
      <c r="AE40" s="101">
        <v>4038</v>
      </c>
      <c r="AF40" s="101">
        <v>2</v>
      </c>
      <c r="AG40" s="102"/>
    </row>
    <row r="41" spans="1:33" ht="14.25" x14ac:dyDescent="0.2">
      <c r="A41" s="96" t="s">
        <v>178</v>
      </c>
      <c r="B41" s="96" t="s">
        <v>179</v>
      </c>
      <c r="C41" s="97">
        <v>868</v>
      </c>
      <c r="D41" s="97">
        <v>50</v>
      </c>
      <c r="E41" s="97">
        <v>918</v>
      </c>
      <c r="F41" s="98">
        <v>0.10735826296743101</v>
      </c>
      <c r="G41" s="97">
        <v>0</v>
      </c>
      <c r="H41" s="97">
        <v>0</v>
      </c>
      <c r="I41" s="97">
        <v>0</v>
      </c>
      <c r="J41" s="111">
        <v>0</v>
      </c>
      <c r="K41" s="101">
        <v>0</v>
      </c>
      <c r="L41" s="98">
        <v>0</v>
      </c>
      <c r="M41" s="101">
        <v>918</v>
      </c>
      <c r="N41" s="98">
        <v>0.10735826296743101</v>
      </c>
      <c r="O41" s="101">
        <v>577</v>
      </c>
      <c r="P41" s="101">
        <v>1495</v>
      </c>
      <c r="Q41" s="112">
        <v>0.10332103321033201</v>
      </c>
      <c r="R41" s="99">
        <v>5</v>
      </c>
      <c r="S41" s="96" t="s">
        <v>70</v>
      </c>
      <c r="T41" s="101">
        <v>829</v>
      </c>
      <c r="U41" s="101">
        <v>829</v>
      </c>
      <c r="V41" s="101">
        <v>0</v>
      </c>
      <c r="W41" s="101">
        <v>0</v>
      </c>
      <c r="X41" s="101">
        <v>0</v>
      </c>
      <c r="Y41" s="101">
        <v>0</v>
      </c>
      <c r="Z41" s="101">
        <v>0</v>
      </c>
      <c r="AA41" s="101">
        <v>526</v>
      </c>
      <c r="AB41" s="101">
        <v>829</v>
      </c>
      <c r="AC41" s="101">
        <v>1355</v>
      </c>
      <c r="AD41" s="96" t="s">
        <v>180</v>
      </c>
      <c r="AE41" s="101">
        <v>4038</v>
      </c>
      <c r="AF41" s="101">
        <v>2</v>
      </c>
      <c r="AG41" s="102"/>
    </row>
    <row r="42" spans="1:33" ht="14.25" x14ac:dyDescent="0.2">
      <c r="A42" s="96" t="s">
        <v>181</v>
      </c>
      <c r="B42" s="96" t="s">
        <v>182</v>
      </c>
      <c r="C42" s="97">
        <v>136587</v>
      </c>
      <c r="D42" s="97">
        <v>32090</v>
      </c>
      <c r="E42" s="97">
        <v>168677</v>
      </c>
      <c r="F42" s="98">
        <v>1.1125697604018702E-2</v>
      </c>
      <c r="G42" s="97">
        <v>26377</v>
      </c>
      <c r="H42" s="97">
        <v>596</v>
      </c>
      <c r="I42" s="97">
        <v>26973</v>
      </c>
      <c r="J42" s="111">
        <v>0.36585983390723098</v>
      </c>
      <c r="K42" s="101">
        <v>0</v>
      </c>
      <c r="L42" s="98">
        <v>0</v>
      </c>
      <c r="M42" s="101">
        <v>195650</v>
      </c>
      <c r="N42" s="98">
        <v>4.8673681050978503E-2</v>
      </c>
      <c r="O42" s="101">
        <v>5952</v>
      </c>
      <c r="P42" s="101">
        <v>201602</v>
      </c>
      <c r="Q42" s="112">
        <v>4.6386214413619502E-2</v>
      </c>
      <c r="R42" s="99">
        <v>3</v>
      </c>
      <c r="S42" s="96" t="s">
        <v>70</v>
      </c>
      <c r="T42" s="101">
        <v>135175</v>
      </c>
      <c r="U42" s="101">
        <v>166821</v>
      </c>
      <c r="V42" s="101">
        <v>31646</v>
      </c>
      <c r="W42" s="101">
        <v>19380</v>
      </c>
      <c r="X42" s="101">
        <v>19748</v>
      </c>
      <c r="Y42" s="101">
        <v>368</v>
      </c>
      <c r="Z42" s="101">
        <v>0</v>
      </c>
      <c r="AA42" s="101">
        <v>6096</v>
      </c>
      <c r="AB42" s="101">
        <v>186569</v>
      </c>
      <c r="AC42" s="101">
        <v>192665</v>
      </c>
      <c r="AD42" s="96" t="s">
        <v>183</v>
      </c>
      <c r="AE42" s="101">
        <v>4038</v>
      </c>
      <c r="AF42" s="101">
        <v>2</v>
      </c>
      <c r="AG42" s="102"/>
    </row>
    <row r="43" spans="1:33" ht="14.25" x14ac:dyDescent="0.2">
      <c r="A43" s="96" t="s">
        <v>184</v>
      </c>
      <c r="B43" s="96" t="s">
        <v>185</v>
      </c>
      <c r="C43" s="97">
        <v>234575</v>
      </c>
      <c r="D43" s="97">
        <v>32250</v>
      </c>
      <c r="E43" s="97">
        <v>266825</v>
      </c>
      <c r="F43" s="98">
        <v>4.1626002295422404E-2</v>
      </c>
      <c r="G43" s="97">
        <v>48327</v>
      </c>
      <c r="H43" s="97">
        <v>828</v>
      </c>
      <c r="I43" s="97">
        <v>49155</v>
      </c>
      <c r="J43" s="111">
        <v>-4.3230302086577396E-2</v>
      </c>
      <c r="K43" s="101">
        <v>0</v>
      </c>
      <c r="L43" s="98">
        <v>0</v>
      </c>
      <c r="M43" s="101">
        <v>315980</v>
      </c>
      <c r="N43" s="98">
        <v>2.7450266308553701E-2</v>
      </c>
      <c r="O43" s="101">
        <v>207</v>
      </c>
      <c r="P43" s="101">
        <v>316187</v>
      </c>
      <c r="Q43" s="112">
        <v>2.5914990266060998E-2</v>
      </c>
      <c r="R43" s="99">
        <v>2</v>
      </c>
      <c r="S43" s="96" t="s">
        <v>70</v>
      </c>
      <c r="T43" s="101">
        <v>225104</v>
      </c>
      <c r="U43" s="101">
        <v>256162</v>
      </c>
      <c r="V43" s="101">
        <v>31058</v>
      </c>
      <c r="W43" s="101">
        <v>50198</v>
      </c>
      <c r="X43" s="101">
        <v>51376</v>
      </c>
      <c r="Y43" s="101">
        <v>1178</v>
      </c>
      <c r="Z43" s="101">
        <v>0</v>
      </c>
      <c r="AA43" s="101">
        <v>662</v>
      </c>
      <c r="AB43" s="101">
        <v>307538</v>
      </c>
      <c r="AC43" s="101">
        <v>308200</v>
      </c>
      <c r="AD43" s="96" t="s">
        <v>186</v>
      </c>
      <c r="AE43" s="101">
        <v>4038</v>
      </c>
      <c r="AF43" s="101">
        <v>2</v>
      </c>
      <c r="AG43" s="102"/>
    </row>
    <row r="44" spans="1:33" ht="14.25" x14ac:dyDescent="0.2">
      <c r="A44" s="96" t="s">
        <v>187</v>
      </c>
      <c r="B44" s="96" t="s">
        <v>188</v>
      </c>
      <c r="C44" s="97">
        <v>4653</v>
      </c>
      <c r="D44" s="97">
        <v>1188</v>
      </c>
      <c r="E44" s="97">
        <v>5841</v>
      </c>
      <c r="F44" s="98">
        <v>-3.1985415976135197E-2</v>
      </c>
      <c r="G44" s="97">
        <v>0</v>
      </c>
      <c r="H44" s="97">
        <v>0</v>
      </c>
      <c r="I44" s="97">
        <v>0</v>
      </c>
      <c r="J44" s="111">
        <v>0</v>
      </c>
      <c r="K44" s="101">
        <v>0</v>
      </c>
      <c r="L44" s="98">
        <v>0</v>
      </c>
      <c r="M44" s="101">
        <v>5841</v>
      </c>
      <c r="N44" s="98">
        <v>-3.1985415976135197E-2</v>
      </c>
      <c r="O44" s="101">
        <v>2546</v>
      </c>
      <c r="P44" s="101">
        <v>8387</v>
      </c>
      <c r="Q44" s="112">
        <v>5.5149262678335902E-3</v>
      </c>
      <c r="R44" s="99">
        <v>5</v>
      </c>
      <c r="S44" s="96" t="s">
        <v>70</v>
      </c>
      <c r="T44" s="101">
        <v>4824</v>
      </c>
      <c r="U44" s="101">
        <v>6034</v>
      </c>
      <c r="V44" s="101">
        <v>1210</v>
      </c>
      <c r="W44" s="101">
        <v>0</v>
      </c>
      <c r="X44" s="101">
        <v>0</v>
      </c>
      <c r="Y44" s="101">
        <v>0</v>
      </c>
      <c r="Z44" s="101">
        <v>0</v>
      </c>
      <c r="AA44" s="101">
        <v>2307</v>
      </c>
      <c r="AB44" s="101">
        <v>6034</v>
      </c>
      <c r="AC44" s="101">
        <v>8341</v>
      </c>
      <c r="AD44" s="96" t="s">
        <v>189</v>
      </c>
      <c r="AE44" s="101">
        <v>4038</v>
      </c>
      <c r="AF44" s="101">
        <v>2</v>
      </c>
      <c r="AG44" s="102"/>
    </row>
    <row r="45" spans="1:33" ht="14.25" x14ac:dyDescent="0.2">
      <c r="A45" s="96" t="s">
        <v>190</v>
      </c>
      <c r="B45" s="96" t="s">
        <v>191</v>
      </c>
      <c r="C45" s="97">
        <v>884</v>
      </c>
      <c r="D45" s="97">
        <v>14</v>
      </c>
      <c r="E45" s="97">
        <v>898</v>
      </c>
      <c r="F45" s="98">
        <v>4.4186046511627899E-2</v>
      </c>
      <c r="G45" s="97">
        <v>0</v>
      </c>
      <c r="H45" s="97">
        <v>0</v>
      </c>
      <c r="I45" s="97">
        <v>0</v>
      </c>
      <c r="J45" s="111">
        <v>0</v>
      </c>
      <c r="K45" s="101">
        <v>0</v>
      </c>
      <c r="L45" s="98">
        <v>0</v>
      </c>
      <c r="M45" s="101">
        <v>898</v>
      </c>
      <c r="N45" s="98">
        <v>4.4186046511627899E-2</v>
      </c>
      <c r="O45" s="101">
        <v>1526</v>
      </c>
      <c r="P45" s="101">
        <v>2424</v>
      </c>
      <c r="Q45" s="112">
        <v>6.7841409691629995E-2</v>
      </c>
      <c r="R45" s="99">
        <v>5</v>
      </c>
      <c r="S45" s="96" t="s">
        <v>70</v>
      </c>
      <c r="T45" s="101">
        <v>788</v>
      </c>
      <c r="U45" s="101">
        <v>860</v>
      </c>
      <c r="V45" s="101">
        <v>72</v>
      </c>
      <c r="W45" s="101">
        <v>0</v>
      </c>
      <c r="X45" s="101">
        <v>0</v>
      </c>
      <c r="Y45" s="101">
        <v>0</v>
      </c>
      <c r="Z45" s="101">
        <v>0</v>
      </c>
      <c r="AA45" s="101">
        <v>1410</v>
      </c>
      <c r="AB45" s="101">
        <v>860</v>
      </c>
      <c r="AC45" s="101">
        <v>2270</v>
      </c>
      <c r="AD45" s="96" t="s">
        <v>192</v>
      </c>
      <c r="AE45" s="101">
        <v>4038</v>
      </c>
      <c r="AF45" s="101">
        <v>2</v>
      </c>
      <c r="AG45" s="102"/>
    </row>
    <row r="46" spans="1:33" ht="14.25" x14ac:dyDescent="0.2">
      <c r="A46" s="96" t="s">
        <v>193</v>
      </c>
      <c r="B46" s="96" t="s">
        <v>194</v>
      </c>
      <c r="C46" s="97">
        <v>581</v>
      </c>
      <c r="D46" s="97">
        <v>0</v>
      </c>
      <c r="E46" s="97">
        <v>581</v>
      </c>
      <c r="F46" s="98">
        <v>-1.1904761904761901E-2</v>
      </c>
      <c r="G46" s="97">
        <v>0</v>
      </c>
      <c r="H46" s="97">
        <v>0</v>
      </c>
      <c r="I46" s="97">
        <v>0</v>
      </c>
      <c r="J46" s="111">
        <v>0</v>
      </c>
      <c r="K46" s="101">
        <v>0</v>
      </c>
      <c r="L46" s="98">
        <v>0</v>
      </c>
      <c r="M46" s="101">
        <v>581</v>
      </c>
      <c r="N46" s="98">
        <v>-1.1904761904761901E-2</v>
      </c>
      <c r="O46" s="101">
        <v>0</v>
      </c>
      <c r="P46" s="101">
        <v>581</v>
      </c>
      <c r="Q46" s="112">
        <v>-1.1904761904761901E-2</v>
      </c>
      <c r="R46" s="99">
        <v>5</v>
      </c>
      <c r="S46" s="96" t="s">
        <v>70</v>
      </c>
      <c r="T46" s="101">
        <v>588</v>
      </c>
      <c r="U46" s="101">
        <v>588</v>
      </c>
      <c r="V46" s="101">
        <v>0</v>
      </c>
      <c r="W46" s="101">
        <v>0</v>
      </c>
      <c r="X46" s="101">
        <v>0</v>
      </c>
      <c r="Y46" s="101">
        <v>0</v>
      </c>
      <c r="Z46" s="101">
        <v>0</v>
      </c>
      <c r="AA46" s="101">
        <v>0</v>
      </c>
      <c r="AB46" s="101">
        <v>588</v>
      </c>
      <c r="AC46" s="101">
        <v>588</v>
      </c>
      <c r="AD46" s="96" t="s">
        <v>195</v>
      </c>
      <c r="AE46" s="101">
        <v>4038</v>
      </c>
      <c r="AF46" s="101">
        <v>2</v>
      </c>
      <c r="AG46" s="102"/>
    </row>
    <row r="47" spans="1:33" ht="14.25" x14ac:dyDescent="0.2">
      <c r="A47" s="96" t="s">
        <v>196</v>
      </c>
      <c r="B47" s="96" t="s">
        <v>197</v>
      </c>
      <c r="C47" s="97">
        <v>7753</v>
      </c>
      <c r="D47" s="97">
        <v>70</v>
      </c>
      <c r="E47" s="97">
        <v>7823</v>
      </c>
      <c r="F47" s="98">
        <v>-0.12051714446318201</v>
      </c>
      <c r="G47" s="97">
        <v>0</v>
      </c>
      <c r="H47" s="97">
        <v>0</v>
      </c>
      <c r="I47" s="97">
        <v>0</v>
      </c>
      <c r="J47" s="111">
        <v>0</v>
      </c>
      <c r="K47" s="101">
        <v>0</v>
      </c>
      <c r="L47" s="98">
        <v>0</v>
      </c>
      <c r="M47" s="101">
        <v>7823</v>
      </c>
      <c r="N47" s="98">
        <v>-0.12051714446318201</v>
      </c>
      <c r="O47" s="101">
        <v>416</v>
      </c>
      <c r="P47" s="101">
        <v>8239</v>
      </c>
      <c r="Q47" s="112">
        <v>-0.114466895958727</v>
      </c>
      <c r="R47" s="99">
        <v>5</v>
      </c>
      <c r="S47" s="96" t="s">
        <v>70</v>
      </c>
      <c r="T47" s="101">
        <v>8821</v>
      </c>
      <c r="U47" s="101">
        <v>8895</v>
      </c>
      <c r="V47" s="101">
        <v>74</v>
      </c>
      <c r="W47" s="101">
        <v>0</v>
      </c>
      <c r="X47" s="101">
        <v>0</v>
      </c>
      <c r="Y47" s="101">
        <v>0</v>
      </c>
      <c r="Z47" s="101">
        <v>0</v>
      </c>
      <c r="AA47" s="101">
        <v>409</v>
      </c>
      <c r="AB47" s="101">
        <v>8895</v>
      </c>
      <c r="AC47" s="101">
        <v>9304</v>
      </c>
      <c r="AD47" s="96" t="s">
        <v>198</v>
      </c>
      <c r="AE47" s="101">
        <v>4038</v>
      </c>
      <c r="AF47" s="101">
        <v>2</v>
      </c>
      <c r="AG47" s="102"/>
    </row>
    <row r="48" spans="1:33" ht="14.25" x14ac:dyDescent="0.2">
      <c r="A48" s="96" t="s">
        <v>199</v>
      </c>
      <c r="B48" s="96" t="s">
        <v>200</v>
      </c>
      <c r="C48" s="97">
        <v>63228</v>
      </c>
      <c r="D48" s="97">
        <v>504</v>
      </c>
      <c r="E48" s="97">
        <v>63732</v>
      </c>
      <c r="F48" s="98">
        <v>9.5785835869396999E-2</v>
      </c>
      <c r="G48" s="97">
        <v>16472</v>
      </c>
      <c r="H48" s="97">
        <v>10</v>
      </c>
      <c r="I48" s="97">
        <v>16482</v>
      </c>
      <c r="J48" s="111">
        <v>2.2773813217499203E-2</v>
      </c>
      <c r="K48" s="101">
        <v>0</v>
      </c>
      <c r="L48" s="98">
        <v>0</v>
      </c>
      <c r="M48" s="101">
        <v>80214</v>
      </c>
      <c r="N48" s="98">
        <v>7.9945069739889102E-2</v>
      </c>
      <c r="O48" s="101">
        <v>652</v>
      </c>
      <c r="P48" s="101">
        <v>80866</v>
      </c>
      <c r="Q48" s="112">
        <v>7.7854048650449897E-2</v>
      </c>
      <c r="R48" s="99">
        <v>3</v>
      </c>
      <c r="S48" s="96" t="s">
        <v>70</v>
      </c>
      <c r="T48" s="101">
        <v>57633</v>
      </c>
      <c r="U48" s="101">
        <v>58161</v>
      </c>
      <c r="V48" s="101">
        <v>528</v>
      </c>
      <c r="W48" s="101">
        <v>16103</v>
      </c>
      <c r="X48" s="101">
        <v>16115</v>
      </c>
      <c r="Y48" s="101">
        <v>12</v>
      </c>
      <c r="Z48" s="101">
        <v>0</v>
      </c>
      <c r="AA48" s="101">
        <v>749</v>
      </c>
      <c r="AB48" s="101">
        <v>74276</v>
      </c>
      <c r="AC48" s="101">
        <v>75025</v>
      </c>
      <c r="AD48" s="96" t="s">
        <v>201</v>
      </c>
      <c r="AE48" s="101">
        <v>4038</v>
      </c>
      <c r="AF48" s="101">
        <v>2</v>
      </c>
      <c r="AG48" s="103"/>
    </row>
    <row r="49" spans="1:33" ht="14.25" x14ac:dyDescent="0.2">
      <c r="A49" s="104" t="s">
        <v>202</v>
      </c>
      <c r="B49" s="105"/>
      <c r="C49" s="106">
        <v>1936704</v>
      </c>
      <c r="D49" s="106">
        <v>401944</v>
      </c>
      <c r="E49" s="106">
        <v>2338648</v>
      </c>
      <c r="F49" s="107">
        <v>2.9776422540482801E-2</v>
      </c>
      <c r="G49" s="106">
        <v>1189615</v>
      </c>
      <c r="H49" s="106">
        <v>232494</v>
      </c>
      <c r="I49" s="106">
        <v>1422109</v>
      </c>
      <c r="J49" s="113">
        <v>3.8276767892109299E-2</v>
      </c>
      <c r="K49" s="114">
        <v>46326</v>
      </c>
      <c r="L49" s="107">
        <v>0.25290060851926999</v>
      </c>
      <c r="M49" s="114">
        <v>3807083</v>
      </c>
      <c r="N49" s="107">
        <v>3.5185478244176602E-2</v>
      </c>
      <c r="O49" s="114">
        <v>51189</v>
      </c>
      <c r="P49" s="114">
        <v>3858272</v>
      </c>
      <c r="Q49" s="115">
        <v>3.3205383429282399E-2</v>
      </c>
      <c r="R49" s="108">
        <v>0</v>
      </c>
      <c r="S49" s="109">
        <v>0</v>
      </c>
      <c r="T49" s="110">
        <v>1882027</v>
      </c>
      <c r="U49" s="110">
        <v>2271025</v>
      </c>
      <c r="V49" s="110">
        <v>388998</v>
      </c>
      <c r="W49" s="110">
        <v>1151366</v>
      </c>
      <c r="X49" s="110">
        <v>1369682</v>
      </c>
      <c r="Y49" s="110">
        <v>218316</v>
      </c>
      <c r="Z49" s="110">
        <v>36975</v>
      </c>
      <c r="AA49" s="110">
        <v>56592</v>
      </c>
      <c r="AB49" s="110">
        <v>3677682</v>
      </c>
      <c r="AC49" s="110">
        <v>3734274</v>
      </c>
      <c r="AD49" s="109">
        <v>0</v>
      </c>
      <c r="AE49" s="110">
        <v>177672</v>
      </c>
      <c r="AF49" s="110">
        <v>88</v>
      </c>
      <c r="AG49" s="109" t="s">
        <v>245</v>
      </c>
    </row>
    <row r="50" spans="1:33" ht="14.25" x14ac:dyDescent="0.2">
      <c r="A50" s="96" t="s">
        <v>204</v>
      </c>
      <c r="B50" s="96" t="s">
        <v>205</v>
      </c>
      <c r="C50" s="97">
        <v>129</v>
      </c>
      <c r="D50" s="97">
        <v>0</v>
      </c>
      <c r="E50" s="97">
        <v>129</v>
      </c>
      <c r="F50" s="98">
        <v>0</v>
      </c>
      <c r="G50" s="97">
        <v>0</v>
      </c>
      <c r="H50" s="97">
        <v>0</v>
      </c>
      <c r="I50" s="97">
        <v>0</v>
      </c>
      <c r="J50" s="111">
        <v>0</v>
      </c>
      <c r="K50" s="101">
        <v>0</v>
      </c>
      <c r="L50" s="98">
        <v>0</v>
      </c>
      <c r="M50" s="101">
        <v>129</v>
      </c>
      <c r="N50" s="98">
        <v>0</v>
      </c>
      <c r="O50" s="101">
        <v>0</v>
      </c>
      <c r="P50" s="101">
        <v>129</v>
      </c>
      <c r="Q50" s="112">
        <v>0</v>
      </c>
      <c r="R50" s="99">
        <v>6</v>
      </c>
      <c r="S50" s="96" t="s">
        <v>146</v>
      </c>
      <c r="T50" s="101">
        <v>0</v>
      </c>
      <c r="U50" s="101">
        <v>0</v>
      </c>
      <c r="V50" s="101">
        <v>0</v>
      </c>
      <c r="W50" s="101">
        <v>0</v>
      </c>
      <c r="X50" s="101">
        <v>0</v>
      </c>
      <c r="Y50" s="101">
        <v>0</v>
      </c>
      <c r="Z50" s="101">
        <v>0</v>
      </c>
      <c r="AA50" s="101">
        <v>0</v>
      </c>
      <c r="AB50" s="101">
        <v>0</v>
      </c>
      <c r="AC50" s="101">
        <v>0</v>
      </c>
      <c r="AD50" s="96" t="s">
        <v>206</v>
      </c>
      <c r="AE50" s="101">
        <v>4038</v>
      </c>
      <c r="AF50" s="101">
        <v>2</v>
      </c>
      <c r="AG50" s="100" t="s">
        <v>146</v>
      </c>
    </row>
    <row r="51" spans="1:33" ht="14.25" x14ac:dyDescent="0.2">
      <c r="A51" s="96" t="s">
        <v>207</v>
      </c>
      <c r="B51" s="96" t="s">
        <v>208</v>
      </c>
      <c r="C51" s="97">
        <v>26033</v>
      </c>
      <c r="D51" s="97">
        <v>0</v>
      </c>
      <c r="E51" s="97">
        <v>26033</v>
      </c>
      <c r="F51" s="98">
        <v>-5.8428167723210897E-3</v>
      </c>
      <c r="G51" s="97">
        <v>112237</v>
      </c>
      <c r="H51" s="97">
        <v>0</v>
      </c>
      <c r="I51" s="97">
        <v>112237</v>
      </c>
      <c r="J51" s="111">
        <v>-1.6655276945452002E-2</v>
      </c>
      <c r="K51" s="101">
        <v>0</v>
      </c>
      <c r="L51" s="98">
        <v>0</v>
      </c>
      <c r="M51" s="101">
        <v>138270</v>
      </c>
      <c r="N51" s="98">
        <v>-1.4637553091417002E-2</v>
      </c>
      <c r="O51" s="101">
        <v>0</v>
      </c>
      <c r="P51" s="101">
        <v>138270</v>
      </c>
      <c r="Q51" s="112">
        <v>-1.4637553091417002E-2</v>
      </c>
      <c r="R51" s="99">
        <v>6</v>
      </c>
      <c r="S51" s="96" t="s">
        <v>146</v>
      </c>
      <c r="T51" s="101">
        <v>26186</v>
      </c>
      <c r="U51" s="101">
        <v>26186</v>
      </c>
      <c r="V51" s="101">
        <v>0</v>
      </c>
      <c r="W51" s="101">
        <v>114138</v>
      </c>
      <c r="X51" s="101">
        <v>114138</v>
      </c>
      <c r="Y51" s="101">
        <v>0</v>
      </c>
      <c r="Z51" s="101">
        <v>0</v>
      </c>
      <c r="AA51" s="101">
        <v>0</v>
      </c>
      <c r="AB51" s="101">
        <v>140324</v>
      </c>
      <c r="AC51" s="101">
        <v>140324</v>
      </c>
      <c r="AD51" s="96" t="s">
        <v>209</v>
      </c>
      <c r="AE51" s="101">
        <v>4038</v>
      </c>
      <c r="AF51" s="101">
        <v>2</v>
      </c>
      <c r="AG51" s="102"/>
    </row>
    <row r="52" spans="1:33" ht="14.25" x14ac:dyDescent="0.2">
      <c r="A52" s="96" t="s">
        <v>210</v>
      </c>
      <c r="B52" s="96" t="s">
        <v>211</v>
      </c>
      <c r="C52" s="97">
        <v>0</v>
      </c>
      <c r="D52" s="97">
        <v>0</v>
      </c>
      <c r="E52" s="97">
        <v>0</v>
      </c>
      <c r="F52" s="98">
        <v>0</v>
      </c>
      <c r="G52" s="97">
        <v>0</v>
      </c>
      <c r="H52" s="97">
        <v>0</v>
      </c>
      <c r="I52" s="97">
        <v>0</v>
      </c>
      <c r="J52" s="111">
        <v>0</v>
      </c>
      <c r="K52" s="101">
        <v>0</v>
      </c>
      <c r="L52" s="98">
        <v>0</v>
      </c>
      <c r="M52" s="101">
        <v>0</v>
      </c>
      <c r="N52" s="98">
        <v>0</v>
      </c>
      <c r="O52" s="101">
        <v>0</v>
      </c>
      <c r="P52" s="101">
        <v>0</v>
      </c>
      <c r="Q52" s="112">
        <v>0</v>
      </c>
      <c r="R52" s="99">
        <v>6</v>
      </c>
      <c r="S52" s="96" t="s">
        <v>146</v>
      </c>
      <c r="T52" s="101">
        <v>0</v>
      </c>
      <c r="U52" s="101">
        <v>0</v>
      </c>
      <c r="V52" s="101">
        <v>0</v>
      </c>
      <c r="W52" s="101">
        <v>0</v>
      </c>
      <c r="X52" s="101">
        <v>0</v>
      </c>
      <c r="Y52" s="101">
        <v>0</v>
      </c>
      <c r="Z52" s="101">
        <v>0</v>
      </c>
      <c r="AA52" s="101">
        <v>0</v>
      </c>
      <c r="AB52" s="101">
        <v>0</v>
      </c>
      <c r="AC52" s="101">
        <v>0</v>
      </c>
      <c r="AD52" s="96" t="s">
        <v>212</v>
      </c>
      <c r="AE52" s="101">
        <v>4038</v>
      </c>
      <c r="AF52" s="101">
        <v>2</v>
      </c>
      <c r="AG52" s="102"/>
    </row>
    <row r="53" spans="1:33" ht="14.25" x14ac:dyDescent="0.2">
      <c r="A53" s="96" t="s">
        <v>213</v>
      </c>
      <c r="B53" s="96" t="s">
        <v>214</v>
      </c>
      <c r="C53" s="97">
        <v>2707</v>
      </c>
      <c r="D53" s="97">
        <v>0</v>
      </c>
      <c r="E53" s="97">
        <v>2707</v>
      </c>
      <c r="F53" s="98">
        <v>-4.9174569722514896E-2</v>
      </c>
      <c r="G53" s="97">
        <v>0</v>
      </c>
      <c r="H53" s="97">
        <v>0</v>
      </c>
      <c r="I53" s="97">
        <v>0</v>
      </c>
      <c r="J53" s="111">
        <v>0</v>
      </c>
      <c r="K53" s="101">
        <v>0</v>
      </c>
      <c r="L53" s="98">
        <v>0</v>
      </c>
      <c r="M53" s="101">
        <v>2707</v>
      </c>
      <c r="N53" s="98">
        <v>-4.9174569722514896E-2</v>
      </c>
      <c r="O53" s="101">
        <v>0</v>
      </c>
      <c r="P53" s="101">
        <v>2707</v>
      </c>
      <c r="Q53" s="112">
        <v>-4.9174569722514896E-2</v>
      </c>
      <c r="R53" s="99">
        <v>6</v>
      </c>
      <c r="S53" s="96" t="s">
        <v>146</v>
      </c>
      <c r="T53" s="101">
        <v>2847</v>
      </c>
      <c r="U53" s="101">
        <v>2847</v>
      </c>
      <c r="V53" s="101">
        <v>0</v>
      </c>
      <c r="W53" s="101">
        <v>0</v>
      </c>
      <c r="X53" s="101">
        <v>0</v>
      </c>
      <c r="Y53" s="101">
        <v>0</v>
      </c>
      <c r="Z53" s="101">
        <v>0</v>
      </c>
      <c r="AA53" s="101">
        <v>0</v>
      </c>
      <c r="AB53" s="101">
        <v>2847</v>
      </c>
      <c r="AC53" s="101">
        <v>2847</v>
      </c>
      <c r="AD53" s="96" t="s">
        <v>215</v>
      </c>
      <c r="AE53" s="101">
        <v>4038</v>
      </c>
      <c r="AF53" s="101">
        <v>2</v>
      </c>
      <c r="AG53" s="102"/>
    </row>
    <row r="54" spans="1:33" ht="14.25" x14ac:dyDescent="0.2">
      <c r="A54" s="96" t="s">
        <v>216</v>
      </c>
      <c r="B54" s="96" t="s">
        <v>217</v>
      </c>
      <c r="C54" s="97">
        <v>0</v>
      </c>
      <c r="D54" s="97">
        <v>0</v>
      </c>
      <c r="E54" s="97">
        <v>0</v>
      </c>
      <c r="F54" s="98">
        <v>-1</v>
      </c>
      <c r="G54" s="97">
        <v>0</v>
      </c>
      <c r="H54" s="97">
        <v>0</v>
      </c>
      <c r="I54" s="97">
        <v>0</v>
      </c>
      <c r="J54" s="111">
        <v>0</v>
      </c>
      <c r="K54" s="101">
        <v>0</v>
      </c>
      <c r="L54" s="98">
        <v>0</v>
      </c>
      <c r="M54" s="101">
        <v>0</v>
      </c>
      <c r="N54" s="98">
        <v>-1</v>
      </c>
      <c r="O54" s="101">
        <v>0</v>
      </c>
      <c r="P54" s="101">
        <v>0</v>
      </c>
      <c r="Q54" s="112">
        <v>-1</v>
      </c>
      <c r="R54" s="99">
        <v>6</v>
      </c>
      <c r="S54" s="96" t="s">
        <v>146</v>
      </c>
      <c r="T54" s="101">
        <v>395</v>
      </c>
      <c r="U54" s="101">
        <v>395</v>
      </c>
      <c r="V54" s="101">
        <v>0</v>
      </c>
      <c r="W54" s="101">
        <v>0</v>
      </c>
      <c r="X54" s="101">
        <v>0</v>
      </c>
      <c r="Y54" s="101">
        <v>0</v>
      </c>
      <c r="Z54" s="101">
        <v>0</v>
      </c>
      <c r="AA54" s="101">
        <v>0</v>
      </c>
      <c r="AB54" s="101">
        <v>395</v>
      </c>
      <c r="AC54" s="101">
        <v>395</v>
      </c>
      <c r="AD54" s="96" t="s">
        <v>218</v>
      </c>
      <c r="AE54" s="101">
        <v>4038</v>
      </c>
      <c r="AF54" s="101">
        <v>2</v>
      </c>
      <c r="AG54" s="103"/>
    </row>
    <row r="55" spans="1:33" ht="14.25" x14ac:dyDescent="0.2">
      <c r="A55" s="104" t="s">
        <v>219</v>
      </c>
      <c r="B55" s="105"/>
      <c r="C55" s="106">
        <v>28869</v>
      </c>
      <c r="D55" s="106">
        <v>0</v>
      </c>
      <c r="E55" s="106">
        <v>28869</v>
      </c>
      <c r="F55" s="107">
        <v>-1.8995514476009199E-2</v>
      </c>
      <c r="G55" s="106">
        <v>112237</v>
      </c>
      <c r="H55" s="106">
        <v>0</v>
      </c>
      <c r="I55" s="106">
        <v>112237</v>
      </c>
      <c r="J55" s="113">
        <v>-1.6655276945452002E-2</v>
      </c>
      <c r="K55" s="114">
        <v>0</v>
      </c>
      <c r="L55" s="107">
        <v>0</v>
      </c>
      <c r="M55" s="114">
        <v>141106</v>
      </c>
      <c r="N55" s="107">
        <v>-1.7134976247858098E-2</v>
      </c>
      <c r="O55" s="114">
        <v>0</v>
      </c>
      <c r="P55" s="114">
        <v>141106</v>
      </c>
      <c r="Q55" s="115">
        <v>-1.7134976247858098E-2</v>
      </c>
      <c r="R55" s="108">
        <v>0</v>
      </c>
      <c r="S55" s="109">
        <v>0</v>
      </c>
      <c r="T55" s="110">
        <v>29428</v>
      </c>
      <c r="U55" s="110">
        <v>29428</v>
      </c>
      <c r="V55" s="110">
        <v>0</v>
      </c>
      <c r="W55" s="110">
        <v>114138</v>
      </c>
      <c r="X55" s="110">
        <v>114138</v>
      </c>
      <c r="Y55" s="110">
        <v>0</v>
      </c>
      <c r="Z55" s="110">
        <v>0</v>
      </c>
      <c r="AA55" s="110">
        <v>0</v>
      </c>
      <c r="AB55" s="110">
        <v>143566</v>
      </c>
      <c r="AC55" s="110">
        <v>143566</v>
      </c>
      <c r="AD55" s="109">
        <v>0</v>
      </c>
      <c r="AE55" s="110">
        <v>20190</v>
      </c>
      <c r="AF55" s="110">
        <v>10</v>
      </c>
      <c r="AG55" s="109" t="s">
        <v>245</v>
      </c>
    </row>
    <row r="56" spans="1:33" ht="14.25" x14ac:dyDescent="0.2">
      <c r="A56" s="104" t="s">
        <v>246</v>
      </c>
      <c r="B56" s="105"/>
      <c r="C56" s="106">
        <v>1965573</v>
      </c>
      <c r="D56" s="106">
        <v>401944</v>
      </c>
      <c r="E56" s="106">
        <v>2367517</v>
      </c>
      <c r="F56" s="107">
        <v>2.9152519090805198E-2</v>
      </c>
      <c r="G56" s="106">
        <v>1301852</v>
      </c>
      <c r="H56" s="106">
        <v>232494</v>
      </c>
      <c r="I56" s="106">
        <v>1534346</v>
      </c>
      <c r="J56" s="113">
        <v>3.4051300022913802E-2</v>
      </c>
      <c r="K56" s="114">
        <v>46326</v>
      </c>
      <c r="L56" s="107">
        <v>0.25290060851926999</v>
      </c>
      <c r="M56" s="114">
        <v>3948189</v>
      </c>
      <c r="N56" s="107">
        <v>3.3219775319476799E-2</v>
      </c>
      <c r="O56" s="114">
        <v>51189</v>
      </c>
      <c r="P56" s="114">
        <v>3999378</v>
      </c>
      <c r="Q56" s="115">
        <v>3.1341674746766204E-2</v>
      </c>
      <c r="R56" s="108">
        <v>0</v>
      </c>
      <c r="S56" s="109">
        <v>0</v>
      </c>
      <c r="T56" s="110">
        <v>1911455</v>
      </c>
      <c r="U56" s="110">
        <v>2300453</v>
      </c>
      <c r="V56" s="110">
        <v>388998</v>
      </c>
      <c r="W56" s="110">
        <v>1265504</v>
      </c>
      <c r="X56" s="110">
        <v>1483820</v>
      </c>
      <c r="Y56" s="110">
        <v>218316</v>
      </c>
      <c r="Z56" s="110">
        <v>36975</v>
      </c>
      <c r="AA56" s="110">
        <v>56592</v>
      </c>
      <c r="AB56" s="110">
        <v>3821248</v>
      </c>
      <c r="AC56" s="110">
        <v>3877840</v>
      </c>
      <c r="AD56" s="109">
        <v>0</v>
      </c>
      <c r="AE56" s="110">
        <v>197862</v>
      </c>
      <c r="AF56" s="110">
        <v>98</v>
      </c>
      <c r="AG56" s="109">
        <v>0</v>
      </c>
    </row>
  </sheetData>
  <pageMargins left="0.25" right="0.25" top="0.75" bottom="0.75" header="0.3" footer="0.3"/>
  <pageSetup paperSize="9" scale="5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93F9-19CB-4A6B-893A-E53F4BA33AED}">
  <sheetPr>
    <pageSetUpPr fitToPage="1"/>
  </sheetPr>
  <dimension ref="A1:X56"/>
  <sheetViews>
    <sheetView zoomScaleNormal="16622" zoomScaleSheetLayoutView="618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3" bestFit="1" customWidth="1"/>
    <col min="2" max="2" width="5.85546875" style="93" bestFit="1" customWidth="1"/>
    <col min="3" max="14" width="15.7109375" style="93" customWidth="1"/>
    <col min="15" max="15" width="9.42578125" style="93" hidden="1" customWidth="1"/>
    <col min="16" max="16" width="15.28515625" style="93" hidden="1" customWidth="1"/>
    <col min="17" max="17" width="6.7109375" style="93" hidden="1" customWidth="1"/>
    <col min="18" max="18" width="23.42578125" style="93" hidden="1" customWidth="1"/>
    <col min="19" max="19" width="22.7109375" style="93" hidden="1" customWidth="1"/>
    <col min="20" max="20" width="19.28515625" style="93" hidden="1" customWidth="1"/>
    <col min="21" max="21" width="18.85546875" style="93" hidden="1" customWidth="1"/>
    <col min="22" max="22" width="23.85546875" style="93" hidden="1" customWidth="1"/>
    <col min="23" max="23" width="15.5703125" style="93" hidden="1" customWidth="1"/>
    <col min="24" max="24" width="32.42578125" style="93" hidden="1" customWidth="1"/>
    <col min="25" max="256" width="9.140625" style="93"/>
    <col min="257" max="257" width="33.85546875" style="93" bestFit="1" customWidth="1"/>
    <col min="258" max="258" width="5.85546875" style="93" bestFit="1" customWidth="1"/>
    <col min="259" max="270" width="15.7109375" style="93" customWidth="1"/>
    <col min="271" max="280" width="0" style="93" hidden="1" customWidth="1"/>
    <col min="281" max="512" width="9.140625" style="93"/>
    <col min="513" max="513" width="33.85546875" style="93" bestFit="1" customWidth="1"/>
    <col min="514" max="514" width="5.85546875" style="93" bestFit="1" customWidth="1"/>
    <col min="515" max="526" width="15.7109375" style="93" customWidth="1"/>
    <col min="527" max="536" width="0" style="93" hidden="1" customWidth="1"/>
    <col min="537" max="768" width="9.140625" style="93"/>
    <col min="769" max="769" width="33.85546875" style="93" bestFit="1" customWidth="1"/>
    <col min="770" max="770" width="5.85546875" style="93" bestFit="1" customWidth="1"/>
    <col min="771" max="782" width="15.7109375" style="93" customWidth="1"/>
    <col min="783" max="792" width="0" style="93" hidden="1" customWidth="1"/>
    <col min="793" max="1024" width="9.140625" style="93"/>
    <col min="1025" max="1025" width="33.85546875" style="93" bestFit="1" customWidth="1"/>
    <col min="1026" max="1026" width="5.85546875" style="93" bestFit="1" customWidth="1"/>
    <col min="1027" max="1038" width="15.7109375" style="93" customWidth="1"/>
    <col min="1039" max="1048" width="0" style="93" hidden="1" customWidth="1"/>
    <col min="1049" max="1280" width="9.140625" style="93"/>
    <col min="1281" max="1281" width="33.85546875" style="93" bestFit="1" customWidth="1"/>
    <col min="1282" max="1282" width="5.85546875" style="93" bestFit="1" customWidth="1"/>
    <col min="1283" max="1294" width="15.7109375" style="93" customWidth="1"/>
    <col min="1295" max="1304" width="0" style="93" hidden="1" customWidth="1"/>
    <col min="1305" max="1536" width="9.140625" style="93"/>
    <col min="1537" max="1537" width="33.85546875" style="93" bestFit="1" customWidth="1"/>
    <col min="1538" max="1538" width="5.85546875" style="93" bestFit="1" customWidth="1"/>
    <col min="1539" max="1550" width="15.7109375" style="93" customWidth="1"/>
    <col min="1551" max="1560" width="0" style="93" hidden="1" customWidth="1"/>
    <col min="1561" max="1792" width="9.140625" style="93"/>
    <col min="1793" max="1793" width="33.85546875" style="93" bestFit="1" customWidth="1"/>
    <col min="1794" max="1794" width="5.85546875" style="93" bestFit="1" customWidth="1"/>
    <col min="1795" max="1806" width="15.7109375" style="93" customWidth="1"/>
    <col min="1807" max="1816" width="0" style="93" hidden="1" customWidth="1"/>
    <col min="1817" max="2048" width="9.140625" style="93"/>
    <col min="2049" max="2049" width="33.85546875" style="93" bestFit="1" customWidth="1"/>
    <col min="2050" max="2050" width="5.85546875" style="93" bestFit="1" customWidth="1"/>
    <col min="2051" max="2062" width="15.7109375" style="93" customWidth="1"/>
    <col min="2063" max="2072" width="0" style="93" hidden="1" customWidth="1"/>
    <col min="2073" max="2304" width="9.140625" style="93"/>
    <col min="2305" max="2305" width="33.85546875" style="93" bestFit="1" customWidth="1"/>
    <col min="2306" max="2306" width="5.85546875" style="93" bestFit="1" customWidth="1"/>
    <col min="2307" max="2318" width="15.7109375" style="93" customWidth="1"/>
    <col min="2319" max="2328" width="0" style="93" hidden="1" customWidth="1"/>
    <col min="2329" max="2560" width="9.140625" style="93"/>
    <col min="2561" max="2561" width="33.85546875" style="93" bestFit="1" customWidth="1"/>
    <col min="2562" max="2562" width="5.85546875" style="93" bestFit="1" customWidth="1"/>
    <col min="2563" max="2574" width="15.7109375" style="93" customWidth="1"/>
    <col min="2575" max="2584" width="0" style="93" hidden="1" customWidth="1"/>
    <col min="2585" max="2816" width="9.140625" style="93"/>
    <col min="2817" max="2817" width="33.85546875" style="93" bestFit="1" customWidth="1"/>
    <col min="2818" max="2818" width="5.85546875" style="93" bestFit="1" customWidth="1"/>
    <col min="2819" max="2830" width="15.7109375" style="93" customWidth="1"/>
    <col min="2831" max="2840" width="0" style="93" hidden="1" customWidth="1"/>
    <col min="2841" max="3072" width="9.140625" style="93"/>
    <col min="3073" max="3073" width="33.85546875" style="93" bestFit="1" customWidth="1"/>
    <col min="3074" max="3074" width="5.85546875" style="93" bestFit="1" customWidth="1"/>
    <col min="3075" max="3086" width="15.7109375" style="93" customWidth="1"/>
    <col min="3087" max="3096" width="0" style="93" hidden="1" customWidth="1"/>
    <col min="3097" max="3328" width="9.140625" style="93"/>
    <col min="3329" max="3329" width="33.85546875" style="93" bestFit="1" customWidth="1"/>
    <col min="3330" max="3330" width="5.85546875" style="93" bestFit="1" customWidth="1"/>
    <col min="3331" max="3342" width="15.7109375" style="93" customWidth="1"/>
    <col min="3343" max="3352" width="0" style="93" hidden="1" customWidth="1"/>
    <col min="3353" max="3584" width="9.140625" style="93"/>
    <col min="3585" max="3585" width="33.85546875" style="93" bestFit="1" customWidth="1"/>
    <col min="3586" max="3586" width="5.85546875" style="93" bestFit="1" customWidth="1"/>
    <col min="3587" max="3598" width="15.7109375" style="93" customWidth="1"/>
    <col min="3599" max="3608" width="0" style="93" hidden="1" customWidth="1"/>
    <col min="3609" max="3840" width="9.140625" style="93"/>
    <col min="3841" max="3841" width="33.85546875" style="93" bestFit="1" customWidth="1"/>
    <col min="3842" max="3842" width="5.85546875" style="93" bestFit="1" customWidth="1"/>
    <col min="3843" max="3854" width="15.7109375" style="93" customWidth="1"/>
    <col min="3855" max="3864" width="0" style="93" hidden="1" customWidth="1"/>
    <col min="3865" max="4096" width="9.140625" style="93"/>
    <col min="4097" max="4097" width="33.85546875" style="93" bestFit="1" customWidth="1"/>
    <col min="4098" max="4098" width="5.85546875" style="93" bestFit="1" customWidth="1"/>
    <col min="4099" max="4110" width="15.7109375" style="93" customWidth="1"/>
    <col min="4111" max="4120" width="0" style="93" hidden="1" customWidth="1"/>
    <col min="4121" max="4352" width="9.140625" style="93"/>
    <col min="4353" max="4353" width="33.85546875" style="93" bestFit="1" customWidth="1"/>
    <col min="4354" max="4354" width="5.85546875" style="93" bestFit="1" customWidth="1"/>
    <col min="4355" max="4366" width="15.7109375" style="93" customWidth="1"/>
    <col min="4367" max="4376" width="0" style="93" hidden="1" customWidth="1"/>
    <col min="4377" max="4608" width="9.140625" style="93"/>
    <col min="4609" max="4609" width="33.85546875" style="93" bestFit="1" customWidth="1"/>
    <col min="4610" max="4610" width="5.85546875" style="93" bestFit="1" customWidth="1"/>
    <col min="4611" max="4622" width="15.7109375" style="93" customWidth="1"/>
    <col min="4623" max="4632" width="0" style="93" hidden="1" customWidth="1"/>
    <col min="4633" max="4864" width="9.140625" style="93"/>
    <col min="4865" max="4865" width="33.85546875" style="93" bestFit="1" customWidth="1"/>
    <col min="4866" max="4866" width="5.85546875" style="93" bestFit="1" customWidth="1"/>
    <col min="4867" max="4878" width="15.7109375" style="93" customWidth="1"/>
    <col min="4879" max="4888" width="0" style="93" hidden="1" customWidth="1"/>
    <col min="4889" max="5120" width="9.140625" style="93"/>
    <col min="5121" max="5121" width="33.85546875" style="93" bestFit="1" customWidth="1"/>
    <col min="5122" max="5122" width="5.85546875" style="93" bestFit="1" customWidth="1"/>
    <col min="5123" max="5134" width="15.7109375" style="93" customWidth="1"/>
    <col min="5135" max="5144" width="0" style="93" hidden="1" customWidth="1"/>
    <col min="5145" max="5376" width="9.140625" style="93"/>
    <col min="5377" max="5377" width="33.85546875" style="93" bestFit="1" customWidth="1"/>
    <col min="5378" max="5378" width="5.85546875" style="93" bestFit="1" customWidth="1"/>
    <col min="5379" max="5390" width="15.7109375" style="93" customWidth="1"/>
    <col min="5391" max="5400" width="0" style="93" hidden="1" customWidth="1"/>
    <col min="5401" max="5632" width="9.140625" style="93"/>
    <col min="5633" max="5633" width="33.85546875" style="93" bestFit="1" customWidth="1"/>
    <col min="5634" max="5634" width="5.85546875" style="93" bestFit="1" customWidth="1"/>
    <col min="5635" max="5646" width="15.7109375" style="93" customWidth="1"/>
    <col min="5647" max="5656" width="0" style="93" hidden="1" customWidth="1"/>
    <col min="5657" max="5888" width="9.140625" style="93"/>
    <col min="5889" max="5889" width="33.85546875" style="93" bestFit="1" customWidth="1"/>
    <col min="5890" max="5890" width="5.85546875" style="93" bestFit="1" customWidth="1"/>
    <col min="5891" max="5902" width="15.7109375" style="93" customWidth="1"/>
    <col min="5903" max="5912" width="0" style="93" hidden="1" customWidth="1"/>
    <col min="5913" max="6144" width="9.140625" style="93"/>
    <col min="6145" max="6145" width="33.85546875" style="93" bestFit="1" customWidth="1"/>
    <col min="6146" max="6146" width="5.85546875" style="93" bestFit="1" customWidth="1"/>
    <col min="6147" max="6158" width="15.7109375" style="93" customWidth="1"/>
    <col min="6159" max="6168" width="0" style="93" hidden="1" customWidth="1"/>
    <col min="6169" max="6400" width="9.140625" style="93"/>
    <col min="6401" max="6401" width="33.85546875" style="93" bestFit="1" customWidth="1"/>
    <col min="6402" max="6402" width="5.85546875" style="93" bestFit="1" customWidth="1"/>
    <col min="6403" max="6414" width="15.7109375" style="93" customWidth="1"/>
    <col min="6415" max="6424" width="0" style="93" hidden="1" customWidth="1"/>
    <col min="6425" max="6656" width="9.140625" style="93"/>
    <col min="6657" max="6657" width="33.85546875" style="93" bestFit="1" customWidth="1"/>
    <col min="6658" max="6658" width="5.85546875" style="93" bestFit="1" customWidth="1"/>
    <col min="6659" max="6670" width="15.7109375" style="93" customWidth="1"/>
    <col min="6671" max="6680" width="0" style="93" hidden="1" customWidth="1"/>
    <col min="6681" max="6912" width="9.140625" style="93"/>
    <col min="6913" max="6913" width="33.85546875" style="93" bestFit="1" customWidth="1"/>
    <col min="6914" max="6914" width="5.85546875" style="93" bestFit="1" customWidth="1"/>
    <col min="6915" max="6926" width="15.7109375" style="93" customWidth="1"/>
    <col min="6927" max="6936" width="0" style="93" hidden="1" customWidth="1"/>
    <col min="6937" max="7168" width="9.140625" style="93"/>
    <col min="7169" max="7169" width="33.85546875" style="93" bestFit="1" customWidth="1"/>
    <col min="7170" max="7170" width="5.85546875" style="93" bestFit="1" customWidth="1"/>
    <col min="7171" max="7182" width="15.7109375" style="93" customWidth="1"/>
    <col min="7183" max="7192" width="0" style="93" hidden="1" customWidth="1"/>
    <col min="7193" max="7424" width="9.140625" style="93"/>
    <col min="7425" max="7425" width="33.85546875" style="93" bestFit="1" customWidth="1"/>
    <col min="7426" max="7426" width="5.85546875" style="93" bestFit="1" customWidth="1"/>
    <col min="7427" max="7438" width="15.7109375" style="93" customWidth="1"/>
    <col min="7439" max="7448" width="0" style="93" hidden="1" customWidth="1"/>
    <col min="7449" max="7680" width="9.140625" style="93"/>
    <col min="7681" max="7681" width="33.85546875" style="93" bestFit="1" customWidth="1"/>
    <col min="7682" max="7682" width="5.85546875" style="93" bestFit="1" customWidth="1"/>
    <col min="7683" max="7694" width="15.7109375" style="93" customWidth="1"/>
    <col min="7695" max="7704" width="0" style="93" hidden="1" customWidth="1"/>
    <col min="7705" max="7936" width="9.140625" style="93"/>
    <col min="7937" max="7937" width="33.85546875" style="93" bestFit="1" customWidth="1"/>
    <col min="7938" max="7938" width="5.85546875" style="93" bestFit="1" customWidth="1"/>
    <col min="7939" max="7950" width="15.7109375" style="93" customWidth="1"/>
    <col min="7951" max="7960" width="0" style="93" hidden="1" customWidth="1"/>
    <col min="7961" max="8192" width="9.140625" style="93"/>
    <col min="8193" max="8193" width="33.85546875" style="93" bestFit="1" customWidth="1"/>
    <col min="8194" max="8194" width="5.85546875" style="93" bestFit="1" customWidth="1"/>
    <col min="8195" max="8206" width="15.7109375" style="93" customWidth="1"/>
    <col min="8207" max="8216" width="0" style="93" hidden="1" customWidth="1"/>
    <col min="8217" max="8448" width="9.140625" style="93"/>
    <col min="8449" max="8449" width="33.85546875" style="93" bestFit="1" customWidth="1"/>
    <col min="8450" max="8450" width="5.85546875" style="93" bestFit="1" customWidth="1"/>
    <col min="8451" max="8462" width="15.7109375" style="93" customWidth="1"/>
    <col min="8463" max="8472" width="0" style="93" hidden="1" customWidth="1"/>
    <col min="8473" max="8704" width="9.140625" style="93"/>
    <col min="8705" max="8705" width="33.85546875" style="93" bestFit="1" customWidth="1"/>
    <col min="8706" max="8706" width="5.85546875" style="93" bestFit="1" customWidth="1"/>
    <col min="8707" max="8718" width="15.7109375" style="93" customWidth="1"/>
    <col min="8719" max="8728" width="0" style="93" hidden="1" customWidth="1"/>
    <col min="8729" max="8960" width="9.140625" style="93"/>
    <col min="8961" max="8961" width="33.85546875" style="93" bestFit="1" customWidth="1"/>
    <col min="8962" max="8962" width="5.85546875" style="93" bestFit="1" customWidth="1"/>
    <col min="8963" max="8974" width="15.7109375" style="93" customWidth="1"/>
    <col min="8975" max="8984" width="0" style="93" hidden="1" customWidth="1"/>
    <col min="8985" max="9216" width="9.140625" style="93"/>
    <col min="9217" max="9217" width="33.85546875" style="93" bestFit="1" customWidth="1"/>
    <col min="9218" max="9218" width="5.85546875" style="93" bestFit="1" customWidth="1"/>
    <col min="9219" max="9230" width="15.7109375" style="93" customWidth="1"/>
    <col min="9231" max="9240" width="0" style="93" hidden="1" customWidth="1"/>
    <col min="9241" max="9472" width="9.140625" style="93"/>
    <col min="9473" max="9473" width="33.85546875" style="93" bestFit="1" customWidth="1"/>
    <col min="9474" max="9474" width="5.85546875" style="93" bestFit="1" customWidth="1"/>
    <col min="9475" max="9486" width="15.7109375" style="93" customWidth="1"/>
    <col min="9487" max="9496" width="0" style="93" hidden="1" customWidth="1"/>
    <col min="9497" max="9728" width="9.140625" style="93"/>
    <col min="9729" max="9729" width="33.85546875" style="93" bestFit="1" customWidth="1"/>
    <col min="9730" max="9730" width="5.85546875" style="93" bestFit="1" customWidth="1"/>
    <col min="9731" max="9742" width="15.7109375" style="93" customWidth="1"/>
    <col min="9743" max="9752" width="0" style="93" hidden="1" customWidth="1"/>
    <col min="9753" max="9984" width="9.140625" style="93"/>
    <col min="9985" max="9985" width="33.85546875" style="93" bestFit="1" customWidth="1"/>
    <col min="9986" max="9986" width="5.85546875" style="93" bestFit="1" customWidth="1"/>
    <col min="9987" max="9998" width="15.7109375" style="93" customWidth="1"/>
    <col min="9999" max="10008" width="0" style="93" hidden="1" customWidth="1"/>
    <col min="10009" max="10240" width="9.140625" style="93"/>
    <col min="10241" max="10241" width="33.85546875" style="93" bestFit="1" customWidth="1"/>
    <col min="10242" max="10242" width="5.85546875" style="93" bestFit="1" customWidth="1"/>
    <col min="10243" max="10254" width="15.7109375" style="93" customWidth="1"/>
    <col min="10255" max="10264" width="0" style="93" hidden="1" customWidth="1"/>
    <col min="10265" max="10496" width="9.140625" style="93"/>
    <col min="10497" max="10497" width="33.85546875" style="93" bestFit="1" customWidth="1"/>
    <col min="10498" max="10498" width="5.85546875" style="93" bestFit="1" customWidth="1"/>
    <col min="10499" max="10510" width="15.7109375" style="93" customWidth="1"/>
    <col min="10511" max="10520" width="0" style="93" hidden="1" customWidth="1"/>
    <col min="10521" max="10752" width="9.140625" style="93"/>
    <col min="10753" max="10753" width="33.85546875" style="93" bestFit="1" customWidth="1"/>
    <col min="10754" max="10754" width="5.85546875" style="93" bestFit="1" customWidth="1"/>
    <col min="10755" max="10766" width="15.7109375" style="93" customWidth="1"/>
    <col min="10767" max="10776" width="0" style="93" hidden="1" customWidth="1"/>
    <col min="10777" max="11008" width="9.140625" style="93"/>
    <col min="11009" max="11009" width="33.85546875" style="93" bestFit="1" customWidth="1"/>
    <col min="11010" max="11010" width="5.85546875" style="93" bestFit="1" customWidth="1"/>
    <col min="11011" max="11022" width="15.7109375" style="93" customWidth="1"/>
    <col min="11023" max="11032" width="0" style="93" hidden="1" customWidth="1"/>
    <col min="11033" max="11264" width="9.140625" style="93"/>
    <col min="11265" max="11265" width="33.85546875" style="93" bestFit="1" customWidth="1"/>
    <col min="11266" max="11266" width="5.85546875" style="93" bestFit="1" customWidth="1"/>
    <col min="11267" max="11278" width="15.7109375" style="93" customWidth="1"/>
    <col min="11279" max="11288" width="0" style="93" hidden="1" customWidth="1"/>
    <col min="11289" max="11520" width="9.140625" style="93"/>
    <col min="11521" max="11521" width="33.85546875" style="93" bestFit="1" customWidth="1"/>
    <col min="11522" max="11522" width="5.85546875" style="93" bestFit="1" customWidth="1"/>
    <col min="11523" max="11534" width="15.7109375" style="93" customWidth="1"/>
    <col min="11535" max="11544" width="0" style="93" hidden="1" customWidth="1"/>
    <col min="11545" max="11776" width="9.140625" style="93"/>
    <col min="11777" max="11777" width="33.85546875" style="93" bestFit="1" customWidth="1"/>
    <col min="11778" max="11778" width="5.85546875" style="93" bestFit="1" customWidth="1"/>
    <col min="11779" max="11790" width="15.7109375" style="93" customWidth="1"/>
    <col min="11791" max="11800" width="0" style="93" hidden="1" customWidth="1"/>
    <col min="11801" max="12032" width="9.140625" style="93"/>
    <col min="12033" max="12033" width="33.85546875" style="93" bestFit="1" customWidth="1"/>
    <col min="12034" max="12034" width="5.85546875" style="93" bestFit="1" customWidth="1"/>
    <col min="12035" max="12046" width="15.7109375" style="93" customWidth="1"/>
    <col min="12047" max="12056" width="0" style="93" hidden="1" customWidth="1"/>
    <col min="12057" max="12288" width="9.140625" style="93"/>
    <col min="12289" max="12289" width="33.85546875" style="93" bestFit="1" customWidth="1"/>
    <col min="12290" max="12290" width="5.85546875" style="93" bestFit="1" customWidth="1"/>
    <col min="12291" max="12302" width="15.7109375" style="93" customWidth="1"/>
    <col min="12303" max="12312" width="0" style="93" hidden="1" customWidth="1"/>
    <col min="12313" max="12544" width="9.140625" style="93"/>
    <col min="12545" max="12545" width="33.85546875" style="93" bestFit="1" customWidth="1"/>
    <col min="12546" max="12546" width="5.85546875" style="93" bestFit="1" customWidth="1"/>
    <col min="12547" max="12558" width="15.7109375" style="93" customWidth="1"/>
    <col min="12559" max="12568" width="0" style="93" hidden="1" customWidth="1"/>
    <col min="12569" max="12800" width="9.140625" style="93"/>
    <col min="12801" max="12801" width="33.85546875" style="93" bestFit="1" customWidth="1"/>
    <col min="12802" max="12802" width="5.85546875" style="93" bestFit="1" customWidth="1"/>
    <col min="12803" max="12814" width="15.7109375" style="93" customWidth="1"/>
    <col min="12815" max="12824" width="0" style="93" hidden="1" customWidth="1"/>
    <col min="12825" max="13056" width="9.140625" style="93"/>
    <col min="13057" max="13057" width="33.85546875" style="93" bestFit="1" customWidth="1"/>
    <col min="13058" max="13058" width="5.85546875" style="93" bestFit="1" customWidth="1"/>
    <col min="13059" max="13070" width="15.7109375" style="93" customWidth="1"/>
    <col min="13071" max="13080" width="0" style="93" hidden="1" customWidth="1"/>
    <col min="13081" max="13312" width="9.140625" style="93"/>
    <col min="13313" max="13313" width="33.85546875" style="93" bestFit="1" customWidth="1"/>
    <col min="13314" max="13314" width="5.85546875" style="93" bestFit="1" customWidth="1"/>
    <col min="13315" max="13326" width="15.7109375" style="93" customWidth="1"/>
    <col min="13327" max="13336" width="0" style="93" hidden="1" customWidth="1"/>
    <col min="13337" max="13568" width="9.140625" style="93"/>
    <col min="13569" max="13569" width="33.85546875" style="93" bestFit="1" customWidth="1"/>
    <col min="13570" max="13570" width="5.85546875" style="93" bestFit="1" customWidth="1"/>
    <col min="13571" max="13582" width="15.7109375" style="93" customWidth="1"/>
    <col min="13583" max="13592" width="0" style="93" hidden="1" customWidth="1"/>
    <col min="13593" max="13824" width="9.140625" style="93"/>
    <col min="13825" max="13825" width="33.85546875" style="93" bestFit="1" customWidth="1"/>
    <col min="13826" max="13826" width="5.85546875" style="93" bestFit="1" customWidth="1"/>
    <col min="13827" max="13838" width="15.7109375" style="93" customWidth="1"/>
    <col min="13839" max="13848" width="0" style="93" hidden="1" customWidth="1"/>
    <col min="13849" max="14080" width="9.140625" style="93"/>
    <col min="14081" max="14081" width="33.85546875" style="93" bestFit="1" customWidth="1"/>
    <col min="14082" max="14082" width="5.85546875" style="93" bestFit="1" customWidth="1"/>
    <col min="14083" max="14094" width="15.7109375" style="93" customWidth="1"/>
    <col min="14095" max="14104" width="0" style="93" hidden="1" customWidth="1"/>
    <col min="14105" max="14336" width="9.140625" style="93"/>
    <col min="14337" max="14337" width="33.85546875" style="93" bestFit="1" customWidth="1"/>
    <col min="14338" max="14338" width="5.85546875" style="93" bestFit="1" customWidth="1"/>
    <col min="14339" max="14350" width="15.7109375" style="93" customWidth="1"/>
    <col min="14351" max="14360" width="0" style="93" hidden="1" customWidth="1"/>
    <col min="14361" max="14592" width="9.140625" style="93"/>
    <col min="14593" max="14593" width="33.85546875" style="93" bestFit="1" customWidth="1"/>
    <col min="14594" max="14594" width="5.85546875" style="93" bestFit="1" customWidth="1"/>
    <col min="14595" max="14606" width="15.7109375" style="93" customWidth="1"/>
    <col min="14607" max="14616" width="0" style="93" hidden="1" customWidth="1"/>
    <col min="14617" max="14848" width="9.140625" style="93"/>
    <col min="14849" max="14849" width="33.85546875" style="93" bestFit="1" customWidth="1"/>
    <col min="14850" max="14850" width="5.85546875" style="93" bestFit="1" customWidth="1"/>
    <col min="14851" max="14862" width="15.7109375" style="93" customWidth="1"/>
    <col min="14863" max="14872" width="0" style="93" hidden="1" customWidth="1"/>
    <col min="14873" max="15104" width="9.140625" style="93"/>
    <col min="15105" max="15105" width="33.85546875" style="93" bestFit="1" customWidth="1"/>
    <col min="15106" max="15106" width="5.85546875" style="93" bestFit="1" customWidth="1"/>
    <col min="15107" max="15118" width="15.7109375" style="93" customWidth="1"/>
    <col min="15119" max="15128" width="0" style="93" hidden="1" customWidth="1"/>
    <col min="15129" max="15360" width="9.140625" style="93"/>
    <col min="15361" max="15361" width="33.85546875" style="93" bestFit="1" customWidth="1"/>
    <col min="15362" max="15362" width="5.85546875" style="93" bestFit="1" customWidth="1"/>
    <col min="15363" max="15374" width="15.7109375" style="93" customWidth="1"/>
    <col min="15375" max="15384" width="0" style="93" hidden="1" customWidth="1"/>
    <col min="15385" max="15616" width="9.140625" style="93"/>
    <col min="15617" max="15617" width="33.85546875" style="93" bestFit="1" customWidth="1"/>
    <col min="15618" max="15618" width="5.85546875" style="93" bestFit="1" customWidth="1"/>
    <col min="15619" max="15630" width="15.7109375" style="93" customWidth="1"/>
    <col min="15631" max="15640" width="0" style="93" hidden="1" customWidth="1"/>
    <col min="15641" max="15872" width="9.140625" style="93"/>
    <col min="15873" max="15873" width="33.85546875" style="93" bestFit="1" customWidth="1"/>
    <col min="15874" max="15874" width="5.85546875" style="93" bestFit="1" customWidth="1"/>
    <col min="15875" max="15886" width="15.7109375" style="93" customWidth="1"/>
    <col min="15887" max="15896" width="0" style="93" hidden="1" customWidth="1"/>
    <col min="15897" max="16128" width="9.140625" style="93"/>
    <col min="16129" max="16129" width="33.85546875" style="93" bestFit="1" customWidth="1"/>
    <col min="16130" max="16130" width="5.85546875" style="93" bestFit="1" customWidth="1"/>
    <col min="16131" max="16142" width="15.7109375" style="93" customWidth="1"/>
    <col min="16143" max="16152" width="0" style="93" hidden="1" customWidth="1"/>
    <col min="16153" max="16384" width="9.140625" style="93"/>
  </cols>
  <sheetData>
    <row r="1" spans="1:24" ht="15.75" x14ac:dyDescent="0.25">
      <c r="A1" s="92" t="s">
        <v>43</v>
      </c>
    </row>
    <row r="4" spans="1:24" ht="42.75" x14ac:dyDescent="0.2">
      <c r="A4" s="94" t="s">
        <v>44</v>
      </c>
      <c r="B4" s="94" t="s">
        <v>45</v>
      </c>
      <c r="C4" s="94" t="s">
        <v>46</v>
      </c>
      <c r="D4" s="94" t="s">
        <v>47</v>
      </c>
      <c r="E4" s="94" t="s">
        <v>48</v>
      </c>
      <c r="F4" s="94" t="s">
        <v>49</v>
      </c>
      <c r="G4" s="94" t="s">
        <v>50</v>
      </c>
      <c r="H4" s="94" t="s">
        <v>51</v>
      </c>
      <c r="I4" s="94" t="s">
        <v>52</v>
      </c>
      <c r="J4" s="94" t="s">
        <v>53</v>
      </c>
      <c r="K4" s="94" t="s">
        <v>24</v>
      </c>
      <c r="L4" s="94" t="s">
        <v>54</v>
      </c>
      <c r="M4" s="94" t="s">
        <v>55</v>
      </c>
      <c r="N4" s="94" t="s">
        <v>56</v>
      </c>
      <c r="O4" s="95" t="s">
        <v>57</v>
      </c>
      <c r="P4" s="95" t="s">
        <v>58</v>
      </c>
      <c r="Q4" s="95" t="s">
        <v>59</v>
      </c>
      <c r="R4" s="95" t="s">
        <v>60</v>
      </c>
      <c r="S4" s="95" t="s">
        <v>61</v>
      </c>
      <c r="T4" s="95" t="s">
        <v>62</v>
      </c>
      <c r="U4" s="95" t="s">
        <v>63</v>
      </c>
      <c r="V4" s="95" t="s">
        <v>64</v>
      </c>
      <c r="W4" s="95" t="s">
        <v>65</v>
      </c>
      <c r="X4" s="95" t="s">
        <v>66</v>
      </c>
    </row>
    <row r="5" spans="1:24" ht="14.25" x14ac:dyDescent="0.2">
      <c r="A5" s="96" t="s">
        <v>67</v>
      </c>
      <c r="B5" s="96" t="s">
        <v>68</v>
      </c>
      <c r="C5" s="97">
        <v>531</v>
      </c>
      <c r="D5" s="98">
        <v>2.11538461538462E-2</v>
      </c>
      <c r="E5" s="97">
        <v>0</v>
      </c>
      <c r="F5" s="98">
        <v>-1</v>
      </c>
      <c r="G5" s="97">
        <v>0</v>
      </c>
      <c r="H5" s="98" t="s">
        <v>69</v>
      </c>
      <c r="I5" s="97">
        <v>531</v>
      </c>
      <c r="J5" s="98">
        <v>1.72413793103448E-2</v>
      </c>
      <c r="K5" s="97">
        <v>242</v>
      </c>
      <c r="L5" s="98">
        <v>-2.0242914979757099E-2</v>
      </c>
      <c r="M5" s="97">
        <v>773</v>
      </c>
      <c r="N5" s="98">
        <v>5.2015604681404405E-3</v>
      </c>
      <c r="O5" s="99">
        <v>4</v>
      </c>
      <c r="P5" s="100" t="s">
        <v>70</v>
      </c>
      <c r="Q5" s="96" t="s">
        <v>70</v>
      </c>
      <c r="R5" s="101">
        <v>520</v>
      </c>
      <c r="S5" s="101">
        <v>2</v>
      </c>
      <c r="T5" s="101">
        <v>0</v>
      </c>
      <c r="U5" s="101">
        <v>522</v>
      </c>
      <c r="V5" s="101">
        <v>247</v>
      </c>
      <c r="W5" s="101">
        <v>769</v>
      </c>
      <c r="X5" s="96" t="s">
        <v>71</v>
      </c>
    </row>
    <row r="6" spans="1:24" ht="14.25" x14ac:dyDescent="0.2">
      <c r="A6" s="96" t="s">
        <v>72</v>
      </c>
      <c r="B6" s="96" t="s">
        <v>73</v>
      </c>
      <c r="C6" s="97">
        <v>256</v>
      </c>
      <c r="D6" s="98">
        <v>-0.16612377850162899</v>
      </c>
      <c r="E6" s="97">
        <v>0</v>
      </c>
      <c r="F6" s="98" t="s">
        <v>69</v>
      </c>
      <c r="G6" s="97">
        <v>0</v>
      </c>
      <c r="H6" s="98" t="s">
        <v>69</v>
      </c>
      <c r="I6" s="97">
        <v>256</v>
      </c>
      <c r="J6" s="98">
        <v>-0.16612377850162899</v>
      </c>
      <c r="K6" s="97">
        <v>12</v>
      </c>
      <c r="L6" s="98">
        <v>9.0909090909090898E-2</v>
      </c>
      <c r="M6" s="97">
        <v>268</v>
      </c>
      <c r="N6" s="98">
        <v>-0.15723270440251602</v>
      </c>
      <c r="O6" s="99">
        <v>5</v>
      </c>
      <c r="P6" s="102"/>
      <c r="Q6" s="96" t="s">
        <v>70</v>
      </c>
      <c r="R6" s="101">
        <v>307</v>
      </c>
      <c r="S6" s="101">
        <v>0</v>
      </c>
      <c r="T6" s="101">
        <v>0</v>
      </c>
      <c r="U6" s="101">
        <v>307</v>
      </c>
      <c r="V6" s="101">
        <v>11</v>
      </c>
      <c r="W6" s="101">
        <v>318</v>
      </c>
      <c r="X6" s="96" t="s">
        <v>74</v>
      </c>
    </row>
    <row r="7" spans="1:24" ht="14.25" x14ac:dyDescent="0.2">
      <c r="A7" s="96" t="s">
        <v>75</v>
      </c>
      <c r="B7" s="96" t="s">
        <v>76</v>
      </c>
      <c r="C7" s="97">
        <v>156</v>
      </c>
      <c r="D7" s="98">
        <v>-0.22</v>
      </c>
      <c r="E7" s="97">
        <v>3</v>
      </c>
      <c r="F7" s="98">
        <v>-0.25</v>
      </c>
      <c r="G7" s="97">
        <v>0</v>
      </c>
      <c r="H7" s="98" t="s">
        <v>69</v>
      </c>
      <c r="I7" s="97">
        <v>159</v>
      </c>
      <c r="J7" s="98">
        <v>-0.22058823529411797</v>
      </c>
      <c r="K7" s="97">
        <v>330</v>
      </c>
      <c r="L7" s="98">
        <v>-0.112903225806452</v>
      </c>
      <c r="M7" s="97">
        <v>489</v>
      </c>
      <c r="N7" s="98">
        <v>-0.15104166666666699</v>
      </c>
      <c r="O7" s="99">
        <v>4</v>
      </c>
      <c r="P7" s="102"/>
      <c r="Q7" s="96" t="s">
        <v>70</v>
      </c>
      <c r="R7" s="101">
        <v>200</v>
      </c>
      <c r="S7" s="101">
        <v>4</v>
      </c>
      <c r="T7" s="101">
        <v>0</v>
      </c>
      <c r="U7" s="101">
        <v>204</v>
      </c>
      <c r="V7" s="101">
        <v>372</v>
      </c>
      <c r="W7" s="101">
        <v>576</v>
      </c>
      <c r="X7" s="96" t="s">
        <v>77</v>
      </c>
    </row>
    <row r="8" spans="1:24" ht="14.25" x14ac:dyDescent="0.2">
      <c r="A8" s="96" t="s">
        <v>78</v>
      </c>
      <c r="B8" s="96" t="s">
        <v>79</v>
      </c>
      <c r="C8" s="97">
        <v>4041</v>
      </c>
      <c r="D8" s="98">
        <v>1.7115529826327698E-2</v>
      </c>
      <c r="E8" s="97">
        <v>1353</v>
      </c>
      <c r="F8" s="98">
        <v>9.9106417546709999E-2</v>
      </c>
      <c r="G8" s="97">
        <v>1137</v>
      </c>
      <c r="H8" s="98">
        <v>0.20317460317460301</v>
      </c>
      <c r="I8" s="97">
        <v>6531</v>
      </c>
      <c r="J8" s="98">
        <v>6.2123922589038899E-2</v>
      </c>
      <c r="K8" s="97">
        <v>491</v>
      </c>
      <c r="L8" s="98">
        <v>-0.183028286189684</v>
      </c>
      <c r="M8" s="97">
        <v>7022</v>
      </c>
      <c r="N8" s="98">
        <v>4.0296296296296295E-2</v>
      </c>
      <c r="O8" s="99">
        <v>2</v>
      </c>
      <c r="P8" s="102"/>
      <c r="Q8" s="96" t="s">
        <v>70</v>
      </c>
      <c r="R8" s="101">
        <v>3973</v>
      </c>
      <c r="S8" s="101">
        <v>1231</v>
      </c>
      <c r="T8" s="101">
        <v>945</v>
      </c>
      <c r="U8" s="101">
        <v>6149</v>
      </c>
      <c r="V8" s="101">
        <v>601</v>
      </c>
      <c r="W8" s="101">
        <v>6750</v>
      </c>
      <c r="X8" s="96" t="s">
        <v>80</v>
      </c>
    </row>
    <row r="9" spans="1:24" ht="14.25" x14ac:dyDescent="0.2">
      <c r="A9" s="96" t="s">
        <v>81</v>
      </c>
      <c r="B9" s="96" t="s">
        <v>82</v>
      </c>
      <c r="C9" s="97">
        <v>138</v>
      </c>
      <c r="D9" s="98">
        <v>2.9850746268656702E-2</v>
      </c>
      <c r="E9" s="97">
        <v>0</v>
      </c>
      <c r="F9" s="98" t="s">
        <v>69</v>
      </c>
      <c r="G9" s="97">
        <v>0</v>
      </c>
      <c r="H9" s="98" t="s">
        <v>69</v>
      </c>
      <c r="I9" s="97">
        <v>138</v>
      </c>
      <c r="J9" s="98">
        <v>2.9850746268656702E-2</v>
      </c>
      <c r="K9" s="97">
        <v>10</v>
      </c>
      <c r="L9" s="98">
        <v>0</v>
      </c>
      <c r="M9" s="97">
        <v>148</v>
      </c>
      <c r="N9" s="98">
        <v>2.7777777777777801E-2</v>
      </c>
      <c r="O9" s="99">
        <v>5</v>
      </c>
      <c r="P9" s="102"/>
      <c r="Q9" s="96" t="s">
        <v>70</v>
      </c>
      <c r="R9" s="101">
        <v>134</v>
      </c>
      <c r="S9" s="101">
        <v>0</v>
      </c>
      <c r="T9" s="101">
        <v>0</v>
      </c>
      <c r="U9" s="101">
        <v>134</v>
      </c>
      <c r="V9" s="101">
        <v>10</v>
      </c>
      <c r="W9" s="101">
        <v>144</v>
      </c>
      <c r="X9" s="96" t="s">
        <v>83</v>
      </c>
    </row>
    <row r="10" spans="1:24" ht="14.25" x14ac:dyDescent="0.2">
      <c r="A10" s="96" t="s">
        <v>84</v>
      </c>
      <c r="B10" s="96" t="s">
        <v>85</v>
      </c>
      <c r="C10" s="97">
        <v>2837</v>
      </c>
      <c r="D10" s="98">
        <v>-2.5755494505494497E-2</v>
      </c>
      <c r="E10" s="97">
        <v>20</v>
      </c>
      <c r="F10" s="98">
        <v>-4.7619047619047603E-2</v>
      </c>
      <c r="G10" s="97">
        <v>0</v>
      </c>
      <c r="H10" s="98" t="s">
        <v>69</v>
      </c>
      <c r="I10" s="97">
        <v>2857</v>
      </c>
      <c r="J10" s="98">
        <v>-2.59120354585748E-2</v>
      </c>
      <c r="K10" s="97">
        <v>379</v>
      </c>
      <c r="L10" s="98">
        <v>-1.55844155844156E-2</v>
      </c>
      <c r="M10" s="97">
        <v>3236</v>
      </c>
      <c r="N10" s="98">
        <v>-2.4713682941531003E-2</v>
      </c>
      <c r="O10" s="99">
        <v>3</v>
      </c>
      <c r="P10" s="102"/>
      <c r="Q10" s="96" t="s">
        <v>70</v>
      </c>
      <c r="R10" s="101">
        <v>2912</v>
      </c>
      <c r="S10" s="101">
        <v>21</v>
      </c>
      <c r="T10" s="101">
        <v>0</v>
      </c>
      <c r="U10" s="101">
        <v>2933</v>
      </c>
      <c r="V10" s="101">
        <v>385</v>
      </c>
      <c r="W10" s="101">
        <v>3318</v>
      </c>
      <c r="X10" s="96" t="s">
        <v>86</v>
      </c>
    </row>
    <row r="11" spans="1:24" ht="14.25" x14ac:dyDescent="0.2">
      <c r="A11" s="96" t="s">
        <v>87</v>
      </c>
      <c r="B11" s="96" t="s">
        <v>88</v>
      </c>
      <c r="C11" s="97">
        <v>322</v>
      </c>
      <c r="D11" s="98">
        <v>2.2222222222222202E-2</v>
      </c>
      <c r="E11" s="97">
        <v>0</v>
      </c>
      <c r="F11" s="98" t="s">
        <v>69</v>
      </c>
      <c r="G11" s="97">
        <v>143</v>
      </c>
      <c r="H11" s="98">
        <v>-7.7419354838709695E-2</v>
      </c>
      <c r="I11" s="97">
        <v>465</v>
      </c>
      <c r="J11" s="98">
        <v>-1.0638297872340399E-2</v>
      </c>
      <c r="K11" s="97">
        <v>163</v>
      </c>
      <c r="L11" s="98">
        <v>0.10884353741496601</v>
      </c>
      <c r="M11" s="97">
        <v>628</v>
      </c>
      <c r="N11" s="98">
        <v>1.7828200972447299E-2</v>
      </c>
      <c r="O11" s="99">
        <v>5</v>
      </c>
      <c r="P11" s="102"/>
      <c r="Q11" s="96" t="s">
        <v>70</v>
      </c>
      <c r="R11" s="101">
        <v>315</v>
      </c>
      <c r="S11" s="101">
        <v>0</v>
      </c>
      <c r="T11" s="101">
        <v>155</v>
      </c>
      <c r="U11" s="101">
        <v>470</v>
      </c>
      <c r="V11" s="101">
        <v>147</v>
      </c>
      <c r="W11" s="101">
        <v>617</v>
      </c>
      <c r="X11" s="96" t="s">
        <v>89</v>
      </c>
    </row>
    <row r="12" spans="1:24" ht="14.25" x14ac:dyDescent="0.2">
      <c r="A12" s="96" t="s">
        <v>90</v>
      </c>
      <c r="B12" s="96" t="s">
        <v>91</v>
      </c>
      <c r="C12" s="97">
        <v>186</v>
      </c>
      <c r="D12" s="98">
        <v>1.0869565217391301E-2</v>
      </c>
      <c r="E12" s="97">
        <v>0</v>
      </c>
      <c r="F12" s="98" t="s">
        <v>69</v>
      </c>
      <c r="G12" s="97">
        <v>0</v>
      </c>
      <c r="H12" s="98" t="s">
        <v>69</v>
      </c>
      <c r="I12" s="97">
        <v>186</v>
      </c>
      <c r="J12" s="98">
        <v>1.0869565217391301E-2</v>
      </c>
      <c r="K12" s="97">
        <v>8</v>
      </c>
      <c r="L12" s="98">
        <v>0</v>
      </c>
      <c r="M12" s="97">
        <v>194</v>
      </c>
      <c r="N12" s="98">
        <v>1.0416666666666701E-2</v>
      </c>
      <c r="O12" s="99">
        <v>5</v>
      </c>
      <c r="P12" s="102"/>
      <c r="Q12" s="96" t="s">
        <v>70</v>
      </c>
      <c r="R12" s="101">
        <v>184</v>
      </c>
      <c r="S12" s="101">
        <v>0</v>
      </c>
      <c r="T12" s="101">
        <v>0</v>
      </c>
      <c r="U12" s="101">
        <v>184</v>
      </c>
      <c r="V12" s="101">
        <v>8</v>
      </c>
      <c r="W12" s="101">
        <v>192</v>
      </c>
      <c r="X12" s="96" t="s">
        <v>92</v>
      </c>
    </row>
    <row r="13" spans="1:24" ht="14.25" x14ac:dyDescent="0.2">
      <c r="A13" s="96" t="s">
        <v>93</v>
      </c>
      <c r="B13" s="96" t="s">
        <v>94</v>
      </c>
      <c r="C13" s="97">
        <v>462</v>
      </c>
      <c r="D13" s="98">
        <v>0</v>
      </c>
      <c r="E13" s="97">
        <v>0</v>
      </c>
      <c r="F13" s="98" t="s">
        <v>69</v>
      </c>
      <c r="G13" s="97">
        <v>165</v>
      </c>
      <c r="H13" s="98">
        <v>-0.17500000000000002</v>
      </c>
      <c r="I13" s="97">
        <v>627</v>
      </c>
      <c r="J13" s="98">
        <v>-5.2870090634441098E-2</v>
      </c>
      <c r="K13" s="97">
        <v>115</v>
      </c>
      <c r="L13" s="98">
        <v>5.5045871559633003E-2</v>
      </c>
      <c r="M13" s="97">
        <v>742</v>
      </c>
      <c r="N13" s="98">
        <v>-3.7613488975356692E-2</v>
      </c>
      <c r="O13" s="99">
        <v>5</v>
      </c>
      <c r="P13" s="102"/>
      <c r="Q13" s="96" t="s">
        <v>70</v>
      </c>
      <c r="R13" s="101">
        <v>462</v>
      </c>
      <c r="S13" s="101">
        <v>0</v>
      </c>
      <c r="T13" s="101">
        <v>200</v>
      </c>
      <c r="U13" s="101">
        <v>662</v>
      </c>
      <c r="V13" s="101">
        <v>109</v>
      </c>
      <c r="W13" s="101">
        <v>771</v>
      </c>
      <c r="X13" s="96" t="s">
        <v>95</v>
      </c>
    </row>
    <row r="14" spans="1:24" ht="14.25" x14ac:dyDescent="0.2">
      <c r="A14" s="96" t="s">
        <v>96</v>
      </c>
      <c r="B14" s="96" t="s">
        <v>97</v>
      </c>
      <c r="C14" s="97">
        <v>329</v>
      </c>
      <c r="D14" s="98">
        <v>-3.2352941176470598E-2</v>
      </c>
      <c r="E14" s="97">
        <v>0</v>
      </c>
      <c r="F14" s="98" t="s">
        <v>69</v>
      </c>
      <c r="G14" s="97">
        <v>0</v>
      </c>
      <c r="H14" s="98" t="s">
        <v>69</v>
      </c>
      <c r="I14" s="97">
        <v>329</v>
      </c>
      <c r="J14" s="98">
        <v>-3.2352941176470598E-2</v>
      </c>
      <c r="K14" s="97">
        <v>109</v>
      </c>
      <c r="L14" s="98">
        <v>-4.3859649122807001E-2</v>
      </c>
      <c r="M14" s="97">
        <v>438</v>
      </c>
      <c r="N14" s="98">
        <v>-3.5242290748898703E-2</v>
      </c>
      <c r="O14" s="99">
        <v>5</v>
      </c>
      <c r="P14" s="102"/>
      <c r="Q14" s="96" t="s">
        <v>70</v>
      </c>
      <c r="R14" s="101">
        <v>340</v>
      </c>
      <c r="S14" s="101">
        <v>0</v>
      </c>
      <c r="T14" s="101">
        <v>0</v>
      </c>
      <c r="U14" s="101">
        <v>340</v>
      </c>
      <c r="V14" s="101">
        <v>114</v>
      </c>
      <c r="W14" s="101">
        <v>454</v>
      </c>
      <c r="X14" s="96" t="s">
        <v>98</v>
      </c>
    </row>
    <row r="15" spans="1:24" ht="14.25" x14ac:dyDescent="0.2">
      <c r="A15" s="96" t="s">
        <v>99</v>
      </c>
      <c r="B15" s="96" t="s">
        <v>100</v>
      </c>
      <c r="C15" s="97">
        <v>581</v>
      </c>
      <c r="D15" s="98">
        <v>-0.121028744326778</v>
      </c>
      <c r="E15" s="97">
        <v>0</v>
      </c>
      <c r="F15" s="98" t="s">
        <v>69</v>
      </c>
      <c r="G15" s="97">
        <v>109</v>
      </c>
      <c r="H15" s="98">
        <v>0.18478260869565197</v>
      </c>
      <c r="I15" s="97">
        <v>690</v>
      </c>
      <c r="J15" s="98">
        <v>-8.3665338645418294E-2</v>
      </c>
      <c r="K15" s="97">
        <v>176</v>
      </c>
      <c r="L15" s="98">
        <v>8.6419753086419804E-2</v>
      </c>
      <c r="M15" s="97">
        <v>866</v>
      </c>
      <c r="N15" s="98">
        <v>-5.3551912568306E-2</v>
      </c>
      <c r="O15" s="99">
        <v>5</v>
      </c>
      <c r="P15" s="102"/>
      <c r="Q15" s="96" t="s">
        <v>70</v>
      </c>
      <c r="R15" s="101">
        <v>661</v>
      </c>
      <c r="S15" s="101">
        <v>0</v>
      </c>
      <c r="T15" s="101">
        <v>92</v>
      </c>
      <c r="U15" s="101">
        <v>753</v>
      </c>
      <c r="V15" s="101">
        <v>162</v>
      </c>
      <c r="W15" s="101">
        <v>915</v>
      </c>
      <c r="X15" s="96" t="s">
        <v>101</v>
      </c>
    </row>
    <row r="16" spans="1:24" ht="14.25" x14ac:dyDescent="0.2">
      <c r="A16" s="96" t="s">
        <v>102</v>
      </c>
      <c r="B16" s="96" t="s">
        <v>103</v>
      </c>
      <c r="C16" s="97">
        <v>711</v>
      </c>
      <c r="D16" s="98">
        <v>6.9172932330827108E-2</v>
      </c>
      <c r="E16" s="97">
        <v>22</v>
      </c>
      <c r="F16" s="98">
        <v>-0.12</v>
      </c>
      <c r="G16" s="97">
        <v>0</v>
      </c>
      <c r="H16" s="98" t="s">
        <v>69</v>
      </c>
      <c r="I16" s="97">
        <v>733</v>
      </c>
      <c r="J16" s="98">
        <v>6.23188405797101E-2</v>
      </c>
      <c r="K16" s="97">
        <v>206</v>
      </c>
      <c r="L16" s="98">
        <v>-0.182539682539683</v>
      </c>
      <c r="M16" s="97">
        <v>939</v>
      </c>
      <c r="N16" s="98">
        <v>-3.1847133757961802E-3</v>
      </c>
      <c r="O16" s="99">
        <v>4</v>
      </c>
      <c r="P16" s="102"/>
      <c r="Q16" s="96" t="s">
        <v>70</v>
      </c>
      <c r="R16" s="101">
        <v>665</v>
      </c>
      <c r="S16" s="101">
        <v>25</v>
      </c>
      <c r="T16" s="101">
        <v>0</v>
      </c>
      <c r="U16" s="101">
        <v>690</v>
      </c>
      <c r="V16" s="101">
        <v>252</v>
      </c>
      <c r="W16" s="101">
        <v>942</v>
      </c>
      <c r="X16" s="96" t="s">
        <v>104</v>
      </c>
    </row>
    <row r="17" spans="1:24" ht="14.25" x14ac:dyDescent="0.2">
      <c r="A17" s="96" t="s">
        <v>105</v>
      </c>
      <c r="B17" s="96" t="s">
        <v>106</v>
      </c>
      <c r="C17" s="97">
        <v>136</v>
      </c>
      <c r="D17" s="98">
        <v>-2.8571428571428602E-2</v>
      </c>
      <c r="E17" s="97">
        <v>0</v>
      </c>
      <c r="F17" s="98" t="s">
        <v>69</v>
      </c>
      <c r="G17" s="97">
        <v>0</v>
      </c>
      <c r="H17" s="98" t="s">
        <v>69</v>
      </c>
      <c r="I17" s="97">
        <v>136</v>
      </c>
      <c r="J17" s="98">
        <v>-2.8571428571428602E-2</v>
      </c>
      <c r="K17" s="97">
        <v>12</v>
      </c>
      <c r="L17" s="98">
        <v>-0.4</v>
      </c>
      <c r="M17" s="97">
        <v>148</v>
      </c>
      <c r="N17" s="98">
        <v>-7.4999999999999997E-2</v>
      </c>
      <c r="O17" s="99">
        <v>5</v>
      </c>
      <c r="P17" s="102"/>
      <c r="Q17" s="96" t="s">
        <v>70</v>
      </c>
      <c r="R17" s="101">
        <v>140</v>
      </c>
      <c r="S17" s="101">
        <v>0</v>
      </c>
      <c r="T17" s="101">
        <v>0</v>
      </c>
      <c r="U17" s="101">
        <v>140</v>
      </c>
      <c r="V17" s="101">
        <v>20</v>
      </c>
      <c r="W17" s="101">
        <v>160</v>
      </c>
      <c r="X17" s="96" t="s">
        <v>107</v>
      </c>
    </row>
    <row r="18" spans="1:24" ht="14.25" x14ac:dyDescent="0.2">
      <c r="A18" s="96" t="s">
        <v>108</v>
      </c>
      <c r="B18" s="96" t="s">
        <v>109</v>
      </c>
      <c r="C18" s="97">
        <v>384</v>
      </c>
      <c r="D18" s="98">
        <v>3.7837837837837805E-2</v>
      </c>
      <c r="E18" s="97">
        <v>45</v>
      </c>
      <c r="F18" s="98">
        <v>-0.19642857142857101</v>
      </c>
      <c r="G18" s="97">
        <v>0</v>
      </c>
      <c r="H18" s="98" t="s">
        <v>69</v>
      </c>
      <c r="I18" s="97">
        <v>429</v>
      </c>
      <c r="J18" s="98">
        <v>7.0422535211267607E-3</v>
      </c>
      <c r="K18" s="97">
        <v>91</v>
      </c>
      <c r="L18" s="98">
        <v>-0.44512195121951198</v>
      </c>
      <c r="M18" s="97">
        <v>520</v>
      </c>
      <c r="N18" s="98">
        <v>-0.11864406779660999</v>
      </c>
      <c r="O18" s="99">
        <v>4</v>
      </c>
      <c r="P18" s="102"/>
      <c r="Q18" s="96" t="s">
        <v>70</v>
      </c>
      <c r="R18" s="101">
        <v>370</v>
      </c>
      <c r="S18" s="101">
        <v>56</v>
      </c>
      <c r="T18" s="101">
        <v>0</v>
      </c>
      <c r="U18" s="101">
        <v>426</v>
      </c>
      <c r="V18" s="101">
        <v>164</v>
      </c>
      <c r="W18" s="101">
        <v>590</v>
      </c>
      <c r="X18" s="96" t="s">
        <v>110</v>
      </c>
    </row>
    <row r="19" spans="1:24" ht="14.25" x14ac:dyDescent="0.2">
      <c r="A19" s="96" t="s">
        <v>111</v>
      </c>
      <c r="B19" s="96" t="s">
        <v>112</v>
      </c>
      <c r="C19" s="97">
        <v>168</v>
      </c>
      <c r="D19" s="98">
        <v>0.217391304347826</v>
      </c>
      <c r="E19" s="97">
        <v>0</v>
      </c>
      <c r="F19" s="98" t="s">
        <v>69</v>
      </c>
      <c r="G19" s="97">
        <v>0</v>
      </c>
      <c r="H19" s="98" t="s">
        <v>69</v>
      </c>
      <c r="I19" s="97">
        <v>168</v>
      </c>
      <c r="J19" s="98">
        <v>0.217391304347826</v>
      </c>
      <c r="K19" s="97">
        <v>1</v>
      </c>
      <c r="L19" s="98">
        <v>-0.91666666666666696</v>
      </c>
      <c r="M19" s="97">
        <v>169</v>
      </c>
      <c r="N19" s="98">
        <v>0.12666666666666701</v>
      </c>
      <c r="O19" s="99">
        <v>5</v>
      </c>
      <c r="P19" s="102"/>
      <c r="Q19" s="96" t="s">
        <v>70</v>
      </c>
      <c r="R19" s="101">
        <v>138</v>
      </c>
      <c r="S19" s="101">
        <v>0</v>
      </c>
      <c r="T19" s="101">
        <v>0</v>
      </c>
      <c r="U19" s="101">
        <v>138</v>
      </c>
      <c r="V19" s="101">
        <v>12</v>
      </c>
      <c r="W19" s="101">
        <v>150</v>
      </c>
      <c r="X19" s="96" t="s">
        <v>113</v>
      </c>
    </row>
    <row r="20" spans="1:24" ht="14.25" x14ac:dyDescent="0.2">
      <c r="A20" s="96" t="s">
        <v>114</v>
      </c>
      <c r="B20" s="96" t="s">
        <v>115</v>
      </c>
      <c r="C20" s="97">
        <v>465</v>
      </c>
      <c r="D20" s="98">
        <v>-3.9256198347107404E-2</v>
      </c>
      <c r="E20" s="97">
        <v>4</v>
      </c>
      <c r="F20" s="98" t="s">
        <v>69</v>
      </c>
      <c r="G20" s="97">
        <v>36</v>
      </c>
      <c r="H20" s="98" t="s">
        <v>69</v>
      </c>
      <c r="I20" s="97">
        <v>505</v>
      </c>
      <c r="J20" s="98">
        <v>4.3388429752066103E-2</v>
      </c>
      <c r="K20" s="97">
        <v>165</v>
      </c>
      <c r="L20" s="98">
        <v>0.375</v>
      </c>
      <c r="M20" s="97">
        <v>670</v>
      </c>
      <c r="N20" s="98">
        <v>0.10927152317880799</v>
      </c>
      <c r="O20" s="99">
        <v>4</v>
      </c>
      <c r="P20" s="102"/>
      <c r="Q20" s="96" t="s">
        <v>70</v>
      </c>
      <c r="R20" s="101">
        <v>484</v>
      </c>
      <c r="S20" s="101">
        <v>0</v>
      </c>
      <c r="T20" s="101">
        <v>0</v>
      </c>
      <c r="U20" s="101">
        <v>484</v>
      </c>
      <c r="V20" s="101">
        <v>120</v>
      </c>
      <c r="W20" s="101">
        <v>604</v>
      </c>
      <c r="X20" s="96" t="s">
        <v>116</v>
      </c>
    </row>
    <row r="21" spans="1:24" ht="14.25" x14ac:dyDescent="0.2">
      <c r="A21" s="96" t="s">
        <v>117</v>
      </c>
      <c r="B21" s="96" t="s">
        <v>118</v>
      </c>
      <c r="C21" s="97">
        <v>858</v>
      </c>
      <c r="D21" s="98">
        <v>4.25273390036452E-2</v>
      </c>
      <c r="E21" s="97">
        <v>412</v>
      </c>
      <c r="F21" s="98">
        <v>0.27160493827160503</v>
      </c>
      <c r="G21" s="97">
        <v>0</v>
      </c>
      <c r="H21" s="98">
        <v>-1</v>
      </c>
      <c r="I21" s="97">
        <v>1270</v>
      </c>
      <c r="J21" s="98">
        <v>0.106271777003484</v>
      </c>
      <c r="K21" s="97">
        <v>245</v>
      </c>
      <c r="L21" s="98">
        <v>0.92913385826771711</v>
      </c>
      <c r="M21" s="97">
        <v>1515</v>
      </c>
      <c r="N21" s="98">
        <v>0.188235294117647</v>
      </c>
      <c r="O21" s="99">
        <v>3</v>
      </c>
      <c r="P21" s="102"/>
      <c r="Q21" s="96" t="s">
        <v>70</v>
      </c>
      <c r="R21" s="101">
        <v>823</v>
      </c>
      <c r="S21" s="101">
        <v>324</v>
      </c>
      <c r="T21" s="101">
        <v>1</v>
      </c>
      <c r="U21" s="101">
        <v>1148</v>
      </c>
      <c r="V21" s="101">
        <v>127</v>
      </c>
      <c r="W21" s="101">
        <v>1275</v>
      </c>
      <c r="X21" s="96" t="s">
        <v>119</v>
      </c>
    </row>
    <row r="22" spans="1:24" ht="14.25" x14ac:dyDescent="0.2">
      <c r="A22" s="96" t="s">
        <v>120</v>
      </c>
      <c r="B22" s="96" t="s">
        <v>121</v>
      </c>
      <c r="C22" s="97">
        <v>388</v>
      </c>
      <c r="D22" s="98">
        <v>-0.17446808510638301</v>
      </c>
      <c r="E22" s="97">
        <v>3</v>
      </c>
      <c r="F22" s="98" t="s">
        <v>69</v>
      </c>
      <c r="G22" s="97">
        <v>341</v>
      </c>
      <c r="H22" s="98">
        <v>-2.9239766081871304E-3</v>
      </c>
      <c r="I22" s="97">
        <v>732</v>
      </c>
      <c r="J22" s="98">
        <v>-9.8522167487684692E-2</v>
      </c>
      <c r="K22" s="97">
        <v>55</v>
      </c>
      <c r="L22" s="98">
        <v>1.8518518518518504E-2</v>
      </c>
      <c r="M22" s="97">
        <v>787</v>
      </c>
      <c r="N22" s="98">
        <v>-9.122401847575061E-2</v>
      </c>
      <c r="O22" s="99">
        <v>4</v>
      </c>
      <c r="P22" s="102"/>
      <c r="Q22" s="96" t="s">
        <v>70</v>
      </c>
      <c r="R22" s="101">
        <v>470</v>
      </c>
      <c r="S22" s="101">
        <v>0</v>
      </c>
      <c r="T22" s="101">
        <v>342</v>
      </c>
      <c r="U22" s="101">
        <v>812</v>
      </c>
      <c r="V22" s="101">
        <v>54</v>
      </c>
      <c r="W22" s="101">
        <v>866</v>
      </c>
      <c r="X22" s="96" t="s">
        <v>122</v>
      </c>
    </row>
    <row r="23" spans="1:24" ht="14.25" x14ac:dyDescent="0.2">
      <c r="A23" s="96" t="s">
        <v>123</v>
      </c>
      <c r="B23" s="96" t="s">
        <v>124</v>
      </c>
      <c r="C23" s="97">
        <v>169</v>
      </c>
      <c r="D23" s="98">
        <v>-2.3121387283237E-2</v>
      </c>
      <c r="E23" s="97">
        <v>0</v>
      </c>
      <c r="F23" s="98" t="s">
        <v>69</v>
      </c>
      <c r="G23" s="97">
        <v>0</v>
      </c>
      <c r="H23" s="98" t="s">
        <v>69</v>
      </c>
      <c r="I23" s="97">
        <v>169</v>
      </c>
      <c r="J23" s="98">
        <v>-2.3121387283237E-2</v>
      </c>
      <c r="K23" s="97">
        <v>37</v>
      </c>
      <c r="L23" s="98">
        <v>0.37037037037037002</v>
      </c>
      <c r="M23" s="97">
        <v>206</v>
      </c>
      <c r="N23" s="98">
        <v>0.03</v>
      </c>
      <c r="O23" s="99">
        <v>4</v>
      </c>
      <c r="P23" s="102"/>
      <c r="Q23" s="96" t="s">
        <v>70</v>
      </c>
      <c r="R23" s="101">
        <v>173</v>
      </c>
      <c r="S23" s="101">
        <v>0</v>
      </c>
      <c r="T23" s="101">
        <v>0</v>
      </c>
      <c r="U23" s="101">
        <v>173</v>
      </c>
      <c r="V23" s="101">
        <v>27</v>
      </c>
      <c r="W23" s="101">
        <v>200</v>
      </c>
      <c r="X23" s="96" t="s">
        <v>125</v>
      </c>
    </row>
    <row r="24" spans="1:24" ht="14.25" x14ac:dyDescent="0.2">
      <c r="A24" s="96" t="s">
        <v>126</v>
      </c>
      <c r="B24" s="96" t="s">
        <v>127</v>
      </c>
      <c r="C24" s="97">
        <v>396</v>
      </c>
      <c r="D24" s="98">
        <v>-0.25842696629213502</v>
      </c>
      <c r="E24" s="97">
        <v>0</v>
      </c>
      <c r="F24" s="98" t="s">
        <v>69</v>
      </c>
      <c r="G24" s="97">
        <v>0</v>
      </c>
      <c r="H24" s="98" t="s">
        <v>69</v>
      </c>
      <c r="I24" s="97">
        <v>396</v>
      </c>
      <c r="J24" s="98">
        <v>-0.25842696629213502</v>
      </c>
      <c r="K24" s="97">
        <v>79</v>
      </c>
      <c r="L24" s="98">
        <v>-0.13186813186813198</v>
      </c>
      <c r="M24" s="97">
        <v>475</v>
      </c>
      <c r="N24" s="98">
        <v>-0.24</v>
      </c>
      <c r="O24" s="99">
        <v>5</v>
      </c>
      <c r="P24" s="102"/>
      <c r="Q24" s="96" t="s">
        <v>70</v>
      </c>
      <c r="R24" s="101">
        <v>534</v>
      </c>
      <c r="S24" s="101">
        <v>0</v>
      </c>
      <c r="T24" s="101">
        <v>0</v>
      </c>
      <c r="U24" s="101">
        <v>534</v>
      </c>
      <c r="V24" s="101">
        <v>91</v>
      </c>
      <c r="W24" s="101">
        <v>625</v>
      </c>
      <c r="X24" s="96" t="s">
        <v>128</v>
      </c>
    </row>
    <row r="25" spans="1:24" ht="14.25" x14ac:dyDescent="0.2">
      <c r="A25" s="96" t="s">
        <v>129</v>
      </c>
      <c r="B25" s="96" t="s">
        <v>130</v>
      </c>
      <c r="C25" s="97">
        <v>182</v>
      </c>
      <c r="D25" s="98">
        <v>1.1111111111111101E-2</v>
      </c>
      <c r="E25" s="97">
        <v>0</v>
      </c>
      <c r="F25" s="98" t="s">
        <v>69</v>
      </c>
      <c r="G25" s="97">
        <v>0</v>
      </c>
      <c r="H25" s="98" t="s">
        <v>69</v>
      </c>
      <c r="I25" s="97">
        <v>182</v>
      </c>
      <c r="J25" s="98">
        <v>1.1111111111111101E-2</v>
      </c>
      <c r="K25" s="97">
        <v>30</v>
      </c>
      <c r="L25" s="98">
        <v>0.15384615384615402</v>
      </c>
      <c r="M25" s="97">
        <v>212</v>
      </c>
      <c r="N25" s="98">
        <v>2.9126213592233E-2</v>
      </c>
      <c r="O25" s="99">
        <v>5</v>
      </c>
      <c r="P25" s="102"/>
      <c r="Q25" s="96" t="s">
        <v>70</v>
      </c>
      <c r="R25" s="101">
        <v>180</v>
      </c>
      <c r="S25" s="101">
        <v>0</v>
      </c>
      <c r="T25" s="101">
        <v>0</v>
      </c>
      <c r="U25" s="101">
        <v>180</v>
      </c>
      <c r="V25" s="101">
        <v>26</v>
      </c>
      <c r="W25" s="101">
        <v>206</v>
      </c>
      <c r="X25" s="96" t="s">
        <v>131</v>
      </c>
    </row>
    <row r="26" spans="1:24" ht="14.25" x14ac:dyDescent="0.2">
      <c r="A26" s="96" t="s">
        <v>132</v>
      </c>
      <c r="B26" s="96" t="s">
        <v>133</v>
      </c>
      <c r="C26" s="97">
        <v>344</v>
      </c>
      <c r="D26" s="98">
        <v>-0.16301703163017001</v>
      </c>
      <c r="E26" s="97">
        <v>0</v>
      </c>
      <c r="F26" s="98" t="s">
        <v>69</v>
      </c>
      <c r="G26" s="97">
        <v>0</v>
      </c>
      <c r="H26" s="98" t="s">
        <v>69</v>
      </c>
      <c r="I26" s="97">
        <v>344</v>
      </c>
      <c r="J26" s="98">
        <v>-0.16301703163017001</v>
      </c>
      <c r="K26" s="97">
        <v>85</v>
      </c>
      <c r="L26" s="98">
        <v>-0.247787610619469</v>
      </c>
      <c r="M26" s="97">
        <v>429</v>
      </c>
      <c r="N26" s="98">
        <v>-0.18129770992366401</v>
      </c>
      <c r="O26" s="99">
        <v>5</v>
      </c>
      <c r="P26" s="102"/>
      <c r="Q26" s="96" t="s">
        <v>70</v>
      </c>
      <c r="R26" s="101">
        <v>411</v>
      </c>
      <c r="S26" s="101">
        <v>0</v>
      </c>
      <c r="T26" s="101">
        <v>0</v>
      </c>
      <c r="U26" s="101">
        <v>411</v>
      </c>
      <c r="V26" s="101">
        <v>113</v>
      </c>
      <c r="W26" s="101">
        <v>524</v>
      </c>
      <c r="X26" s="96" t="s">
        <v>134</v>
      </c>
    </row>
    <row r="27" spans="1:24" ht="14.25" x14ac:dyDescent="0.2">
      <c r="A27" s="96" t="s">
        <v>135</v>
      </c>
      <c r="B27" s="96" t="s">
        <v>136</v>
      </c>
      <c r="C27" s="97">
        <v>417</v>
      </c>
      <c r="D27" s="98">
        <v>-0.15757575757575801</v>
      </c>
      <c r="E27" s="97">
        <v>8</v>
      </c>
      <c r="F27" s="98">
        <v>-0.7241379310344831</v>
      </c>
      <c r="G27" s="97">
        <v>0</v>
      </c>
      <c r="H27" s="98" t="s">
        <v>69</v>
      </c>
      <c r="I27" s="97">
        <v>425</v>
      </c>
      <c r="J27" s="98">
        <v>-0.18893129770992398</v>
      </c>
      <c r="K27" s="97">
        <v>39</v>
      </c>
      <c r="L27" s="98">
        <v>-0.41791044776119401</v>
      </c>
      <c r="M27" s="97">
        <v>464</v>
      </c>
      <c r="N27" s="98">
        <v>-0.21489001692047399</v>
      </c>
      <c r="O27" s="99">
        <v>4</v>
      </c>
      <c r="P27" s="102"/>
      <c r="Q27" s="96" t="s">
        <v>70</v>
      </c>
      <c r="R27" s="101">
        <v>495</v>
      </c>
      <c r="S27" s="101">
        <v>29</v>
      </c>
      <c r="T27" s="101">
        <v>0</v>
      </c>
      <c r="U27" s="101">
        <v>524</v>
      </c>
      <c r="V27" s="101">
        <v>67</v>
      </c>
      <c r="W27" s="101">
        <v>591</v>
      </c>
      <c r="X27" s="96" t="s">
        <v>137</v>
      </c>
    </row>
    <row r="28" spans="1:24" ht="14.25" x14ac:dyDescent="0.2">
      <c r="A28" s="96" t="s">
        <v>138</v>
      </c>
      <c r="B28" s="96" t="s">
        <v>139</v>
      </c>
      <c r="C28" s="97">
        <v>257</v>
      </c>
      <c r="D28" s="98">
        <v>-0.17891373801916899</v>
      </c>
      <c r="E28" s="97">
        <v>0</v>
      </c>
      <c r="F28" s="98" t="s">
        <v>69</v>
      </c>
      <c r="G28" s="97">
        <v>0</v>
      </c>
      <c r="H28" s="98" t="s">
        <v>69</v>
      </c>
      <c r="I28" s="97">
        <v>257</v>
      </c>
      <c r="J28" s="98">
        <v>-0.17891373801916899</v>
      </c>
      <c r="K28" s="97">
        <v>44</v>
      </c>
      <c r="L28" s="98">
        <v>-0.102040816326531</v>
      </c>
      <c r="M28" s="97">
        <v>301</v>
      </c>
      <c r="N28" s="98">
        <v>-0.168508287292818</v>
      </c>
      <c r="O28" s="99">
        <v>5</v>
      </c>
      <c r="P28" s="102"/>
      <c r="Q28" s="96" t="s">
        <v>70</v>
      </c>
      <c r="R28" s="101">
        <v>313</v>
      </c>
      <c r="S28" s="101">
        <v>0</v>
      </c>
      <c r="T28" s="101">
        <v>0</v>
      </c>
      <c r="U28" s="101">
        <v>313</v>
      </c>
      <c r="V28" s="101">
        <v>49</v>
      </c>
      <c r="W28" s="101">
        <v>362</v>
      </c>
      <c r="X28" s="96" t="s">
        <v>140</v>
      </c>
    </row>
    <row r="29" spans="1:24" ht="14.25" x14ac:dyDescent="0.2">
      <c r="A29" s="96" t="s">
        <v>141</v>
      </c>
      <c r="B29" s="96" t="s">
        <v>142</v>
      </c>
      <c r="C29" s="97">
        <v>213</v>
      </c>
      <c r="D29" s="98">
        <v>-8.18965517241379E-2</v>
      </c>
      <c r="E29" s="97">
        <v>0</v>
      </c>
      <c r="F29" s="98" t="s">
        <v>69</v>
      </c>
      <c r="G29" s="97">
        <v>0</v>
      </c>
      <c r="H29" s="98" t="s">
        <v>69</v>
      </c>
      <c r="I29" s="97">
        <v>213</v>
      </c>
      <c r="J29" s="98">
        <v>-8.18965517241379E-2</v>
      </c>
      <c r="K29" s="97">
        <v>15</v>
      </c>
      <c r="L29" s="98">
        <v>7.1428571428571397E-2</v>
      </c>
      <c r="M29" s="97">
        <v>228</v>
      </c>
      <c r="N29" s="98">
        <v>-7.3170731707317097E-2</v>
      </c>
      <c r="O29" s="99">
        <v>5</v>
      </c>
      <c r="P29" s="102"/>
      <c r="Q29" s="96" t="s">
        <v>70</v>
      </c>
      <c r="R29" s="101">
        <v>232</v>
      </c>
      <c r="S29" s="101">
        <v>0</v>
      </c>
      <c r="T29" s="101">
        <v>0</v>
      </c>
      <c r="U29" s="101">
        <v>232</v>
      </c>
      <c r="V29" s="101">
        <v>14</v>
      </c>
      <c r="W29" s="101">
        <v>246</v>
      </c>
      <c r="X29" s="96" t="s">
        <v>143</v>
      </c>
    </row>
    <row r="30" spans="1:24" ht="14.25" x14ac:dyDescent="0.2">
      <c r="A30" s="96" t="s">
        <v>144</v>
      </c>
      <c r="B30" s="96" t="s">
        <v>145</v>
      </c>
      <c r="C30" s="97">
        <v>9277</v>
      </c>
      <c r="D30" s="98">
        <v>1.4656020999671901E-2</v>
      </c>
      <c r="E30" s="97">
        <v>9623</v>
      </c>
      <c r="F30" s="98">
        <v>5.2729460671698897E-2</v>
      </c>
      <c r="G30" s="97">
        <v>0</v>
      </c>
      <c r="H30" s="98" t="s">
        <v>69</v>
      </c>
      <c r="I30" s="97">
        <v>18900</v>
      </c>
      <c r="J30" s="98">
        <v>3.3690658499234305E-2</v>
      </c>
      <c r="K30" s="97">
        <v>744</v>
      </c>
      <c r="L30" s="98">
        <v>-0.104693140794224</v>
      </c>
      <c r="M30" s="97">
        <v>19644</v>
      </c>
      <c r="N30" s="98">
        <v>2.7674601098613701E-2</v>
      </c>
      <c r="O30" s="99">
        <v>1</v>
      </c>
      <c r="P30" s="102"/>
      <c r="Q30" s="96" t="s">
        <v>146</v>
      </c>
      <c r="R30" s="101">
        <v>9143</v>
      </c>
      <c r="S30" s="101">
        <v>9141</v>
      </c>
      <c r="T30" s="101">
        <v>0</v>
      </c>
      <c r="U30" s="101">
        <v>18284</v>
      </c>
      <c r="V30" s="101">
        <v>831</v>
      </c>
      <c r="W30" s="101">
        <v>19115</v>
      </c>
      <c r="X30" s="96" t="s">
        <v>147</v>
      </c>
    </row>
    <row r="31" spans="1:24" ht="14.25" x14ac:dyDescent="0.2">
      <c r="A31" s="96" t="s">
        <v>148</v>
      </c>
      <c r="B31" s="96" t="s">
        <v>149</v>
      </c>
      <c r="C31" s="97">
        <v>97</v>
      </c>
      <c r="D31" s="98">
        <v>-3.9603960396039598E-2</v>
      </c>
      <c r="E31" s="97">
        <v>0</v>
      </c>
      <c r="F31" s="98" t="s">
        <v>69</v>
      </c>
      <c r="G31" s="97">
        <v>0</v>
      </c>
      <c r="H31" s="98" t="s">
        <v>69</v>
      </c>
      <c r="I31" s="97">
        <v>97</v>
      </c>
      <c r="J31" s="98">
        <v>-3.9603960396039598E-2</v>
      </c>
      <c r="K31" s="97">
        <v>9</v>
      </c>
      <c r="L31" s="98">
        <v>-0.5</v>
      </c>
      <c r="M31" s="97">
        <v>106</v>
      </c>
      <c r="N31" s="98">
        <v>-0.109243697478992</v>
      </c>
      <c r="O31" s="99">
        <v>5</v>
      </c>
      <c r="P31" s="102"/>
      <c r="Q31" s="96" t="s">
        <v>70</v>
      </c>
      <c r="R31" s="101">
        <v>101</v>
      </c>
      <c r="S31" s="101">
        <v>0</v>
      </c>
      <c r="T31" s="101">
        <v>0</v>
      </c>
      <c r="U31" s="101">
        <v>101</v>
      </c>
      <c r="V31" s="101">
        <v>18</v>
      </c>
      <c r="W31" s="101">
        <v>119</v>
      </c>
      <c r="X31" s="96" t="s">
        <v>150</v>
      </c>
    </row>
    <row r="32" spans="1:24" ht="14.25" x14ac:dyDescent="0.2">
      <c r="A32" s="96" t="s">
        <v>151</v>
      </c>
      <c r="B32" s="96" t="s">
        <v>152</v>
      </c>
      <c r="C32" s="97">
        <v>187</v>
      </c>
      <c r="D32" s="98">
        <v>-4.5918367346938799E-2</v>
      </c>
      <c r="E32" s="97">
        <v>0</v>
      </c>
      <c r="F32" s="98" t="s">
        <v>69</v>
      </c>
      <c r="G32" s="97">
        <v>0</v>
      </c>
      <c r="H32" s="98" t="s">
        <v>69</v>
      </c>
      <c r="I32" s="97">
        <v>187</v>
      </c>
      <c r="J32" s="98">
        <v>-4.5918367346938799E-2</v>
      </c>
      <c r="K32" s="97">
        <v>21</v>
      </c>
      <c r="L32" s="98">
        <v>-0.22222222222222202</v>
      </c>
      <c r="M32" s="97">
        <v>208</v>
      </c>
      <c r="N32" s="98">
        <v>-6.726457399103139E-2</v>
      </c>
      <c r="O32" s="99">
        <v>5</v>
      </c>
      <c r="P32" s="102"/>
      <c r="Q32" s="96" t="s">
        <v>70</v>
      </c>
      <c r="R32" s="101">
        <v>196</v>
      </c>
      <c r="S32" s="101">
        <v>0</v>
      </c>
      <c r="T32" s="101">
        <v>0</v>
      </c>
      <c r="U32" s="101">
        <v>196</v>
      </c>
      <c r="V32" s="101">
        <v>27</v>
      </c>
      <c r="W32" s="101">
        <v>223</v>
      </c>
      <c r="X32" s="96" t="s">
        <v>153</v>
      </c>
    </row>
    <row r="33" spans="1:24" ht="14.25" x14ac:dyDescent="0.2">
      <c r="A33" s="96" t="s">
        <v>154</v>
      </c>
      <c r="B33" s="96" t="s">
        <v>155</v>
      </c>
      <c r="C33" s="97">
        <v>96</v>
      </c>
      <c r="D33" s="98">
        <v>-2.04081632653061E-2</v>
      </c>
      <c r="E33" s="97">
        <v>0</v>
      </c>
      <c r="F33" s="98" t="s">
        <v>69</v>
      </c>
      <c r="G33" s="97">
        <v>0</v>
      </c>
      <c r="H33" s="98" t="s">
        <v>69</v>
      </c>
      <c r="I33" s="97">
        <v>96</v>
      </c>
      <c r="J33" s="98">
        <v>-2.04081632653061E-2</v>
      </c>
      <c r="K33" s="97">
        <v>9</v>
      </c>
      <c r="L33" s="98">
        <v>0.125</v>
      </c>
      <c r="M33" s="97">
        <v>105</v>
      </c>
      <c r="N33" s="98">
        <v>-9.4339622641509396E-3</v>
      </c>
      <c r="O33" s="99">
        <v>5</v>
      </c>
      <c r="P33" s="102"/>
      <c r="Q33" s="96" t="s">
        <v>70</v>
      </c>
      <c r="R33" s="101">
        <v>98</v>
      </c>
      <c r="S33" s="101">
        <v>0</v>
      </c>
      <c r="T33" s="101">
        <v>0</v>
      </c>
      <c r="U33" s="101">
        <v>98</v>
      </c>
      <c r="V33" s="101">
        <v>8</v>
      </c>
      <c r="W33" s="101">
        <v>106</v>
      </c>
      <c r="X33" s="96" t="s">
        <v>156</v>
      </c>
    </row>
    <row r="34" spans="1:24" ht="14.25" x14ac:dyDescent="0.2">
      <c r="A34" s="96" t="s">
        <v>157</v>
      </c>
      <c r="B34" s="96" t="s">
        <v>158</v>
      </c>
      <c r="C34" s="97">
        <v>173</v>
      </c>
      <c r="D34" s="98">
        <v>-0.13930348258706499</v>
      </c>
      <c r="E34" s="97">
        <v>0</v>
      </c>
      <c r="F34" s="98" t="s">
        <v>69</v>
      </c>
      <c r="G34" s="97">
        <v>0</v>
      </c>
      <c r="H34" s="98" t="s">
        <v>69</v>
      </c>
      <c r="I34" s="97">
        <v>173</v>
      </c>
      <c r="J34" s="98">
        <v>-0.13930348258706499</v>
      </c>
      <c r="K34" s="97">
        <v>33</v>
      </c>
      <c r="L34" s="98">
        <v>0.57142857142857095</v>
      </c>
      <c r="M34" s="97">
        <v>206</v>
      </c>
      <c r="N34" s="98">
        <v>-7.2072072072072099E-2</v>
      </c>
      <c r="O34" s="99">
        <v>5</v>
      </c>
      <c r="P34" s="102"/>
      <c r="Q34" s="96" t="s">
        <v>70</v>
      </c>
      <c r="R34" s="101">
        <v>201</v>
      </c>
      <c r="S34" s="101">
        <v>0</v>
      </c>
      <c r="T34" s="101">
        <v>0</v>
      </c>
      <c r="U34" s="101">
        <v>201</v>
      </c>
      <c r="V34" s="101">
        <v>21</v>
      </c>
      <c r="W34" s="101">
        <v>222</v>
      </c>
      <c r="X34" s="96" t="s">
        <v>159</v>
      </c>
    </row>
    <row r="35" spans="1:24" ht="14.25" x14ac:dyDescent="0.2">
      <c r="A35" s="96" t="s">
        <v>160</v>
      </c>
      <c r="B35" s="96" t="s">
        <v>161</v>
      </c>
      <c r="C35" s="97">
        <v>286</v>
      </c>
      <c r="D35" s="98">
        <v>0.20168067226890801</v>
      </c>
      <c r="E35" s="97">
        <v>1</v>
      </c>
      <c r="F35" s="98" t="s">
        <v>69</v>
      </c>
      <c r="G35" s="97">
        <v>0</v>
      </c>
      <c r="H35" s="98" t="s">
        <v>69</v>
      </c>
      <c r="I35" s="97">
        <v>287</v>
      </c>
      <c r="J35" s="98">
        <v>0.20588235294117602</v>
      </c>
      <c r="K35" s="97">
        <v>69</v>
      </c>
      <c r="L35" s="98">
        <v>0.15</v>
      </c>
      <c r="M35" s="97">
        <v>356</v>
      </c>
      <c r="N35" s="98">
        <v>0.19463087248322103</v>
      </c>
      <c r="O35" s="99">
        <v>5</v>
      </c>
      <c r="P35" s="102"/>
      <c r="Q35" s="96" t="s">
        <v>70</v>
      </c>
      <c r="R35" s="101">
        <v>238</v>
      </c>
      <c r="S35" s="101">
        <v>0</v>
      </c>
      <c r="T35" s="101">
        <v>0</v>
      </c>
      <c r="U35" s="101">
        <v>238</v>
      </c>
      <c r="V35" s="101">
        <v>60</v>
      </c>
      <c r="W35" s="101">
        <v>298</v>
      </c>
      <c r="X35" s="96" t="s">
        <v>162</v>
      </c>
    </row>
    <row r="36" spans="1:24" ht="14.25" x14ac:dyDescent="0.2">
      <c r="A36" s="96" t="s">
        <v>163</v>
      </c>
      <c r="B36" s="96" t="s">
        <v>164</v>
      </c>
      <c r="C36" s="97">
        <v>398</v>
      </c>
      <c r="D36" s="98">
        <v>-9.9547511312217202E-2</v>
      </c>
      <c r="E36" s="97">
        <v>0</v>
      </c>
      <c r="F36" s="98" t="s">
        <v>69</v>
      </c>
      <c r="G36" s="97">
        <v>0</v>
      </c>
      <c r="H36" s="98" t="s">
        <v>69</v>
      </c>
      <c r="I36" s="97">
        <v>398</v>
      </c>
      <c r="J36" s="98">
        <v>-9.9547511312217202E-2</v>
      </c>
      <c r="K36" s="97">
        <v>16</v>
      </c>
      <c r="L36" s="98">
        <v>1.6666666666666701</v>
      </c>
      <c r="M36" s="97">
        <v>414</v>
      </c>
      <c r="N36" s="98">
        <v>-7.5892857142857095E-2</v>
      </c>
      <c r="O36" s="99">
        <v>5</v>
      </c>
      <c r="P36" s="102"/>
      <c r="Q36" s="96" t="s">
        <v>70</v>
      </c>
      <c r="R36" s="101">
        <v>442</v>
      </c>
      <c r="S36" s="101">
        <v>0</v>
      </c>
      <c r="T36" s="101">
        <v>0</v>
      </c>
      <c r="U36" s="101">
        <v>442</v>
      </c>
      <c r="V36" s="101">
        <v>6</v>
      </c>
      <c r="W36" s="101">
        <v>448</v>
      </c>
      <c r="X36" s="96" t="s">
        <v>165</v>
      </c>
    </row>
    <row r="37" spans="1:24" ht="14.25" x14ac:dyDescent="0.2">
      <c r="A37" s="96" t="s">
        <v>166</v>
      </c>
      <c r="B37" s="96" t="s">
        <v>167</v>
      </c>
      <c r="C37" s="97">
        <v>2361</v>
      </c>
      <c r="D37" s="98">
        <v>9.8139534883720903E-2</v>
      </c>
      <c r="E37" s="97">
        <v>1293</v>
      </c>
      <c r="F37" s="98">
        <v>-2.1196063588190799E-2</v>
      </c>
      <c r="G37" s="97">
        <v>1378</v>
      </c>
      <c r="H37" s="98">
        <v>0.25272727272727297</v>
      </c>
      <c r="I37" s="97">
        <v>5032</v>
      </c>
      <c r="J37" s="98">
        <v>0.100853204987968</v>
      </c>
      <c r="K37" s="97">
        <v>531</v>
      </c>
      <c r="L37" s="98">
        <v>-0.243589743589744</v>
      </c>
      <c r="M37" s="97">
        <v>5563</v>
      </c>
      <c r="N37" s="98">
        <v>5.4997155319552404E-2</v>
      </c>
      <c r="O37" s="99">
        <v>2</v>
      </c>
      <c r="P37" s="102"/>
      <c r="Q37" s="96" t="s">
        <v>70</v>
      </c>
      <c r="R37" s="101">
        <v>2150</v>
      </c>
      <c r="S37" s="101">
        <v>1321</v>
      </c>
      <c r="T37" s="101">
        <v>1100</v>
      </c>
      <c r="U37" s="101">
        <v>4571</v>
      </c>
      <c r="V37" s="101">
        <v>702</v>
      </c>
      <c r="W37" s="101">
        <v>5273</v>
      </c>
      <c r="X37" s="96" t="s">
        <v>168</v>
      </c>
    </row>
    <row r="38" spans="1:24" ht="14.25" x14ac:dyDescent="0.2">
      <c r="A38" s="96" t="s">
        <v>169</v>
      </c>
      <c r="B38" s="96" t="s">
        <v>170</v>
      </c>
      <c r="C38" s="97">
        <v>390</v>
      </c>
      <c r="D38" s="98">
        <v>-0.28176795580110497</v>
      </c>
      <c r="E38" s="97">
        <v>0</v>
      </c>
      <c r="F38" s="98" t="s">
        <v>69</v>
      </c>
      <c r="G38" s="97">
        <v>0</v>
      </c>
      <c r="H38" s="98" t="s">
        <v>69</v>
      </c>
      <c r="I38" s="97">
        <v>390</v>
      </c>
      <c r="J38" s="98">
        <v>-0.28176795580110497</v>
      </c>
      <c r="K38" s="97">
        <v>115</v>
      </c>
      <c r="L38" s="98">
        <v>0.41975308641975301</v>
      </c>
      <c r="M38" s="97">
        <v>505</v>
      </c>
      <c r="N38" s="98">
        <v>-0.190705128205128</v>
      </c>
      <c r="O38" s="99">
        <v>5</v>
      </c>
      <c r="P38" s="102"/>
      <c r="Q38" s="96" t="s">
        <v>70</v>
      </c>
      <c r="R38" s="101">
        <v>543</v>
      </c>
      <c r="S38" s="101">
        <v>0</v>
      </c>
      <c r="T38" s="101">
        <v>0</v>
      </c>
      <c r="U38" s="101">
        <v>543</v>
      </c>
      <c r="V38" s="101">
        <v>81</v>
      </c>
      <c r="W38" s="101">
        <v>624</v>
      </c>
      <c r="X38" s="96" t="s">
        <v>171</v>
      </c>
    </row>
    <row r="39" spans="1:24" ht="14.25" x14ac:dyDescent="0.2">
      <c r="A39" s="96" t="s">
        <v>172</v>
      </c>
      <c r="B39" s="96" t="s">
        <v>173</v>
      </c>
      <c r="C39" s="97">
        <v>159</v>
      </c>
      <c r="D39" s="98">
        <v>2.5806451612903201E-2</v>
      </c>
      <c r="E39" s="97">
        <v>2</v>
      </c>
      <c r="F39" s="98">
        <v>0</v>
      </c>
      <c r="G39" s="97">
        <v>0</v>
      </c>
      <c r="H39" s="98" t="s">
        <v>69</v>
      </c>
      <c r="I39" s="97">
        <v>161</v>
      </c>
      <c r="J39" s="98">
        <v>2.54777070063694E-2</v>
      </c>
      <c r="K39" s="97">
        <v>126</v>
      </c>
      <c r="L39" s="98">
        <v>-0.19745222929936301</v>
      </c>
      <c r="M39" s="97">
        <v>287</v>
      </c>
      <c r="N39" s="98">
        <v>-8.5987261146496796E-2</v>
      </c>
      <c r="O39" s="99">
        <v>4</v>
      </c>
      <c r="P39" s="102"/>
      <c r="Q39" s="96" t="s">
        <v>70</v>
      </c>
      <c r="R39" s="101">
        <v>155</v>
      </c>
      <c r="S39" s="101">
        <v>2</v>
      </c>
      <c r="T39" s="101">
        <v>0</v>
      </c>
      <c r="U39" s="101">
        <v>157</v>
      </c>
      <c r="V39" s="101">
        <v>157</v>
      </c>
      <c r="W39" s="101">
        <v>314</v>
      </c>
      <c r="X39" s="96" t="s">
        <v>174</v>
      </c>
    </row>
    <row r="40" spans="1:24" ht="14.25" x14ac:dyDescent="0.2">
      <c r="A40" s="96" t="s">
        <v>175</v>
      </c>
      <c r="B40" s="96" t="s">
        <v>176</v>
      </c>
      <c r="C40" s="97">
        <v>310</v>
      </c>
      <c r="D40" s="98">
        <v>-0.33760683760683802</v>
      </c>
      <c r="E40" s="97">
        <v>0</v>
      </c>
      <c r="F40" s="98" t="s">
        <v>69</v>
      </c>
      <c r="G40" s="97">
        <v>0</v>
      </c>
      <c r="H40" s="98" t="s">
        <v>69</v>
      </c>
      <c r="I40" s="97">
        <v>310</v>
      </c>
      <c r="J40" s="98">
        <v>-0.33760683760683802</v>
      </c>
      <c r="K40" s="97">
        <v>23</v>
      </c>
      <c r="L40" s="98">
        <v>0.27777777777777796</v>
      </c>
      <c r="M40" s="97">
        <v>333</v>
      </c>
      <c r="N40" s="98">
        <v>-0.31481481481481505</v>
      </c>
      <c r="O40" s="99">
        <v>5</v>
      </c>
      <c r="P40" s="102"/>
      <c r="Q40" s="96" t="s">
        <v>70</v>
      </c>
      <c r="R40" s="101">
        <v>468</v>
      </c>
      <c r="S40" s="101">
        <v>0</v>
      </c>
      <c r="T40" s="101">
        <v>0</v>
      </c>
      <c r="U40" s="101">
        <v>468</v>
      </c>
      <c r="V40" s="101">
        <v>18</v>
      </c>
      <c r="W40" s="101">
        <v>486</v>
      </c>
      <c r="X40" s="96" t="s">
        <v>177</v>
      </c>
    </row>
    <row r="41" spans="1:24" ht="14.25" x14ac:dyDescent="0.2">
      <c r="A41" s="96" t="s">
        <v>178</v>
      </c>
      <c r="B41" s="96" t="s">
        <v>179</v>
      </c>
      <c r="C41" s="97">
        <v>136</v>
      </c>
      <c r="D41" s="98">
        <v>9.6774193548387094E-2</v>
      </c>
      <c r="E41" s="97">
        <v>0</v>
      </c>
      <c r="F41" s="98" t="s">
        <v>69</v>
      </c>
      <c r="G41" s="97">
        <v>0</v>
      </c>
      <c r="H41" s="98" t="s">
        <v>69</v>
      </c>
      <c r="I41" s="97">
        <v>136</v>
      </c>
      <c r="J41" s="98">
        <v>9.6774193548387094E-2</v>
      </c>
      <c r="K41" s="97">
        <v>24</v>
      </c>
      <c r="L41" s="98">
        <v>0.26315789473684198</v>
      </c>
      <c r="M41" s="97">
        <v>160</v>
      </c>
      <c r="N41" s="98">
        <v>0.11888111888111899</v>
      </c>
      <c r="O41" s="99">
        <v>5</v>
      </c>
      <c r="P41" s="102"/>
      <c r="Q41" s="96" t="s">
        <v>70</v>
      </c>
      <c r="R41" s="101">
        <v>124</v>
      </c>
      <c r="S41" s="101">
        <v>0</v>
      </c>
      <c r="T41" s="101">
        <v>0</v>
      </c>
      <c r="U41" s="101">
        <v>124</v>
      </c>
      <c r="V41" s="101">
        <v>19</v>
      </c>
      <c r="W41" s="101">
        <v>143</v>
      </c>
      <c r="X41" s="96" t="s">
        <v>180</v>
      </c>
    </row>
    <row r="42" spans="1:24" ht="14.25" x14ac:dyDescent="0.2">
      <c r="A42" s="96" t="s">
        <v>181</v>
      </c>
      <c r="B42" s="96" t="s">
        <v>182</v>
      </c>
      <c r="C42" s="97">
        <v>2774</v>
      </c>
      <c r="D42" s="98">
        <v>-6.69357551294988E-2</v>
      </c>
      <c r="E42" s="97">
        <v>232</v>
      </c>
      <c r="F42" s="98">
        <v>0.24731182795698903</v>
      </c>
      <c r="G42" s="97">
        <v>0</v>
      </c>
      <c r="H42" s="98" t="s">
        <v>69</v>
      </c>
      <c r="I42" s="97">
        <v>3006</v>
      </c>
      <c r="J42" s="98">
        <v>-4.8433048433048402E-2</v>
      </c>
      <c r="K42" s="97">
        <v>636</v>
      </c>
      <c r="L42" s="98">
        <v>-8.2251082251082297E-2</v>
      </c>
      <c r="M42" s="97">
        <v>3642</v>
      </c>
      <c r="N42" s="98">
        <v>-5.4517133956386299E-2</v>
      </c>
      <c r="O42" s="99">
        <v>3</v>
      </c>
      <c r="P42" s="102"/>
      <c r="Q42" s="96" t="s">
        <v>70</v>
      </c>
      <c r="R42" s="101">
        <v>2973</v>
      </c>
      <c r="S42" s="101">
        <v>186</v>
      </c>
      <c r="T42" s="101">
        <v>0</v>
      </c>
      <c r="U42" s="101">
        <v>3159</v>
      </c>
      <c r="V42" s="101">
        <v>693</v>
      </c>
      <c r="W42" s="101">
        <v>3852</v>
      </c>
      <c r="X42" s="96" t="s">
        <v>183</v>
      </c>
    </row>
    <row r="43" spans="1:24" ht="14.25" x14ac:dyDescent="0.2">
      <c r="A43" s="96" t="s">
        <v>184</v>
      </c>
      <c r="B43" s="96" t="s">
        <v>185</v>
      </c>
      <c r="C43" s="97">
        <v>3556</v>
      </c>
      <c r="D43" s="98">
        <v>3.3120278907611898E-2</v>
      </c>
      <c r="E43" s="97">
        <v>502</v>
      </c>
      <c r="F43" s="98">
        <v>-4.0152963671128104E-2</v>
      </c>
      <c r="G43" s="97">
        <v>0</v>
      </c>
      <c r="H43" s="98" t="s">
        <v>69</v>
      </c>
      <c r="I43" s="97">
        <v>4058</v>
      </c>
      <c r="J43" s="98">
        <v>2.3455233291298901E-2</v>
      </c>
      <c r="K43" s="97">
        <v>348</v>
      </c>
      <c r="L43" s="98">
        <v>-0.15942028985507201</v>
      </c>
      <c r="M43" s="97">
        <v>4406</v>
      </c>
      <c r="N43" s="98">
        <v>6.1657912765471605E-3</v>
      </c>
      <c r="O43" s="99">
        <v>2</v>
      </c>
      <c r="P43" s="102"/>
      <c r="Q43" s="96" t="s">
        <v>70</v>
      </c>
      <c r="R43" s="101">
        <v>3442</v>
      </c>
      <c r="S43" s="101">
        <v>523</v>
      </c>
      <c r="T43" s="101">
        <v>0</v>
      </c>
      <c r="U43" s="101">
        <v>3965</v>
      </c>
      <c r="V43" s="101">
        <v>414</v>
      </c>
      <c r="W43" s="101">
        <v>4379</v>
      </c>
      <c r="X43" s="96" t="s">
        <v>186</v>
      </c>
    </row>
    <row r="44" spans="1:24" ht="14.25" x14ac:dyDescent="0.2">
      <c r="A44" s="96" t="s">
        <v>187</v>
      </c>
      <c r="B44" s="96" t="s">
        <v>188</v>
      </c>
      <c r="C44" s="97">
        <v>523</v>
      </c>
      <c r="D44" s="98">
        <v>-3.5055350553505497E-2</v>
      </c>
      <c r="E44" s="97">
        <v>0</v>
      </c>
      <c r="F44" s="98" t="s">
        <v>69</v>
      </c>
      <c r="G44" s="97">
        <v>1</v>
      </c>
      <c r="H44" s="98" t="s">
        <v>69</v>
      </c>
      <c r="I44" s="97">
        <v>524</v>
      </c>
      <c r="J44" s="98">
        <v>-3.3210332103321E-2</v>
      </c>
      <c r="K44" s="97">
        <v>50</v>
      </c>
      <c r="L44" s="98">
        <v>0.92307692307692302</v>
      </c>
      <c r="M44" s="97">
        <v>574</v>
      </c>
      <c r="N44" s="98">
        <v>1.0563380281690101E-2</v>
      </c>
      <c r="O44" s="99">
        <v>5</v>
      </c>
      <c r="P44" s="102"/>
      <c r="Q44" s="96" t="s">
        <v>70</v>
      </c>
      <c r="R44" s="101">
        <v>542</v>
      </c>
      <c r="S44" s="101">
        <v>0</v>
      </c>
      <c r="T44" s="101">
        <v>0</v>
      </c>
      <c r="U44" s="101">
        <v>542</v>
      </c>
      <c r="V44" s="101">
        <v>26</v>
      </c>
      <c r="W44" s="101">
        <v>568</v>
      </c>
      <c r="X44" s="96" t="s">
        <v>189</v>
      </c>
    </row>
    <row r="45" spans="1:24" ht="14.25" x14ac:dyDescent="0.2">
      <c r="A45" s="96" t="s">
        <v>190</v>
      </c>
      <c r="B45" s="96" t="s">
        <v>191</v>
      </c>
      <c r="C45" s="97">
        <v>184</v>
      </c>
      <c r="D45" s="98">
        <v>1.6574585635359101E-2</v>
      </c>
      <c r="E45" s="97">
        <v>0</v>
      </c>
      <c r="F45" s="98" t="s">
        <v>69</v>
      </c>
      <c r="G45" s="97">
        <v>0</v>
      </c>
      <c r="H45" s="98" t="s">
        <v>69</v>
      </c>
      <c r="I45" s="97">
        <v>184</v>
      </c>
      <c r="J45" s="98">
        <v>1.6574585635359101E-2</v>
      </c>
      <c r="K45" s="97">
        <v>44</v>
      </c>
      <c r="L45" s="98">
        <v>3.4</v>
      </c>
      <c r="M45" s="97">
        <v>228</v>
      </c>
      <c r="N45" s="98">
        <v>0.193717277486911</v>
      </c>
      <c r="O45" s="99">
        <v>5</v>
      </c>
      <c r="P45" s="102"/>
      <c r="Q45" s="96" t="s">
        <v>70</v>
      </c>
      <c r="R45" s="101">
        <v>181</v>
      </c>
      <c r="S45" s="101">
        <v>0</v>
      </c>
      <c r="T45" s="101">
        <v>0</v>
      </c>
      <c r="U45" s="101">
        <v>181</v>
      </c>
      <c r="V45" s="101">
        <v>10</v>
      </c>
      <c r="W45" s="101">
        <v>191</v>
      </c>
      <c r="X45" s="96" t="s">
        <v>192</v>
      </c>
    </row>
    <row r="46" spans="1:24" ht="14.25" x14ac:dyDescent="0.2">
      <c r="A46" s="96" t="s">
        <v>193</v>
      </c>
      <c r="B46" s="96" t="s">
        <v>194</v>
      </c>
      <c r="C46" s="97">
        <v>90</v>
      </c>
      <c r="D46" s="98">
        <v>-0.1</v>
      </c>
      <c r="E46" s="97">
        <v>0</v>
      </c>
      <c r="F46" s="98" t="s">
        <v>69</v>
      </c>
      <c r="G46" s="97">
        <v>0</v>
      </c>
      <c r="H46" s="98" t="s">
        <v>69</v>
      </c>
      <c r="I46" s="97">
        <v>90</v>
      </c>
      <c r="J46" s="98">
        <v>-0.1</v>
      </c>
      <c r="K46" s="97">
        <v>0</v>
      </c>
      <c r="L46" s="98" t="s">
        <v>69</v>
      </c>
      <c r="M46" s="97">
        <v>90</v>
      </c>
      <c r="N46" s="98">
        <v>-0.1</v>
      </c>
      <c r="O46" s="99">
        <v>5</v>
      </c>
      <c r="P46" s="102"/>
      <c r="Q46" s="96" t="s">
        <v>70</v>
      </c>
      <c r="R46" s="101">
        <v>100</v>
      </c>
      <c r="S46" s="101">
        <v>0</v>
      </c>
      <c r="T46" s="101">
        <v>0</v>
      </c>
      <c r="U46" s="101">
        <v>100</v>
      </c>
      <c r="V46" s="101">
        <v>0</v>
      </c>
      <c r="W46" s="101">
        <v>100</v>
      </c>
      <c r="X46" s="96" t="s">
        <v>195</v>
      </c>
    </row>
    <row r="47" spans="1:24" ht="14.25" x14ac:dyDescent="0.2">
      <c r="A47" s="96" t="s">
        <v>196</v>
      </c>
      <c r="B47" s="96" t="s">
        <v>197</v>
      </c>
      <c r="C47" s="97">
        <v>351</v>
      </c>
      <c r="D47" s="98">
        <v>-0.124688279301746</v>
      </c>
      <c r="E47" s="97">
        <v>0</v>
      </c>
      <c r="F47" s="98" t="s">
        <v>69</v>
      </c>
      <c r="G47" s="97">
        <v>0</v>
      </c>
      <c r="H47" s="98" t="s">
        <v>69</v>
      </c>
      <c r="I47" s="97">
        <v>351</v>
      </c>
      <c r="J47" s="98">
        <v>-0.124688279301746</v>
      </c>
      <c r="K47" s="97">
        <v>96</v>
      </c>
      <c r="L47" s="98">
        <v>-6.7961165048543701E-2</v>
      </c>
      <c r="M47" s="97">
        <v>447</v>
      </c>
      <c r="N47" s="98">
        <v>-0.113095238095238</v>
      </c>
      <c r="O47" s="99">
        <v>5</v>
      </c>
      <c r="P47" s="102"/>
      <c r="Q47" s="96" t="s">
        <v>70</v>
      </c>
      <c r="R47" s="101">
        <v>401</v>
      </c>
      <c r="S47" s="101">
        <v>0</v>
      </c>
      <c r="T47" s="101">
        <v>0</v>
      </c>
      <c r="U47" s="101">
        <v>401</v>
      </c>
      <c r="V47" s="101">
        <v>103</v>
      </c>
      <c r="W47" s="101">
        <v>504</v>
      </c>
      <c r="X47" s="96" t="s">
        <v>198</v>
      </c>
    </row>
    <row r="48" spans="1:24" ht="14.25" x14ac:dyDescent="0.2">
      <c r="A48" s="96" t="s">
        <v>199</v>
      </c>
      <c r="B48" s="96" t="s">
        <v>200</v>
      </c>
      <c r="C48" s="97">
        <v>788</v>
      </c>
      <c r="D48" s="98">
        <v>-0.100456621004566</v>
      </c>
      <c r="E48" s="97">
        <v>186</v>
      </c>
      <c r="F48" s="98">
        <v>0.29166666666666702</v>
      </c>
      <c r="G48" s="97">
        <v>0</v>
      </c>
      <c r="H48" s="98">
        <v>-1</v>
      </c>
      <c r="I48" s="97">
        <v>974</v>
      </c>
      <c r="J48" s="98">
        <v>-4.6966731898238696E-2</v>
      </c>
      <c r="K48" s="97">
        <v>219</v>
      </c>
      <c r="L48" s="98">
        <v>-0.14117647058823501</v>
      </c>
      <c r="M48" s="97">
        <v>1193</v>
      </c>
      <c r="N48" s="98">
        <v>-6.5779169929522305E-2</v>
      </c>
      <c r="O48" s="99">
        <v>3</v>
      </c>
      <c r="P48" s="103"/>
      <c r="Q48" s="96" t="s">
        <v>70</v>
      </c>
      <c r="R48" s="101">
        <v>876</v>
      </c>
      <c r="S48" s="101">
        <v>144</v>
      </c>
      <c r="T48" s="101">
        <v>2</v>
      </c>
      <c r="U48" s="101">
        <v>1022</v>
      </c>
      <c r="V48" s="101">
        <v>255</v>
      </c>
      <c r="W48" s="101">
        <v>1277</v>
      </c>
      <c r="X48" s="96" t="s">
        <v>201</v>
      </c>
    </row>
    <row r="49" spans="1:24" ht="14.25" x14ac:dyDescent="0.2">
      <c r="A49" s="104" t="s">
        <v>202</v>
      </c>
      <c r="B49" s="105"/>
      <c r="C49" s="106">
        <v>37063</v>
      </c>
      <c r="D49" s="107">
        <v>-1.9756678127479499E-2</v>
      </c>
      <c r="E49" s="106">
        <v>13709</v>
      </c>
      <c r="F49" s="107">
        <v>5.3808901529710199E-2</v>
      </c>
      <c r="G49" s="106">
        <v>3310</v>
      </c>
      <c r="H49" s="107">
        <v>0.166725414169898</v>
      </c>
      <c r="I49" s="106">
        <v>54082</v>
      </c>
      <c r="J49" s="107">
        <v>7.9394662293126601E-3</v>
      </c>
      <c r="K49" s="106">
        <v>6252</v>
      </c>
      <c r="L49" s="107">
        <v>-7.3914975559176394E-2</v>
      </c>
      <c r="M49" s="106">
        <v>60334</v>
      </c>
      <c r="N49" s="107">
        <v>-1.2084692171437099E-3</v>
      </c>
      <c r="O49" s="108"/>
      <c r="P49" s="109" t="s">
        <v>203</v>
      </c>
      <c r="Q49" s="109"/>
      <c r="R49" s="110">
        <v>37810</v>
      </c>
      <c r="S49" s="110">
        <v>13009</v>
      </c>
      <c r="T49" s="110">
        <v>2837</v>
      </c>
      <c r="U49" s="110">
        <v>53656</v>
      </c>
      <c r="V49" s="110">
        <v>6751</v>
      </c>
      <c r="W49" s="110">
        <v>60407</v>
      </c>
      <c r="X49" s="109"/>
    </row>
    <row r="50" spans="1:24" ht="14.25" x14ac:dyDescent="0.2">
      <c r="A50" s="96" t="s">
        <v>204</v>
      </c>
      <c r="B50" s="96" t="s">
        <v>205</v>
      </c>
      <c r="C50" s="97">
        <v>35</v>
      </c>
      <c r="D50" s="98">
        <v>-0.23913043478260898</v>
      </c>
      <c r="E50" s="97">
        <v>0</v>
      </c>
      <c r="F50" s="98">
        <v>-1</v>
      </c>
      <c r="G50" s="97">
        <v>0</v>
      </c>
      <c r="H50" s="98" t="s">
        <v>69</v>
      </c>
      <c r="I50" s="97">
        <v>35</v>
      </c>
      <c r="J50" s="98">
        <v>-0.25531914893616997</v>
      </c>
      <c r="K50" s="97">
        <v>100</v>
      </c>
      <c r="L50" s="98">
        <v>0.61290322580645207</v>
      </c>
      <c r="M50" s="97">
        <v>135</v>
      </c>
      <c r="N50" s="98">
        <v>0.23853211009174299</v>
      </c>
      <c r="O50" s="99">
        <v>6</v>
      </c>
      <c r="P50" s="100" t="s">
        <v>146</v>
      </c>
      <c r="Q50" s="96" t="s">
        <v>146</v>
      </c>
      <c r="R50" s="101">
        <v>46</v>
      </c>
      <c r="S50" s="101">
        <v>1</v>
      </c>
      <c r="T50" s="101">
        <v>0</v>
      </c>
      <c r="U50" s="101">
        <v>47</v>
      </c>
      <c r="V50" s="101">
        <v>62</v>
      </c>
      <c r="W50" s="101">
        <v>109</v>
      </c>
      <c r="X50" s="96" t="s">
        <v>206</v>
      </c>
    </row>
    <row r="51" spans="1:24" ht="14.25" x14ac:dyDescent="0.2">
      <c r="A51" s="96" t="s">
        <v>207</v>
      </c>
      <c r="B51" s="96" t="s">
        <v>208</v>
      </c>
      <c r="C51" s="97">
        <v>670</v>
      </c>
      <c r="D51" s="98">
        <v>3.3950617283950602E-2</v>
      </c>
      <c r="E51" s="97">
        <v>1024</v>
      </c>
      <c r="F51" s="98">
        <v>3.8539553752535496E-2</v>
      </c>
      <c r="G51" s="97">
        <v>0</v>
      </c>
      <c r="H51" s="98" t="s">
        <v>69</v>
      </c>
      <c r="I51" s="97">
        <v>1694</v>
      </c>
      <c r="J51" s="98">
        <v>3.6719706242350096E-2</v>
      </c>
      <c r="K51" s="97">
        <v>1443</v>
      </c>
      <c r="L51" s="98">
        <v>0.625</v>
      </c>
      <c r="M51" s="97">
        <v>3137</v>
      </c>
      <c r="N51" s="98">
        <v>0.24385408406026998</v>
      </c>
      <c r="O51" s="99">
        <v>6</v>
      </c>
      <c r="P51" s="102"/>
      <c r="Q51" s="96" t="s">
        <v>146</v>
      </c>
      <c r="R51" s="101">
        <v>648</v>
      </c>
      <c r="S51" s="101">
        <v>986</v>
      </c>
      <c r="T51" s="101">
        <v>0</v>
      </c>
      <c r="U51" s="101">
        <v>1634</v>
      </c>
      <c r="V51" s="101">
        <v>888</v>
      </c>
      <c r="W51" s="101">
        <v>2522</v>
      </c>
      <c r="X51" s="96" t="s">
        <v>209</v>
      </c>
    </row>
    <row r="52" spans="1:24" ht="14.25" x14ac:dyDescent="0.2">
      <c r="A52" s="96" t="s">
        <v>210</v>
      </c>
      <c r="B52" s="96" t="s">
        <v>211</v>
      </c>
      <c r="C52" s="97">
        <v>0</v>
      </c>
      <c r="D52" s="98" t="s">
        <v>69</v>
      </c>
      <c r="E52" s="97">
        <v>0</v>
      </c>
      <c r="F52" s="98" t="s">
        <v>69</v>
      </c>
      <c r="G52" s="97">
        <v>0</v>
      </c>
      <c r="H52" s="98" t="s">
        <v>69</v>
      </c>
      <c r="I52" s="97">
        <v>0</v>
      </c>
      <c r="J52" s="98" t="s">
        <v>69</v>
      </c>
      <c r="K52" s="97">
        <v>7</v>
      </c>
      <c r="L52" s="98">
        <v>-0.3</v>
      </c>
      <c r="M52" s="97">
        <v>7</v>
      </c>
      <c r="N52" s="98">
        <v>-0.3</v>
      </c>
      <c r="O52" s="99">
        <v>6</v>
      </c>
      <c r="P52" s="102"/>
      <c r="Q52" s="96" t="s">
        <v>146</v>
      </c>
      <c r="R52" s="101">
        <v>0</v>
      </c>
      <c r="S52" s="101">
        <v>0</v>
      </c>
      <c r="T52" s="101">
        <v>0</v>
      </c>
      <c r="U52" s="101">
        <v>0</v>
      </c>
      <c r="V52" s="101">
        <v>10</v>
      </c>
      <c r="W52" s="101">
        <v>10</v>
      </c>
      <c r="X52" s="96" t="s">
        <v>212</v>
      </c>
    </row>
    <row r="53" spans="1:24" ht="14.25" x14ac:dyDescent="0.2">
      <c r="A53" s="96" t="s">
        <v>213</v>
      </c>
      <c r="B53" s="96" t="s">
        <v>214</v>
      </c>
      <c r="C53" s="97">
        <v>96</v>
      </c>
      <c r="D53" s="98">
        <v>-0.12727272727272701</v>
      </c>
      <c r="E53" s="97">
        <v>0</v>
      </c>
      <c r="F53" s="98">
        <v>-1</v>
      </c>
      <c r="G53" s="97">
        <v>0</v>
      </c>
      <c r="H53" s="98" t="s">
        <v>69</v>
      </c>
      <c r="I53" s="97">
        <v>96</v>
      </c>
      <c r="J53" s="98">
        <v>-0.13513513513513498</v>
      </c>
      <c r="K53" s="97">
        <v>82</v>
      </c>
      <c r="L53" s="98">
        <v>0.15492957746478903</v>
      </c>
      <c r="M53" s="97">
        <v>178</v>
      </c>
      <c r="N53" s="98">
        <v>-2.1978021978022001E-2</v>
      </c>
      <c r="O53" s="99">
        <v>6</v>
      </c>
      <c r="P53" s="102"/>
      <c r="Q53" s="96" t="s">
        <v>146</v>
      </c>
      <c r="R53" s="101">
        <v>110</v>
      </c>
      <c r="S53" s="101">
        <v>1</v>
      </c>
      <c r="T53" s="101">
        <v>0</v>
      </c>
      <c r="U53" s="101">
        <v>111</v>
      </c>
      <c r="V53" s="101">
        <v>71</v>
      </c>
      <c r="W53" s="101">
        <v>182</v>
      </c>
      <c r="X53" s="96" t="s">
        <v>215</v>
      </c>
    </row>
    <row r="54" spans="1:24" ht="14.25" x14ac:dyDescent="0.2">
      <c r="A54" s="96" t="s">
        <v>216</v>
      </c>
      <c r="B54" s="96" t="s">
        <v>217</v>
      </c>
      <c r="C54" s="97">
        <v>107</v>
      </c>
      <c r="D54" s="98">
        <v>0.114583333333333</v>
      </c>
      <c r="E54" s="97">
        <v>3</v>
      </c>
      <c r="F54" s="98">
        <v>0.5</v>
      </c>
      <c r="G54" s="97">
        <v>0</v>
      </c>
      <c r="H54" s="98" t="s">
        <v>69</v>
      </c>
      <c r="I54" s="97">
        <v>110</v>
      </c>
      <c r="J54" s="98">
        <v>0.12244897959183701</v>
      </c>
      <c r="K54" s="97">
        <v>12</v>
      </c>
      <c r="L54" s="98">
        <v>-0.72727272727272696</v>
      </c>
      <c r="M54" s="97">
        <v>122</v>
      </c>
      <c r="N54" s="98">
        <v>-0.14084507042253502</v>
      </c>
      <c r="O54" s="99">
        <v>6</v>
      </c>
      <c r="P54" s="103"/>
      <c r="Q54" s="96" t="s">
        <v>146</v>
      </c>
      <c r="R54" s="101">
        <v>96</v>
      </c>
      <c r="S54" s="101">
        <v>2</v>
      </c>
      <c r="T54" s="101">
        <v>0</v>
      </c>
      <c r="U54" s="101">
        <v>98</v>
      </c>
      <c r="V54" s="101">
        <v>44</v>
      </c>
      <c r="W54" s="101">
        <v>142</v>
      </c>
      <c r="X54" s="96" t="s">
        <v>218</v>
      </c>
    </row>
    <row r="55" spans="1:24" ht="14.25" x14ac:dyDescent="0.2">
      <c r="A55" s="104" t="s">
        <v>219</v>
      </c>
      <c r="B55" s="105"/>
      <c r="C55" s="106">
        <v>908</v>
      </c>
      <c r="D55" s="107">
        <v>8.8888888888888889E-3</v>
      </c>
      <c r="E55" s="106">
        <v>1027</v>
      </c>
      <c r="F55" s="107">
        <v>3.7373737373737399E-2</v>
      </c>
      <c r="G55" s="106">
        <v>0</v>
      </c>
      <c r="H55" s="107"/>
      <c r="I55" s="106">
        <v>1935</v>
      </c>
      <c r="J55" s="107">
        <v>2.3809523809523801E-2</v>
      </c>
      <c r="K55" s="106">
        <v>1644</v>
      </c>
      <c r="L55" s="107">
        <v>0.52930232558139501</v>
      </c>
      <c r="M55" s="106">
        <v>3579</v>
      </c>
      <c r="N55" s="107">
        <v>0.20708263069140001</v>
      </c>
      <c r="O55" s="108"/>
      <c r="P55" s="109" t="s">
        <v>203</v>
      </c>
      <c r="Q55" s="109"/>
      <c r="R55" s="110">
        <v>900</v>
      </c>
      <c r="S55" s="110">
        <v>990</v>
      </c>
      <c r="T55" s="110">
        <v>0</v>
      </c>
      <c r="U55" s="110">
        <v>1890</v>
      </c>
      <c r="V55" s="110">
        <v>1075</v>
      </c>
      <c r="W55" s="110">
        <v>2965</v>
      </c>
      <c r="X55" s="109"/>
    </row>
    <row r="56" spans="1:24" ht="14.25" x14ac:dyDescent="0.2">
      <c r="A56" s="104" t="s">
        <v>220</v>
      </c>
      <c r="B56" s="105"/>
      <c r="C56" s="106">
        <v>37971</v>
      </c>
      <c r="D56" s="107">
        <v>-1.9090674244381302E-2</v>
      </c>
      <c r="E56" s="106">
        <v>14736</v>
      </c>
      <c r="F56" s="107">
        <v>5.2646617615543997E-2</v>
      </c>
      <c r="G56" s="106">
        <v>3310</v>
      </c>
      <c r="H56" s="107">
        <v>0.166725414169898</v>
      </c>
      <c r="I56" s="106">
        <v>56017</v>
      </c>
      <c r="J56" s="107">
        <v>8.4794584668563006E-3</v>
      </c>
      <c r="K56" s="106">
        <v>7896</v>
      </c>
      <c r="L56" s="107">
        <v>8.9445438282647598E-3</v>
      </c>
      <c r="M56" s="106">
        <v>63913</v>
      </c>
      <c r="N56" s="107">
        <v>8.5368932651644289E-3</v>
      </c>
      <c r="O56" s="108"/>
      <c r="P56" s="109"/>
      <c r="Q56" s="109"/>
      <c r="R56" s="110">
        <v>38710</v>
      </c>
      <c r="S56" s="110">
        <v>13999</v>
      </c>
      <c r="T56" s="110">
        <v>2837</v>
      </c>
      <c r="U56" s="110">
        <v>55546</v>
      </c>
      <c r="V56" s="110">
        <v>7826</v>
      </c>
      <c r="W56" s="110">
        <v>63372</v>
      </c>
      <c r="X56" s="109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76" t="str">
        <f>Hovedtall!A2</f>
        <v>Dato 08.02.2019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67" t="s">
        <v>42</v>
      </c>
      <c r="C3" s="4"/>
      <c r="D3" s="5"/>
      <c r="E3" s="6"/>
      <c r="F3" s="1"/>
      <c r="G3" s="1"/>
      <c r="H3" s="1"/>
      <c r="M3" s="31"/>
      <c r="N3" s="39"/>
      <c r="O3" s="39"/>
      <c r="P3" s="31"/>
      <c r="Q3" s="31"/>
    </row>
    <row r="4" spans="1:17" ht="15" customHeight="1" x14ac:dyDescent="0.3">
      <c r="A4" s="2"/>
      <c r="B4" s="89">
        <v>2019</v>
      </c>
      <c r="C4" s="90">
        <v>2018</v>
      </c>
      <c r="D4" s="91" t="s">
        <v>28</v>
      </c>
      <c r="E4" s="8"/>
      <c r="F4" s="1"/>
      <c r="G4" s="1"/>
      <c r="H4" s="1"/>
    </row>
    <row r="5" spans="1:17" ht="15" customHeight="1" x14ac:dyDescent="0.25">
      <c r="A5" s="2"/>
      <c r="B5" s="2"/>
      <c r="C5" s="2"/>
      <c r="D5" s="9"/>
      <c r="F5" s="1"/>
      <c r="G5" s="1"/>
      <c r="H5" s="1"/>
    </row>
    <row r="6" spans="1:17" s="7" customFormat="1" ht="15" customHeight="1" x14ac:dyDescent="0.3">
      <c r="A6" s="32" t="s">
        <v>247</v>
      </c>
      <c r="B6" s="10"/>
      <c r="C6" s="10"/>
      <c r="D6" s="11"/>
      <c r="F6" s="1"/>
      <c r="G6" s="1"/>
      <c r="H6" s="1"/>
      <c r="M6" s="31"/>
      <c r="N6" s="39"/>
      <c r="O6" s="39"/>
      <c r="P6" s="31"/>
      <c r="Q6" s="31"/>
    </row>
    <row r="7" spans="1:17" ht="15" customHeight="1" x14ac:dyDescent="0.25">
      <c r="A7" s="83" t="s">
        <v>40</v>
      </c>
      <c r="B7" s="68">
        <f>Hovedtall!$B$7</f>
        <v>2338648</v>
      </c>
      <c r="C7" s="69">
        <f>Hovedtall!$C$7</f>
        <v>2271025</v>
      </c>
      <c r="D7" s="46">
        <f>(B7-C7)/C7</f>
        <v>2.9776422540482822E-2</v>
      </c>
      <c r="E7" s="45"/>
      <c r="F7" s="1"/>
      <c r="G7" s="1"/>
      <c r="H7" s="1"/>
      <c r="I7" s="40"/>
      <c r="J7" s="41"/>
    </row>
    <row r="8" spans="1:17" ht="15" customHeight="1" x14ac:dyDescent="0.25">
      <c r="A8" s="84" t="s">
        <v>31</v>
      </c>
      <c r="B8" s="16">
        <f>SUM(B9:B10)</f>
        <v>1422109</v>
      </c>
      <c r="C8" s="17">
        <f>SUM(C9:C10)</f>
        <v>1370684</v>
      </c>
      <c r="D8" s="34">
        <f>(B8-C8)/C8</f>
        <v>3.7517764853168198E-2</v>
      </c>
      <c r="E8" s="45"/>
      <c r="F8" s="1"/>
      <c r="G8" s="1"/>
      <c r="H8" s="1"/>
      <c r="I8" s="40"/>
      <c r="J8" s="41"/>
    </row>
    <row r="9" spans="1:17" ht="15" customHeight="1" x14ac:dyDescent="0.25">
      <c r="A9" s="85" t="s">
        <v>32</v>
      </c>
      <c r="B9" s="70">
        <f>Hovedtall!$B$9</f>
        <v>1340339</v>
      </c>
      <c r="C9" s="71">
        <f>Hovedtall!$C$9</f>
        <v>1282032</v>
      </c>
      <c r="D9" s="18">
        <f>(B9-C9)/C9</f>
        <v>4.5480144021366083E-2</v>
      </c>
      <c r="E9" s="45"/>
      <c r="F9" s="1"/>
      <c r="G9" s="1"/>
      <c r="H9" s="1"/>
      <c r="J9" s="41"/>
    </row>
    <row r="10" spans="1:17" ht="15" customHeight="1" x14ac:dyDescent="0.25">
      <c r="A10" s="85" t="s">
        <v>33</v>
      </c>
      <c r="B10" s="70">
        <f>Hovedtall!$B$10</f>
        <v>81770</v>
      </c>
      <c r="C10" s="71">
        <f>Hovedtall!$C$10</f>
        <v>88652</v>
      </c>
      <c r="D10" s="18">
        <f>(B10-C10)/C10</f>
        <v>-7.7629382303839728E-2</v>
      </c>
      <c r="E10" s="45"/>
      <c r="F10" s="1"/>
      <c r="G10" s="1"/>
      <c r="H10" s="1"/>
      <c r="J10" s="41"/>
    </row>
    <row r="11" spans="1:17" ht="15" customHeight="1" x14ac:dyDescent="0.25">
      <c r="A11" s="85"/>
      <c r="B11" s="36"/>
      <c r="C11" s="35"/>
      <c r="D11" s="18"/>
      <c r="E11" s="45"/>
      <c r="F11" s="1"/>
      <c r="G11" s="1"/>
      <c r="H11" s="1"/>
      <c r="J11" s="41"/>
    </row>
    <row r="12" spans="1:17" ht="15" customHeight="1" x14ac:dyDescent="0.25">
      <c r="A12" s="84" t="s">
        <v>21</v>
      </c>
      <c r="B12" s="72">
        <f>Hovedtall!$B$12</f>
        <v>46326</v>
      </c>
      <c r="C12" s="73">
        <f>Hovedtall!$C$12</f>
        <v>36975</v>
      </c>
      <c r="D12" s="44">
        <f>(B12-C12)/C12</f>
        <v>0.25290060851926977</v>
      </c>
      <c r="E12" s="45"/>
      <c r="F12" s="1"/>
      <c r="G12" s="1"/>
      <c r="H12" s="1"/>
      <c r="J12" s="41"/>
    </row>
    <row r="13" spans="1:17" ht="15" customHeight="1" x14ac:dyDescent="0.25">
      <c r="A13" s="84" t="s">
        <v>19</v>
      </c>
      <c r="B13" s="16">
        <f>B7+B8+B12</f>
        <v>3807083</v>
      </c>
      <c r="C13" s="17">
        <f>C7+C8+C12</f>
        <v>3678684</v>
      </c>
      <c r="D13" s="34">
        <f>(B13-C13)/C13</f>
        <v>3.4903514408957115E-2</v>
      </c>
      <c r="E13" s="45"/>
      <c r="F13" s="1"/>
      <c r="G13" s="1"/>
      <c r="H13" s="1"/>
      <c r="J13" s="41"/>
    </row>
    <row r="14" spans="1:17" ht="15" customHeight="1" x14ac:dyDescent="0.25">
      <c r="A14" s="87"/>
      <c r="B14" s="37"/>
      <c r="C14" s="38"/>
      <c r="D14" s="21"/>
      <c r="E14" s="45"/>
      <c r="F14" s="1"/>
      <c r="G14" s="1"/>
      <c r="H14" s="1"/>
      <c r="J14" s="41"/>
    </row>
    <row r="15" spans="1:17" ht="15" customHeight="1" x14ac:dyDescent="0.25">
      <c r="A15" s="22"/>
      <c r="B15" s="23"/>
      <c r="C15" s="23"/>
      <c r="D15" s="24"/>
      <c r="E15" s="12"/>
      <c r="F15" s="1"/>
      <c r="G15" s="1"/>
      <c r="H15" s="1"/>
    </row>
    <row r="16" spans="1:17" s="7" customFormat="1" ht="15" customHeight="1" x14ac:dyDescent="0.3">
      <c r="A16" s="32" t="s">
        <v>35</v>
      </c>
      <c r="B16" s="25"/>
      <c r="C16" s="26"/>
      <c r="D16" s="27"/>
      <c r="E16" s="28"/>
      <c r="F16" s="1"/>
      <c r="G16" s="1"/>
      <c r="H16" s="1"/>
      <c r="M16" s="31"/>
      <c r="N16" s="39"/>
      <c r="O16" s="39"/>
      <c r="P16" s="31"/>
      <c r="Q16" s="31"/>
    </row>
    <row r="17" spans="1:10" ht="15" customHeight="1" x14ac:dyDescent="0.25">
      <c r="A17" s="83" t="s">
        <v>29</v>
      </c>
      <c r="B17" s="14">
        <f>SUM(B18:B20)</f>
        <v>37063</v>
      </c>
      <c r="C17" s="15">
        <f>SUM(C18:C20)</f>
        <v>37810</v>
      </c>
      <c r="D17" s="46">
        <f>(B17-C17)/C17</f>
        <v>-1.9756678127479502E-2</v>
      </c>
      <c r="E17" s="19"/>
      <c r="F17" s="1"/>
      <c r="G17" s="1"/>
      <c r="H17" s="1"/>
      <c r="J17" s="43"/>
    </row>
    <row r="18" spans="1:10" ht="15" customHeight="1" x14ac:dyDescent="0.25">
      <c r="A18" s="85" t="s">
        <v>32</v>
      </c>
      <c r="B18" s="70">
        <f>Hovedtall!$B$18</f>
        <v>36254</v>
      </c>
      <c r="C18" s="71">
        <f>Hovedtall!$C$18</f>
        <v>36940</v>
      </c>
      <c r="D18" s="18">
        <f t="shared" ref="D18:D31" si="0">(B18-C18)/C18</f>
        <v>-1.8570655116404981E-2</v>
      </c>
      <c r="E18" s="19"/>
      <c r="F18" s="1"/>
      <c r="G18" s="1"/>
      <c r="H18" s="1"/>
      <c r="J18" s="41"/>
    </row>
    <row r="19" spans="1:10" ht="15" customHeight="1" x14ac:dyDescent="0.25">
      <c r="A19" s="85" t="s">
        <v>33</v>
      </c>
      <c r="B19" s="70">
        <f>Hovedtall!$B$19</f>
        <v>295</v>
      </c>
      <c r="C19" s="71">
        <f>Hovedtall!$C$19</f>
        <v>225</v>
      </c>
      <c r="D19" s="18">
        <f t="shared" si="0"/>
        <v>0.31111111111111112</v>
      </c>
      <c r="E19" s="19"/>
      <c r="F19" s="1"/>
      <c r="G19" s="1"/>
      <c r="H19" s="1"/>
      <c r="J19" s="41"/>
    </row>
    <row r="20" spans="1:10" ht="15" customHeight="1" x14ac:dyDescent="0.25">
      <c r="A20" s="85" t="s">
        <v>34</v>
      </c>
      <c r="B20" s="70">
        <f>Hovedtall!$B$20</f>
        <v>514</v>
      </c>
      <c r="C20" s="71">
        <f>Hovedtall!$C$20</f>
        <v>645</v>
      </c>
      <c r="D20" s="18">
        <f t="shared" si="0"/>
        <v>-0.20310077519379846</v>
      </c>
      <c r="E20" s="19"/>
      <c r="F20" s="1"/>
      <c r="G20" s="1"/>
      <c r="H20" s="1"/>
      <c r="J20" s="41"/>
    </row>
    <row r="21" spans="1:10" ht="15" customHeight="1" x14ac:dyDescent="0.25">
      <c r="A21" s="85"/>
      <c r="B21" s="16"/>
      <c r="C21" s="20"/>
      <c r="D21" s="18"/>
      <c r="E21" s="19"/>
      <c r="F21" s="1"/>
      <c r="G21" s="1"/>
      <c r="H21" s="1"/>
    </row>
    <row r="22" spans="1:10" ht="15" customHeight="1" x14ac:dyDescent="0.25">
      <c r="A22" s="84" t="s">
        <v>30</v>
      </c>
      <c r="B22" s="16">
        <f>SUM(B23:B25)</f>
        <v>13709</v>
      </c>
      <c r="C22" s="17">
        <f>SUM(C23:C25)</f>
        <v>13017</v>
      </c>
      <c r="D22" s="34">
        <f t="shared" si="0"/>
        <v>5.3161250672197895E-2</v>
      </c>
      <c r="E22" s="19"/>
      <c r="F22" s="1"/>
      <c r="G22" s="1"/>
      <c r="H22" s="1"/>
      <c r="J22" s="41"/>
    </row>
    <row r="23" spans="1:10" ht="15" customHeight="1" x14ac:dyDescent="0.25">
      <c r="A23" s="85" t="s">
        <v>32</v>
      </c>
      <c r="B23" s="70">
        <f>Hovedtall!$B$23</f>
        <v>12420</v>
      </c>
      <c r="C23" s="71">
        <f>Hovedtall!$C$23</f>
        <v>11799</v>
      </c>
      <c r="D23" s="18">
        <f t="shared" si="0"/>
        <v>5.2631578947368418E-2</v>
      </c>
      <c r="E23" s="19"/>
      <c r="F23" s="1"/>
      <c r="G23" s="1"/>
      <c r="H23" s="1"/>
      <c r="J23" s="41"/>
    </row>
    <row r="24" spans="1:10" ht="15" customHeight="1" x14ac:dyDescent="0.25">
      <c r="A24" s="85" t="s">
        <v>33</v>
      </c>
      <c r="B24" s="70">
        <f>Hovedtall!$B$24</f>
        <v>714</v>
      </c>
      <c r="C24" s="71">
        <f>Hovedtall!$C$24</f>
        <v>706</v>
      </c>
      <c r="D24" s="18">
        <f t="shared" si="0"/>
        <v>1.1331444759206799E-2</v>
      </c>
      <c r="E24" s="19"/>
      <c r="F24" s="1"/>
      <c r="G24" s="1"/>
      <c r="H24" s="1"/>
      <c r="J24" s="41"/>
    </row>
    <row r="25" spans="1:10" ht="15" customHeight="1" x14ac:dyDescent="0.25">
      <c r="A25" s="85" t="s">
        <v>34</v>
      </c>
      <c r="B25" s="70">
        <f>Hovedtall!$B$25</f>
        <v>575</v>
      </c>
      <c r="C25" s="71">
        <f>Hovedtall!$C$25</f>
        <v>512</v>
      </c>
      <c r="D25" s="18">
        <f t="shared" si="0"/>
        <v>0.123046875</v>
      </c>
      <c r="E25" s="19"/>
      <c r="F25" s="1"/>
      <c r="G25" s="1"/>
      <c r="H25" s="1"/>
      <c r="J25" s="41"/>
    </row>
    <row r="26" spans="1:10" ht="15" customHeight="1" x14ac:dyDescent="0.25">
      <c r="A26" s="85"/>
      <c r="B26" s="36"/>
      <c r="C26" s="35"/>
      <c r="D26" s="18"/>
      <c r="E26" s="19"/>
      <c r="F26" s="1"/>
      <c r="G26" s="1"/>
      <c r="H26" s="1"/>
      <c r="J26" s="41"/>
    </row>
    <row r="27" spans="1:10" ht="15" customHeight="1" x14ac:dyDescent="0.25">
      <c r="A27" s="84" t="s">
        <v>21</v>
      </c>
      <c r="B27" s="72">
        <f>Hovedtall!$B$27</f>
        <v>3310</v>
      </c>
      <c r="C27" s="73">
        <f>Hovedtall!$C$27</f>
        <v>2837</v>
      </c>
      <c r="D27" s="34">
        <f t="shared" si="0"/>
        <v>0.16672541416989778</v>
      </c>
      <c r="E27" s="19"/>
      <c r="F27" s="1"/>
      <c r="G27" s="1"/>
      <c r="H27" s="1"/>
      <c r="J27" s="41"/>
    </row>
    <row r="28" spans="1:10" ht="15" customHeight="1" x14ac:dyDescent="0.25">
      <c r="A28" s="84" t="s">
        <v>19</v>
      </c>
      <c r="B28" s="16">
        <f>B22+B17+B27</f>
        <v>54082</v>
      </c>
      <c r="C28" s="17">
        <f>C22+C17+C27</f>
        <v>53664</v>
      </c>
      <c r="D28" s="34">
        <f t="shared" si="0"/>
        <v>7.7892069171138943E-3</v>
      </c>
      <c r="E28" s="19"/>
      <c r="F28" s="1"/>
      <c r="G28" s="1"/>
      <c r="H28" s="1"/>
      <c r="J28" s="41"/>
    </row>
    <row r="29" spans="1:10" ht="15" customHeight="1" x14ac:dyDescent="0.25">
      <c r="A29" s="84" t="s">
        <v>24</v>
      </c>
      <c r="B29" s="72">
        <f>Hovedtall!$B$29</f>
        <v>6252</v>
      </c>
      <c r="C29" s="73">
        <f>Hovedtall!$C$29</f>
        <v>6751</v>
      </c>
      <c r="D29" s="18">
        <f>(B29-C29)/C29</f>
        <v>-7.3914975559176421E-2</v>
      </c>
      <c r="E29" s="19"/>
      <c r="F29" s="1"/>
      <c r="G29" s="1"/>
      <c r="H29" s="1"/>
    </row>
    <row r="30" spans="1:10" ht="15" customHeight="1" x14ac:dyDescent="0.25">
      <c r="A30" s="85"/>
      <c r="B30" s="35"/>
      <c r="C30" s="35"/>
      <c r="D30" s="18"/>
      <c r="E30" s="19"/>
      <c r="F30" s="1"/>
      <c r="G30" s="1"/>
      <c r="H30" s="1"/>
      <c r="J30" s="41"/>
    </row>
    <row r="31" spans="1:10" ht="15" customHeight="1" x14ac:dyDescent="0.25">
      <c r="A31" s="84" t="s">
        <v>36</v>
      </c>
      <c r="B31" s="16">
        <f>SUM(B28:B29)</f>
        <v>60334</v>
      </c>
      <c r="C31" s="17">
        <f>SUM(C28:C29)</f>
        <v>60415</v>
      </c>
      <c r="D31" s="34">
        <f t="shared" si="0"/>
        <v>-1.3407266407349169E-3</v>
      </c>
      <c r="E31" s="19"/>
      <c r="F31" s="1"/>
      <c r="G31" s="1"/>
      <c r="H31" s="1"/>
      <c r="J31" s="41"/>
    </row>
    <row r="32" spans="1:10" ht="15" customHeight="1" x14ac:dyDescent="0.25">
      <c r="A32" s="84"/>
      <c r="B32" s="16"/>
      <c r="C32" s="17"/>
      <c r="D32" s="18"/>
      <c r="E32" s="19"/>
      <c r="F32" s="1"/>
      <c r="G32" s="1"/>
      <c r="H32" s="1"/>
    </row>
    <row r="33" spans="1:10" ht="15" customHeight="1" x14ac:dyDescent="0.25">
      <c r="A33" s="88"/>
      <c r="B33" s="81"/>
      <c r="C33" s="82"/>
      <c r="D33" s="79"/>
      <c r="E33" s="19"/>
      <c r="F33" s="1"/>
      <c r="G33" s="1"/>
      <c r="H33" s="1"/>
    </row>
    <row r="34" spans="1:10" ht="15" customHeight="1" x14ac:dyDescent="0.25">
      <c r="A34" s="2"/>
      <c r="B34" s="12"/>
      <c r="C34" s="12"/>
      <c r="D34" s="29"/>
      <c r="E34" s="12"/>
      <c r="F34" s="1"/>
      <c r="G34" s="1"/>
      <c r="H34" s="1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38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25" sqref="G25"/>
    </sheetView>
  </sheetViews>
  <sheetFormatPr defaultColWidth="11.42578125" defaultRowHeight="12.75" x14ac:dyDescent="0.2"/>
  <sheetData>
    <row r="2" spans="1:8" ht="18" x14ac:dyDescent="0.25">
      <c r="A2" s="74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/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/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/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75">
        <v>4637714</v>
      </c>
      <c r="F9" s="51">
        <v>4764241</v>
      </c>
      <c r="G9" s="51"/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75">
        <v>5088909</v>
      </c>
      <c r="F10" s="51">
        <v>5122114</v>
      </c>
      <c r="G10" s="51"/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75">
        <v>4939296</v>
      </c>
      <c r="F11" s="51">
        <v>5147106</v>
      </c>
      <c r="G11" s="50"/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75">
        <v>4865456</v>
      </c>
      <c r="F12" s="51">
        <v>5057473</v>
      </c>
      <c r="G12" s="50"/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75">
        <v>4810992</v>
      </c>
      <c r="F13" s="51">
        <v>4947931</v>
      </c>
      <c r="G13" s="50"/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75">
        <v>4818612</v>
      </c>
      <c r="F14" s="51">
        <v>4926252</v>
      </c>
      <c r="G14" s="50"/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75">
        <v>4182127</v>
      </c>
      <c r="F15" s="51">
        <v>4324792</v>
      </c>
      <c r="G15" s="50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75">
        <v>3675570</v>
      </c>
      <c r="F16" s="51">
        <v>3786006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/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/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/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75">
        <v>62225</v>
      </c>
      <c r="F28" s="54">
        <v>59347</v>
      </c>
      <c r="G28" s="54"/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75">
        <v>61125</v>
      </c>
      <c r="F29" s="54">
        <v>60138</v>
      </c>
      <c r="G29" s="54"/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75">
        <v>55689</v>
      </c>
      <c r="F30" s="54">
        <v>56281</v>
      </c>
      <c r="G30" s="54"/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75">
        <v>61888</v>
      </c>
      <c r="F31" s="54">
        <v>61805</v>
      </c>
      <c r="G31" s="54"/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75">
        <v>62314</v>
      </c>
      <c r="F32" s="54">
        <v>60534</v>
      </c>
      <c r="G32" s="54"/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75">
        <v>63606</v>
      </c>
      <c r="F33" s="54">
        <v>63648</v>
      </c>
      <c r="G33" s="54"/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75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75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Hovedtall</vt:lpstr>
      <vt:lpstr>Passasjer - Måned</vt:lpstr>
      <vt:lpstr>Flybevegelser - Måned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2019-02-08T10:11:55Z</cp:lastPrinted>
  <dcterms:created xsi:type="dcterms:W3CDTF">2000-12-05T13:34:37Z</dcterms:created>
  <dcterms:modified xsi:type="dcterms:W3CDTF">2019-02-08T10:16:58Z</dcterms:modified>
</cp:coreProperties>
</file>