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\\sgm434.lv.no\felles\CA\STAT\2018 Statistikk inkl. spedbarn - DVHStat\Månedsstatistikk\"/>
    </mc:Choice>
  </mc:AlternateContent>
  <xr:revisionPtr revIDLastSave="0" documentId="13_ncr:1_{E569A774-39DC-487A-97B3-93DAD652B839}" xr6:coauthVersionLast="36" xr6:coauthVersionMax="36" xr10:uidLastSave="{00000000-0000-0000-0000-000000000000}"/>
  <bookViews>
    <workbookView xWindow="-6900" yWindow="4440" windowWidth="24240" windowHeight="4410" tabRatio="835" xr2:uid="{00000000-000D-0000-FFFF-FFFF00000000}"/>
  </bookViews>
  <sheets>
    <sheet name="Hovedtall" sheetId="1" r:id="rId1"/>
    <sheet name="Passasjer - Måned" sheetId="40210" r:id="rId2"/>
    <sheet name="Passasjerer - Hittil i år" sheetId="40211" r:id="rId3"/>
    <sheet name="Flybevegelser - Måned" sheetId="40214" r:id="rId4"/>
    <sheet name="Flybevegelser - Hittil i år" sheetId="40215" r:id="rId5"/>
    <sheet name="Main" sheetId="40209" state="hidden" r:id="rId6"/>
    <sheet name="Tall til grafer" sheetId="40201" state="hidden" r:id="rId7"/>
  </sheets>
  <externalReferences>
    <externalReference r:id="rId8"/>
  </externalReferences>
  <definedNames>
    <definedName name="_xlnm.Print_Area" localSheetId="0">Hovedtall!$A$1:$I$52</definedName>
    <definedName name="_xlnm.Print_Area" localSheetId="5">Main!$A$1:$I$52</definedName>
    <definedName name="Recover">[1]Macro1!$A$245</definedName>
    <definedName name="TableName">"Dummy"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7" i="1" l="1"/>
  <c r="C17" i="1" l="1"/>
  <c r="G29" i="40209" l="1"/>
  <c r="F29" i="40209"/>
  <c r="G27" i="40209"/>
  <c r="F27" i="40209"/>
  <c r="G25" i="40209"/>
  <c r="F25" i="40209"/>
  <c r="G24" i="40209"/>
  <c r="F24" i="40209"/>
  <c r="G23" i="40209"/>
  <c r="F23" i="40209"/>
  <c r="G20" i="40209"/>
  <c r="F20" i="40209"/>
  <c r="G19" i="40209"/>
  <c r="F19" i="40209"/>
  <c r="G18" i="40209"/>
  <c r="F18" i="40209"/>
  <c r="G12" i="40209"/>
  <c r="F12" i="40209"/>
  <c r="A2" i="40209"/>
  <c r="G10" i="40209"/>
  <c r="F10" i="40209"/>
  <c r="G9" i="40209"/>
  <c r="F9" i="40209"/>
  <c r="G7" i="40209"/>
  <c r="F7" i="40209"/>
  <c r="C29" i="40209"/>
  <c r="B29" i="40209"/>
  <c r="C27" i="40209"/>
  <c r="B27" i="40209"/>
  <c r="C25" i="40209"/>
  <c r="B25" i="40209"/>
  <c r="C24" i="40209"/>
  <c r="B24" i="40209"/>
  <c r="C23" i="40209"/>
  <c r="B23" i="40209"/>
  <c r="C20" i="40209"/>
  <c r="B20" i="40209"/>
  <c r="C19" i="40209"/>
  <c r="B19" i="40209"/>
  <c r="C18" i="40209"/>
  <c r="B18" i="40209"/>
  <c r="C12" i="40209"/>
  <c r="B12" i="40209"/>
  <c r="C10" i="40209"/>
  <c r="B10" i="40209"/>
  <c r="C9" i="40209"/>
  <c r="B9" i="40209"/>
  <c r="C7" i="40209"/>
  <c r="B7" i="40209"/>
  <c r="C17" i="40209" l="1"/>
  <c r="D19" i="40209"/>
  <c r="D25" i="40209"/>
  <c r="H25" i="40209"/>
  <c r="D20" i="40209"/>
  <c r="H23" i="40209"/>
  <c r="D27" i="40209"/>
  <c r="B22" i="40209"/>
  <c r="C8" i="40209"/>
  <c r="C13" i="40209" s="1"/>
  <c r="D9" i="40209"/>
  <c r="H29" i="40209"/>
  <c r="G22" i="40209"/>
  <c r="H20" i="40209"/>
  <c r="H19" i="40209"/>
  <c r="D29" i="40209"/>
  <c r="D24" i="40209"/>
  <c r="H10" i="40209"/>
  <c r="F8" i="40209"/>
  <c r="F13" i="40209" s="1"/>
  <c r="D12" i="40209"/>
  <c r="H27" i="40209"/>
  <c r="H24" i="40209"/>
  <c r="G17" i="40209"/>
  <c r="H18" i="40209"/>
  <c r="H12" i="40209"/>
  <c r="G8" i="40209"/>
  <c r="G13" i="40209" s="1"/>
  <c r="C22" i="40209"/>
  <c r="D23" i="40209"/>
  <c r="D18" i="40209"/>
  <c r="B17" i="40209"/>
  <c r="D17" i="40209" s="1"/>
  <c r="D10" i="40209"/>
  <c r="H7" i="40209"/>
  <c r="H9" i="40209"/>
  <c r="D7" i="40209"/>
  <c r="B8" i="40209"/>
  <c r="F17" i="40209"/>
  <c r="F22" i="40209"/>
  <c r="C28" i="40209" l="1"/>
  <c r="C31" i="40209" s="1"/>
  <c r="G28" i="40209"/>
  <c r="G31" i="40209" s="1"/>
  <c r="D8" i="40209"/>
  <c r="H17" i="40209"/>
  <c r="H8" i="40209"/>
  <c r="H13" i="40209"/>
  <c r="D22" i="40209"/>
  <c r="B28" i="40209"/>
  <c r="F28" i="40209"/>
  <c r="H22" i="40209"/>
  <c r="B13" i="40209"/>
  <c r="D13" i="40209" s="1"/>
  <c r="B31" i="40209" l="1"/>
  <c r="D31" i="40209" s="1"/>
  <c r="D28" i="40209"/>
  <c r="H28" i="40209"/>
  <c r="F31" i="40209"/>
  <c r="H31" i="40209" s="1"/>
  <c r="B8" i="1" l="1"/>
  <c r="C8" i="1"/>
  <c r="B13" i="1" l="1"/>
  <c r="F8" i="1" l="1"/>
  <c r="G8" i="1"/>
  <c r="G17" i="1" l="1"/>
  <c r="F17" i="1"/>
  <c r="H9" i="1" l="1"/>
  <c r="G22" i="1" l="1"/>
  <c r="F22" i="1"/>
  <c r="C22" i="1"/>
  <c r="D29" i="1"/>
  <c r="H29" i="1"/>
  <c r="G13" i="1"/>
  <c r="B22" i="1"/>
  <c r="C13" i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D9" i="1"/>
  <c r="H7" i="1"/>
  <c r="D7" i="1"/>
  <c r="H12" i="1"/>
  <c r="B28" i="1" l="1"/>
  <c r="B31" i="1" s="1"/>
  <c r="H22" i="1"/>
  <c r="G28" i="1"/>
  <c r="G31" i="1" s="1"/>
  <c r="F28" i="1"/>
  <c r="H17" i="1"/>
  <c r="D22" i="1"/>
  <c r="C28" i="1"/>
  <c r="C31" i="1" s="1"/>
  <c r="D17" i="1"/>
  <c r="H8" i="1"/>
  <c r="F13" i="1"/>
  <c r="H13" i="1" s="1"/>
  <c r="D8" i="1"/>
  <c r="D13" i="1"/>
  <c r="D28" i="1" l="1"/>
  <c r="H28" i="1"/>
  <c r="F31" i="1"/>
  <c r="H31" i="1" s="1"/>
  <c r="D31" i="1"/>
</calcChain>
</file>

<file path=xl/sharedStrings.xml><?xml version="1.0" encoding="utf-8"?>
<sst xmlns="http://schemas.openxmlformats.org/spreadsheetml/2006/main" count="1171" uniqueCount="259">
  <si>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</si>
  <si>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</si>
  <si>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</si>
  <si>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</si>
  <si>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</si>
  <si>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</si>
  <si>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</si>
  <si>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</si>
  <si>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</si>
  <si>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</si>
  <si>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</si>
  <si>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</si>
  <si>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</si>
  <si>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</si>
  <si>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</si>
  <si>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</si>
  <si>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</si>
  <si>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</si>
  <si>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</si>
  <si>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</si>
  <si>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</si>
  <si>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</si>
  <si>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</si>
  <si>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</si>
  <si>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</si>
  <si>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</si>
  <si>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</si>
  <si>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</si>
  <si>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</si>
  <si>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</si>
  <si>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</si>
  <si>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</si>
  <si>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</si>
  <si>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</si>
  <si>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</si>
  <si>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</si>
  <si>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</si>
  <si>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</si>
  <si>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</si>
  <si>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</si>
  <si>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</si>
  <si>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* Fra og med 1. januar 2014 telles spedbarn (0-2 år) med i Avinors passasjerstatistikk</t>
  </si>
  <si>
    <t xml:space="preserve">    Domestic</t>
  </si>
  <si>
    <t>PASSENGERS,  terminal passengers (transfer and infants* included).</t>
  </si>
  <si>
    <t>October</t>
  </si>
  <si>
    <t>Oktober</t>
  </si>
  <si>
    <t>Dato 08.11.2018</t>
  </si>
  <si>
    <t>Passasjerer inkl. spedbarn - Oktober 2018</t>
  </si>
  <si>
    <t>Lufthavn</t>
  </si>
  <si>
    <t>IATA</t>
  </si>
  <si>
    <t xml:space="preserve">Kommet/ reist innland                                                                   </t>
  </si>
  <si>
    <t>Transfer innland</t>
  </si>
  <si>
    <t>Sum Innland</t>
  </si>
  <si>
    <t>Endring sum Innland</t>
  </si>
  <si>
    <t>Kommet/ reist utland</t>
  </si>
  <si>
    <t>Transfer utland</t>
  </si>
  <si>
    <t>Sum Utland</t>
  </si>
  <si>
    <t>Endring sum Utland</t>
  </si>
  <si>
    <t>Kommet/ reist Offshore</t>
  </si>
  <si>
    <t>Endring sum Offshore</t>
  </si>
  <si>
    <t>Terminal- passasjerer (inkl Infants og Offshore)</t>
  </si>
  <si>
    <t>Endring Terminal Pax</t>
  </si>
  <si>
    <t>Transitt</t>
  </si>
  <si>
    <t>Total</t>
  </si>
  <si>
    <t>Endring Total</t>
  </si>
  <si>
    <t>Sortering</t>
  </si>
  <si>
    <t>Avinor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</si>
  <si>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</si>
  <si>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</si>
  <si>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</si>
  <si>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</si>
  <si>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</si>
  <si>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</si>
  <si>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Offshore Prev SUM</t>
  </si>
  <si>
    <t>Transitt Prev SUM</t>
  </si>
  <si>
    <t>Term Pax Prev SUM</t>
  </si>
  <si>
    <t>Total Prev SUM</t>
  </si>
  <si>
    <t>Lufthavn Navn Eng</t>
  </si>
  <si>
    <t>Aar SUM</t>
  </si>
  <si>
    <t>Mnd SUM</t>
  </si>
  <si>
    <t>Avinor Konsern</t>
  </si>
  <si>
    <t>ALTA LUFTHAVN</t>
  </si>
  <si>
    <t>ALF</t>
  </si>
  <si>
    <t>J</t>
  </si>
  <si>
    <t>ALTA AIRPORT</t>
  </si>
  <si>
    <t>ANDØYA LUFTHAVN</t>
  </si>
  <si>
    <t>ANX</t>
  </si>
  <si>
    <t>ANDØYA AIRPORT</t>
  </si>
  <si>
    <t>BARDUFOSS LUFTHAVN</t>
  </si>
  <si>
    <t>BDU</t>
  </si>
  <si>
    <t>BARDUFOSS AIRPORT</t>
  </si>
  <si>
    <t>BERGEN LUFTHAVN</t>
  </si>
  <si>
    <t>BGO</t>
  </si>
  <si>
    <t>BERGEN AIRPORT</t>
  </si>
  <si>
    <t>BERLEVÅG LUFTHAVN</t>
  </si>
  <si>
    <t>BVG</t>
  </si>
  <si>
    <t>BERLEVÅG AIRPORT</t>
  </si>
  <si>
    <t>BODØ LUFTHAVN</t>
  </si>
  <si>
    <t>BOO</t>
  </si>
  <si>
    <t>BODØ AIRPORT</t>
  </si>
  <si>
    <t>BRØNNØYSUND LUFTHAVN</t>
  </si>
  <si>
    <t>BNN</t>
  </si>
  <si>
    <t>BRØNNØYSUND AIRPORT</t>
  </si>
  <si>
    <t>BÅTSFJORD LUFTHAVN</t>
  </si>
  <si>
    <t>BJF</t>
  </si>
  <si>
    <t>BÅTSFJORD AIRPORT</t>
  </si>
  <si>
    <t>FAGERNES LUFTHAVN</t>
  </si>
  <si>
    <t>VDB</t>
  </si>
  <si>
    <t>FAGERNES AIRPORT</t>
  </si>
  <si>
    <t>FLORØ LUFTHAVN</t>
  </si>
  <si>
    <t>FRO</t>
  </si>
  <si>
    <t>FLORØ AIRPORT</t>
  </si>
  <si>
    <t>FØRDE LUFTHAVN</t>
  </si>
  <si>
    <t>FDE</t>
  </si>
  <si>
    <t>FØRDE AIRPORT</t>
  </si>
  <si>
    <t>HAMMERFEST LUFTHAVN</t>
  </si>
  <si>
    <t>HFT</t>
  </si>
  <si>
    <t>HAMMERFEST AIRPORT</t>
  </si>
  <si>
    <t>HARSTAD NARVIK LUFTHAVN</t>
  </si>
  <si>
    <t>EVE</t>
  </si>
  <si>
    <t>HARSTAD NARVIK AIRPORT</t>
  </si>
  <si>
    <t>HASVIK LUFTHAVN</t>
  </si>
  <si>
    <t>HAA</t>
  </si>
  <si>
    <t>HASVIK AIRPORT</t>
  </si>
  <si>
    <t>HAUGESUND LUFTHAVN</t>
  </si>
  <si>
    <t>HAU</t>
  </si>
  <si>
    <t>HAUGESUND AIRPORT</t>
  </si>
  <si>
    <t>HONNINGSVÅG LUFTHAVN</t>
  </si>
  <si>
    <t>HVG</t>
  </si>
  <si>
    <t>HONNINGSVÅG AIRPORT</t>
  </si>
  <si>
    <t>KIRKENES LUFTHAVN</t>
  </si>
  <si>
    <t>KKN</t>
  </si>
  <si>
    <t>KIRKENES AIRPORT</t>
  </si>
  <si>
    <t>KRISTIANSAND LUFTHAVN</t>
  </si>
  <si>
    <t>KRS</t>
  </si>
  <si>
    <t>KRISTIANSAND AIRPORT</t>
  </si>
  <si>
    <t>KRISTIANSUND LUFTHAVN</t>
  </si>
  <si>
    <t>KSU</t>
  </si>
  <si>
    <t>KRISTIANSUND AIRPORT</t>
  </si>
  <si>
    <t>LAKSELV LUFTHAVN</t>
  </si>
  <si>
    <t>LKL</t>
  </si>
  <si>
    <t>LAKSELV AIRPORT</t>
  </si>
  <si>
    <t>LEKNES LUFTHAVN</t>
  </si>
  <si>
    <t>LKN</t>
  </si>
  <si>
    <t>LEKNES AIRPORT</t>
  </si>
  <si>
    <t>MEHAMN LUFTHAVN</t>
  </si>
  <si>
    <t>MEH</t>
  </si>
  <si>
    <t>MEHAMN AIRPORT</t>
  </si>
  <si>
    <t>MO I RANA LUFTHAVN</t>
  </si>
  <si>
    <t>MQN</t>
  </si>
  <si>
    <t>MO I RANA AIRPORT</t>
  </si>
  <si>
    <t>MOLDE LUFTHAVN</t>
  </si>
  <si>
    <t>MOL</t>
  </si>
  <si>
    <t>MOLDE AIRPORT</t>
  </si>
  <si>
    <t>MOSJØEN LUFTHAVN</t>
  </si>
  <si>
    <t>MJF</t>
  </si>
  <si>
    <t>MOSJØEN AIRPORT</t>
  </si>
  <si>
    <t>NAMSOS LUFTHAVN</t>
  </si>
  <si>
    <t>OSY</t>
  </si>
  <si>
    <t>NAMSOS AIRPORT</t>
  </si>
  <si>
    <t>OSLO LUFTHAVN</t>
  </si>
  <si>
    <t>OSL</t>
  </si>
  <si>
    <t>N</t>
  </si>
  <si>
    <t>OSLO AIRPORT</t>
  </si>
  <si>
    <t>RØROS LUFTHAVN</t>
  </si>
  <si>
    <t>RRS</t>
  </si>
  <si>
    <t>RØROS AIRPORT</t>
  </si>
  <si>
    <t>RØRVIK LUFTHAVN</t>
  </si>
  <si>
    <t>RVK</t>
  </si>
  <si>
    <t>RØRVIK AIRPORT</t>
  </si>
  <si>
    <t>RØST LUFTHAVN</t>
  </si>
  <si>
    <t>RET</t>
  </si>
  <si>
    <t>RØST AIRPORT</t>
  </si>
  <si>
    <t>SANDANE LUFTHAVN</t>
  </si>
  <si>
    <t>SDN</t>
  </si>
  <si>
    <t>SANDANE AIRPORT</t>
  </si>
  <si>
    <t>SANDNESSJØEN LUFTHAVN</t>
  </si>
  <si>
    <t>SSJ</t>
  </si>
  <si>
    <t>SANDNESSJØEN AIRPORT</t>
  </si>
  <si>
    <t>SOGNDAL LUFTHAVN</t>
  </si>
  <si>
    <t>SOG</t>
  </si>
  <si>
    <t>SOGNDAL AIRPORT</t>
  </si>
  <si>
    <t>STAVANGER LUFTHAVN</t>
  </si>
  <si>
    <t>SVG</t>
  </si>
  <si>
    <t>STAVANGER AIRPORT</t>
  </si>
  <si>
    <t>STOKMARKNES LUFTHAVN</t>
  </si>
  <si>
    <t>SKN</t>
  </si>
  <si>
    <t>STOKMARKNES AIRPORT</t>
  </si>
  <si>
    <t>SVALBARD LUFTHAVN</t>
  </si>
  <si>
    <t>LYR</t>
  </si>
  <si>
    <t>SVALBARD AIRPORT</t>
  </si>
  <si>
    <t>SVOLVÆR LUFTHAVN</t>
  </si>
  <si>
    <t>SVJ</t>
  </si>
  <si>
    <t>SVOLVÆR AIRPORT</t>
  </si>
  <si>
    <t>SØRKJOSEN LUFTHAVN</t>
  </si>
  <si>
    <t>SOJ</t>
  </si>
  <si>
    <t>SØRKJOSEN AIRPORT</t>
  </si>
  <si>
    <t>TROMSØ LUFTHAVN</t>
  </si>
  <si>
    <t>TOS</t>
  </si>
  <si>
    <t>TROMSØ AIRPORT</t>
  </si>
  <si>
    <t>TRONDHEIM LUFTHAVN</t>
  </si>
  <si>
    <t>TRD</t>
  </si>
  <si>
    <t>TRONDHEIM AIRPORT</t>
  </si>
  <si>
    <t>VADSØ LUFTHAVN</t>
  </si>
  <si>
    <t>VDS</t>
  </si>
  <si>
    <t>VADSØ AIRPORT</t>
  </si>
  <si>
    <t>VARDØ LUFTHAVN</t>
  </si>
  <si>
    <t>VAW</t>
  </si>
  <si>
    <t>VARDØ AIRPORT</t>
  </si>
  <si>
    <t>VÆRØY LUFTHAVN</t>
  </si>
  <si>
    <t>VRY</t>
  </si>
  <si>
    <t>VÆRØY AIRPORT</t>
  </si>
  <si>
    <t>ØRSTA VOLDA LUFTHAVN</t>
  </si>
  <si>
    <t>HOV</t>
  </si>
  <si>
    <t>ØRSTA VOLDA AIRPORT</t>
  </si>
  <si>
    <t>ÅLESUND LUFTHAVN</t>
  </si>
  <si>
    <t>AES</t>
  </si>
  <si>
    <t>ÅLESUND AIRPORT</t>
  </si>
  <si>
    <t xml:space="preserve">Sum Avinor </t>
  </si>
  <si>
    <t>Totalt Avinor / Totalt private lufthavner</t>
  </si>
  <si>
    <t>MOSS/RYGGE LUFTHAVN</t>
  </si>
  <si>
    <t>RYG</t>
  </si>
  <si>
    <t>MOSS/RYGGE AIRPORT</t>
  </si>
  <si>
    <t>NOTODDEN LUFTHAVN</t>
  </si>
  <si>
    <t>NTB</t>
  </si>
  <si>
    <t>NOTODDEN AIRPORT</t>
  </si>
  <si>
    <t>SANDEFJORD TORP LUFTHAVN</t>
  </si>
  <si>
    <t>TRF</t>
  </si>
  <si>
    <t>SANDEFJORD TORP AIRPORT</t>
  </si>
  <si>
    <t>SKIEN LUFTHAVN</t>
  </si>
  <si>
    <t>SKE</t>
  </si>
  <si>
    <t>SKIEN AIRPORT</t>
  </si>
  <si>
    <t>STORD LUFTHAVN</t>
  </si>
  <si>
    <t>SRP</t>
  </si>
  <si>
    <t>STORD AIRPORT</t>
  </si>
  <si>
    <t>ØRLAND LUFTHAVN</t>
  </si>
  <si>
    <t>OLA</t>
  </si>
  <si>
    <t>ØRLAND AIRPORT</t>
  </si>
  <si>
    <t xml:space="preserve">Sum andre </t>
  </si>
  <si>
    <t>Totalt alle lufthavner</t>
  </si>
  <si>
    <t>Passasjerer inkl. spedbarn - Hittil i år, Oktober 2018</t>
  </si>
  <si>
    <t>Sum</t>
  </si>
  <si>
    <t>Oktober 2018 - Flybevegelser</t>
  </si>
  <si>
    <t>Antall Innland (Rute, Charter og Frakt)</t>
  </si>
  <si>
    <t>Endring Innland</t>
  </si>
  <si>
    <t>Antall Utland (Rute, Charter og Frakt)</t>
  </si>
  <si>
    <t>Endring Utland</t>
  </si>
  <si>
    <t>Offshore</t>
  </si>
  <si>
    <t>Endring Offshore</t>
  </si>
  <si>
    <t>SUM (Rute, Charter, Frakt og Offshore)</t>
  </si>
  <si>
    <t xml:space="preserve">Endring Sum </t>
  </si>
  <si>
    <t>Endring Annen Trafikk</t>
  </si>
  <si>
    <t>Antall Innland Prev SUM</t>
  </si>
  <si>
    <t>Antall Utland Prev SUM</t>
  </si>
  <si>
    <t>Sum Iuo Prev SUM</t>
  </si>
  <si>
    <t>Annen Trafikk Prev SUM</t>
  </si>
  <si>
    <t>-</t>
  </si>
  <si>
    <t>Total Sum</t>
  </si>
  <si>
    <t>Oktober 2018 - Flybevegelser hittil i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</si>
</sst>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_ * #,##0.00_ ;_ * \-#,##0.00_ ;_ * &quot;-&quot;??_ ;_ @_ "/>
    <numFmt numFmtId="165" formatCode="#\ ###\ ##0"/>
    <numFmt numFmtId="166" formatCode="#,#00%"/>
    <numFmt numFmtId="167" formatCode="#\ ###\ ###"/>
    <numFmt numFmtId="168" formatCode="mmm\ yy"/>
    <numFmt numFmtId="169" formatCode="#\ ###\ ###\ \ "/>
    <numFmt numFmtId="170" formatCode="####\ \ "/>
    <numFmt numFmtId="171" formatCode="0.0%\ \ "/>
    <numFmt numFmtId="172" formatCode="0%\ \ "/>
    <numFmt numFmtId="173" formatCode="0.0%\ "/>
    <numFmt numFmtId="174" formatCode="0.0\ %"/>
    <numFmt numFmtId="175" formatCode="_ * #,##0_ ;_ * \-#,##0_ ;_ * &quot;-&quot;??_ ;_ @_ "/>
    <numFmt numFmtId="176" formatCode="#,###,###,##0"/>
    <numFmt numFmtId="177" formatCode="#####################################0.0%"/>
    <numFmt numFmtId="178" formatCode="#####################################0%"/>
    <numFmt numFmtId="179" formatCode="##########0"/>
    <numFmt numFmtId="180" formatCode="#########0.0%"/>
    <numFmt numFmtId="181" formatCode="##0"/>
    <numFmt numFmtId="182" formatCode="##,###,###,###,###,###,###,###,###,###,###,###,##0.0%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9" fillId="0" borderId="0" xfId="0" applyFont="1" applyAlignment="1"/>
    <xf numFmtId="0" fontId="9" fillId="0" borderId="0" xfId="0" applyFont="1"/>
    <xf numFmtId="169" fontId="8" fillId="0" borderId="0" xfId="0" applyNumberFormat="1" applyFont="1" applyFill="1" applyBorder="1"/>
    <xf numFmtId="165" fontId="10" fillId="0" borderId="0" xfId="0" applyNumberFormat="1" applyFont="1"/>
    <xf numFmtId="166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5" fontId="6" fillId="0" borderId="0" xfId="0" applyNumberFormat="1" applyFont="1"/>
    <xf numFmtId="166" fontId="6" fillId="0" borderId="0" xfId="0" applyNumberFormat="1" applyFont="1" applyAlignment="1"/>
    <xf numFmtId="0" fontId="7" fillId="0" borderId="0" xfId="0" applyFont="1"/>
    <xf numFmtId="165" fontId="9" fillId="0" borderId="0" xfId="0" applyNumberFormat="1" applyFont="1"/>
    <xf numFmtId="169" fontId="12" fillId="0" borderId="1" xfId="0" applyNumberFormat="1" applyFont="1" applyFill="1" applyBorder="1" applyAlignment="1">
      <alignment vertical="center"/>
    </xf>
    <xf numFmtId="169" fontId="12" fillId="0" borderId="2" xfId="0" applyNumberFormat="1" applyFont="1" applyFill="1" applyBorder="1" applyAlignment="1">
      <alignment vertical="center"/>
    </xf>
    <xf numFmtId="169" fontId="12" fillId="0" borderId="3" xfId="0" applyNumberFormat="1" applyFont="1" applyFill="1" applyBorder="1" applyAlignment="1">
      <alignment vertical="center"/>
    </xf>
    <xf numFmtId="169" fontId="12" fillId="0" borderId="0" xfId="0" applyNumberFormat="1" applyFont="1" applyFill="1" applyBorder="1" applyAlignment="1">
      <alignment vertical="center"/>
    </xf>
    <xf numFmtId="173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9" fontId="8" fillId="0" borderId="0" xfId="0" applyNumberFormat="1" applyFont="1" applyFill="1" applyBorder="1" applyAlignment="1">
      <alignment vertical="center"/>
    </xf>
    <xf numFmtId="171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5" fontId="7" fillId="0" borderId="0" xfId="0" applyNumberFormat="1" applyFont="1" applyBorder="1"/>
    <xf numFmtId="173" fontId="5" fillId="0" borderId="0" xfId="0" applyNumberFormat="1" applyFont="1" applyBorder="1" applyAlignment="1">
      <alignment vertical="center"/>
    </xf>
    <xf numFmtId="165" fontId="4" fillId="0" borderId="0" xfId="0" applyNumberFormat="1" applyFont="1"/>
    <xf numFmtId="169" fontId="4" fillId="0" borderId="0" xfId="0" applyNumberFormat="1" applyFont="1"/>
    <xf numFmtId="173" fontId="5" fillId="0" borderId="0" xfId="0" applyNumberFormat="1" applyFont="1"/>
    <xf numFmtId="0" fontId="4" fillId="0" borderId="0" xfId="0" applyFont="1"/>
    <xf numFmtId="172" fontId="5" fillId="0" borderId="0" xfId="0" applyNumberFormat="1" applyFont="1" applyAlignment="1">
      <alignment vertical="center"/>
    </xf>
    <xf numFmtId="166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3" fontId="12" fillId="0" borderId="4" xfId="0" applyNumberFormat="1" applyFont="1" applyFill="1" applyBorder="1" applyAlignment="1">
      <alignment vertical="center"/>
    </xf>
    <xf numFmtId="169" fontId="5" fillId="0" borderId="0" xfId="0" applyNumberFormat="1" applyFont="1" applyFill="1" applyBorder="1" applyAlignment="1">
      <alignment vertical="center"/>
    </xf>
    <xf numFmtId="169" fontId="5" fillId="0" borderId="3" xfId="0" applyNumberFormat="1" applyFont="1" applyFill="1" applyBorder="1" applyAlignment="1">
      <alignment vertical="center"/>
    </xf>
    <xf numFmtId="169" fontId="5" fillId="0" borderId="7" xfId="0" applyNumberFormat="1" applyFont="1" applyFill="1" applyBorder="1" applyAlignment="1">
      <alignment vertical="center"/>
    </xf>
    <xf numFmtId="169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9" fontId="9" fillId="0" borderId="0" xfId="0" applyNumberFormat="1" applyFont="1"/>
    <xf numFmtId="174" fontId="9" fillId="0" borderId="0" xfId="0" applyNumberFormat="1" applyFont="1"/>
    <xf numFmtId="0" fontId="9" fillId="0" borderId="0" xfId="0" applyFont="1" applyBorder="1"/>
    <xf numFmtId="174" fontId="9" fillId="0" borderId="0" xfId="0" applyNumberFormat="1" applyFont="1" applyBorder="1"/>
    <xf numFmtId="171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3" fontId="12" fillId="0" borderId="9" xfId="0" applyNumberFormat="1" applyFont="1" applyFill="1" applyBorder="1" applyAlignment="1">
      <alignment vertical="center"/>
    </xf>
    <xf numFmtId="173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5" fontId="5" fillId="0" borderId="6" xfId="0" applyNumberFormat="1" applyFont="1" applyBorder="1"/>
    <xf numFmtId="0" fontId="5" fillId="0" borderId="6" xfId="0" applyFont="1" applyBorder="1"/>
    <xf numFmtId="175" fontId="5" fillId="0" borderId="6" xfId="1" applyNumberFormat="1" applyFont="1" applyBorder="1"/>
    <xf numFmtId="3" fontId="5" fillId="0" borderId="6" xfId="0" applyNumberFormat="1" applyFont="1" applyBorder="1"/>
    <xf numFmtId="167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9" fontId="12" fillId="0" borderId="1" xfId="0" applyNumberFormat="1" applyFont="1" applyFill="1" applyBorder="1" applyAlignment="1" applyProtection="1">
      <alignment vertical="center"/>
      <protection locked="0"/>
    </xf>
    <xf numFmtId="169" fontId="12" fillId="0" borderId="2" xfId="0" applyNumberFormat="1" applyFont="1" applyFill="1" applyBorder="1" applyAlignment="1" applyProtection="1">
      <alignment vertical="center"/>
      <protection locked="0"/>
    </xf>
    <xf numFmtId="169" fontId="5" fillId="0" borderId="3" xfId="0" applyNumberFormat="1" applyFont="1" applyFill="1" applyBorder="1" applyAlignment="1" applyProtection="1">
      <alignment vertical="center"/>
      <protection locked="0"/>
    </xf>
    <xf numFmtId="169" fontId="5" fillId="0" borderId="0" xfId="0" applyNumberFormat="1" applyFont="1" applyFill="1" applyBorder="1" applyAlignment="1" applyProtection="1">
      <alignment vertical="center"/>
      <protection locked="0"/>
    </xf>
    <xf numFmtId="169" fontId="12" fillId="0" borderId="3" xfId="0" applyNumberFormat="1" applyFont="1" applyFill="1" applyBorder="1" applyAlignment="1" applyProtection="1">
      <alignment vertical="center"/>
      <protection locked="0"/>
    </xf>
    <xf numFmtId="169" fontId="12" fillId="0" borderId="0" xfId="0" applyNumberFormat="1" applyFont="1" applyFill="1" applyBorder="1" applyAlignment="1" applyProtection="1">
      <alignment vertical="center"/>
      <protection locked="0"/>
    </xf>
    <xf numFmtId="169" fontId="9" fillId="0" borderId="3" xfId="0" applyNumberFormat="1" applyFont="1" applyFill="1" applyBorder="1" applyAlignment="1" applyProtection="1">
      <alignment vertical="center"/>
      <protection locked="0"/>
    </xf>
    <xf numFmtId="169" fontId="9" fillId="0" borderId="0" xfId="0" applyNumberFormat="1" applyFont="1" applyFill="1" applyBorder="1" applyAlignment="1" applyProtection="1">
      <alignment vertical="center"/>
      <protection locked="0"/>
    </xf>
    <xf numFmtId="168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9" fontId="12" fillId="0" borderId="1" xfId="0" applyNumberFormat="1" applyFont="1" applyFill="1" applyBorder="1" applyAlignment="1" applyProtection="1">
      <alignment vertical="center"/>
    </xf>
    <xf numFmtId="169" fontId="12" fillId="0" borderId="2" xfId="0" applyNumberFormat="1" applyFont="1" applyFill="1" applyBorder="1" applyAlignment="1" applyProtection="1">
      <alignment vertical="center"/>
    </xf>
    <xf numFmtId="169" fontId="5" fillId="0" borderId="3" xfId="0" applyNumberFormat="1" applyFont="1" applyFill="1" applyBorder="1" applyAlignment="1" applyProtection="1">
      <alignment vertical="center"/>
    </xf>
    <xf numFmtId="169" fontId="5" fillId="0" borderId="0" xfId="0" applyNumberFormat="1" applyFont="1" applyFill="1" applyBorder="1" applyAlignment="1" applyProtection="1">
      <alignment vertical="center"/>
    </xf>
    <xf numFmtId="169" fontId="12" fillId="0" borderId="3" xfId="0" applyNumberFormat="1" applyFont="1" applyFill="1" applyBorder="1" applyAlignment="1" applyProtection="1">
      <alignment vertical="center"/>
    </xf>
    <xf numFmtId="169" fontId="12" fillId="0" borderId="0" xfId="0" applyNumberFormat="1" applyFont="1" applyFill="1" applyBorder="1" applyAlignment="1" applyProtection="1">
      <alignment vertical="center"/>
    </xf>
    <xf numFmtId="169" fontId="9" fillId="0" borderId="3" xfId="0" applyNumberFormat="1" applyFont="1" applyFill="1" applyBorder="1" applyAlignment="1" applyProtection="1">
      <alignment vertical="center"/>
    </xf>
    <xf numFmtId="169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5" fontId="5" fillId="0" borderId="6" xfId="0" applyNumberFormat="1" applyFont="1" applyBorder="1" applyProtection="1">
      <protection locked="0"/>
    </xf>
    <xf numFmtId="0" fontId="17" fillId="0" borderId="0" xfId="0" applyFont="1"/>
    <xf numFmtId="169" fontId="16" fillId="0" borderId="7" xfId="0" applyNumberFormat="1" applyFont="1" applyFill="1" applyBorder="1" applyAlignment="1" applyProtection="1">
      <alignment vertical="center"/>
      <protection locked="0"/>
    </xf>
    <xf numFmtId="169" fontId="16" fillId="0" borderId="8" xfId="0" applyNumberFormat="1" applyFont="1" applyFill="1" applyBorder="1" applyAlignment="1" applyProtection="1">
      <alignment vertical="center"/>
      <protection locked="0"/>
    </xf>
    <xf numFmtId="173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9" fontId="16" fillId="0" borderId="7" xfId="0" applyNumberFormat="1" applyFont="1" applyFill="1" applyBorder="1" applyAlignment="1" applyProtection="1">
      <alignment vertical="center"/>
    </xf>
    <xf numFmtId="169" fontId="16" fillId="0" borderId="8" xfId="0" applyNumberFormat="1" applyFont="1" applyFill="1" applyBorder="1" applyAlignment="1" applyProtection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170" fontId="11" fillId="4" borderId="10" xfId="0" applyNumberFormat="1" applyFont="1" applyFill="1" applyBorder="1" applyAlignment="1">
      <alignment horizontal="right"/>
    </xf>
    <xf numFmtId="170" fontId="11" fillId="4" borderId="11" xfId="0" applyNumberFormat="1" applyFont="1" applyFill="1" applyBorder="1" applyAlignment="1">
      <alignment horizontal="right"/>
    </xf>
    <xf numFmtId="166" fontId="9" fillId="4" borderId="12" xfId="0" applyNumberFormat="1" applyFont="1" applyFill="1" applyBorder="1" applyAlignment="1">
      <alignment horizontal="center"/>
    </xf>
    <xf numFmtId="0" fontId="23" fillId="0" borderId="0" xfId="8" applyFont="1"/>
    <xf numFmtId="0" fontId="1" fillId="0" borderId="0" xfId="8"/>
    <xf numFmtId="0" fontId="24" fillId="4" borderId="16" xfId="8" applyFont="1" applyFill="1" applyBorder="1" applyAlignment="1">
      <alignment horizontal="left" vertical="top" wrapText="1"/>
    </xf>
    <xf numFmtId="0" fontId="24" fillId="5" borderId="16" xfId="8" applyFont="1" applyFill="1" applyBorder="1" applyAlignment="1">
      <alignment horizontal="left" vertical="top"/>
    </xf>
    <xf numFmtId="0" fontId="24" fillId="6" borderId="16" xfId="8" applyFont="1" applyFill="1" applyBorder="1" applyAlignment="1">
      <alignment horizontal="left" vertical="top"/>
    </xf>
    <xf numFmtId="176" fontId="24" fillId="6" borderId="16" xfId="8" applyNumberFormat="1" applyFont="1" applyFill="1" applyBorder="1" applyAlignment="1">
      <alignment horizontal="right" vertical="top"/>
    </xf>
    <xf numFmtId="177" fontId="24" fillId="6" borderId="16" xfId="8" applyNumberFormat="1" applyFont="1" applyFill="1" applyBorder="1" applyAlignment="1">
      <alignment horizontal="right" vertical="top"/>
    </xf>
    <xf numFmtId="178" fontId="24" fillId="6" borderId="16" xfId="8" applyNumberFormat="1" applyFont="1" applyFill="1" applyBorder="1" applyAlignment="1">
      <alignment horizontal="right" vertical="top"/>
    </xf>
    <xf numFmtId="179" fontId="24" fillId="6" borderId="16" xfId="8" applyNumberFormat="1" applyFont="1" applyFill="1" applyBorder="1" applyAlignment="1">
      <alignment horizontal="right" vertical="top"/>
    </xf>
    <xf numFmtId="180" fontId="24" fillId="6" borderId="16" xfId="8" applyNumberFormat="1" applyFont="1" applyFill="1" applyBorder="1" applyAlignment="1">
      <alignment horizontal="right" vertical="top"/>
    </xf>
    <xf numFmtId="181" fontId="24" fillId="6" borderId="16" xfId="8" applyNumberFormat="1" applyFont="1" applyFill="1" applyBorder="1" applyAlignment="1">
      <alignment horizontal="left" vertical="top"/>
    </xf>
    <xf numFmtId="0" fontId="24" fillId="6" borderId="17" xfId="8" applyFont="1" applyFill="1" applyBorder="1" applyAlignment="1">
      <alignment horizontal="left" vertical="top"/>
    </xf>
    <xf numFmtId="0" fontId="24" fillId="6" borderId="18" xfId="8" applyFont="1" applyFill="1" applyBorder="1" applyAlignment="1">
      <alignment horizontal="left" vertical="top"/>
    </xf>
    <xf numFmtId="0" fontId="24" fillId="6" borderId="19" xfId="8" applyFont="1" applyFill="1" applyBorder="1" applyAlignment="1">
      <alignment horizontal="left" vertical="top"/>
    </xf>
    <xf numFmtId="0" fontId="24" fillId="4" borderId="16" xfId="8" applyFont="1" applyFill="1" applyBorder="1" applyAlignment="1">
      <alignment horizontal="left" vertical="top"/>
    </xf>
    <xf numFmtId="0" fontId="24" fillId="4" borderId="16" xfId="8" applyFont="1" applyFill="1" applyBorder="1" applyAlignment="1">
      <alignment horizontal="right" vertical="top"/>
    </xf>
    <xf numFmtId="176" fontId="24" fillId="4" borderId="16" xfId="8" applyNumberFormat="1" applyFont="1" applyFill="1" applyBorder="1" applyAlignment="1">
      <alignment horizontal="right" vertical="top"/>
    </xf>
    <xf numFmtId="177" fontId="24" fillId="4" borderId="16" xfId="8" applyNumberFormat="1" applyFont="1" applyFill="1" applyBorder="1" applyAlignment="1">
      <alignment horizontal="right" vertical="top"/>
    </xf>
    <xf numFmtId="178" fontId="24" fillId="4" borderId="16" xfId="8" applyNumberFormat="1" applyFont="1" applyFill="1" applyBorder="1" applyAlignment="1">
      <alignment horizontal="right" vertical="top"/>
    </xf>
    <xf numFmtId="179" fontId="24" fillId="4" borderId="16" xfId="8" applyNumberFormat="1" applyFont="1" applyFill="1" applyBorder="1" applyAlignment="1">
      <alignment horizontal="right" vertical="top"/>
    </xf>
    <xf numFmtId="180" fontId="24" fillId="4" borderId="16" xfId="8" applyNumberFormat="1" applyFont="1" applyFill="1" applyBorder="1" applyAlignment="1">
      <alignment horizontal="right" vertical="top"/>
    </xf>
    <xf numFmtId="181" fontId="24" fillId="5" borderId="16" xfId="8" applyNumberFormat="1" applyFont="1" applyFill="1" applyBorder="1" applyAlignment="1">
      <alignment horizontal="right" vertical="top"/>
    </xf>
    <xf numFmtId="0" fontId="24" fillId="5" borderId="16" xfId="8" applyFont="1" applyFill="1" applyBorder="1" applyAlignment="1">
      <alignment horizontal="right" vertical="top"/>
    </xf>
    <xf numFmtId="179" fontId="24" fillId="5" borderId="16" xfId="8" applyNumberFormat="1" applyFont="1" applyFill="1" applyBorder="1" applyAlignment="1">
      <alignment horizontal="right" vertical="top"/>
    </xf>
    <xf numFmtId="182" fontId="24" fillId="6" borderId="16" xfId="8" applyNumberFormat="1" applyFont="1" applyFill="1" applyBorder="1" applyAlignment="1">
      <alignment horizontal="right" vertical="top"/>
    </xf>
    <xf numFmtId="182" fontId="24" fillId="4" borderId="16" xfId="8" applyNumberFormat="1" applyFont="1" applyFill="1" applyBorder="1" applyAlignment="1">
      <alignment horizontal="right" vertical="top"/>
    </xf>
  </cellXfs>
  <cellStyles count="11">
    <cellStyle name="Comma" xfId="1" builtinId="3"/>
    <cellStyle name="Normal" xfId="0" builtinId="0"/>
    <cellStyle name="Normal 2" xfId="2" xr:uid="{00000000-0005-0000-0000-000002000000}"/>
    <cellStyle name="Normal 2 2" xfId="4" xr:uid="{00000000-0005-0000-0000-000003000000}"/>
    <cellStyle name="Normal 2 2 2" xfId="8" xr:uid="{00000000-0005-0000-0000-000004000000}"/>
    <cellStyle name="Normal 2 3" xfId="7" xr:uid="{00000000-0005-0000-0000-000005000000}"/>
    <cellStyle name="Normal 3" xfId="5" xr:uid="{00000000-0005-0000-0000-000006000000}"/>
    <cellStyle name="Percent 2" xfId="3" xr:uid="{00000000-0005-0000-0000-000007000000}"/>
    <cellStyle name="Percent 3" xfId="10" xr:uid="{00000000-0005-0000-0000-000008000000}"/>
    <cellStyle name="Prosent 2" xfId="6" xr:uid="{00000000-0005-0000-0000-000009000000}"/>
    <cellStyle name="Prosent 3" xfId="9" xr:uid="{00000000-0005-0000-0000-00000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2013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A4-4255-809E-F60FE07C32C6}"/>
            </c:ext>
          </c:extLst>
        </c:ser>
        <c:ser>
          <c:idx val="0"/>
          <c:order val="1"/>
          <c:tx>
            <c:v>2014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4-4255-809E-F60FE07C32C6}"/>
            </c:ext>
          </c:extLst>
        </c:ser>
        <c:ser>
          <c:idx val="4"/>
          <c:order val="2"/>
          <c:tx>
            <c:v>2015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A4-4255-809E-F60FE07C32C6}"/>
            </c:ext>
          </c:extLst>
        </c:ser>
        <c:ser>
          <c:idx val="3"/>
          <c:order val="3"/>
          <c:tx>
            <c:v>2016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A4-4255-809E-F60FE07C32C6}"/>
            </c:ext>
          </c:extLst>
        </c:ser>
        <c:ser>
          <c:idx val="2"/>
          <c:order val="4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  <c:pt idx="8">
                  <c:v>4810992</c:v>
                </c:pt>
                <c:pt idx="9">
                  <c:v>4818612</c:v>
                </c:pt>
                <c:pt idx="10">
                  <c:v>4182127</c:v>
                </c:pt>
                <c:pt idx="11">
                  <c:v>3675570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A4-4255-809E-F60FE07C32C6}"/>
            </c:ext>
          </c:extLst>
        </c:ser>
        <c:ser>
          <c:idx val="5"/>
          <c:order val="5"/>
          <c:tx>
            <c:v>2018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3678892</c:v>
                </c:pt>
                <c:pt idx="1">
                  <c:v>3821234</c:v>
                </c:pt>
                <c:pt idx="2">
                  <c:v>4308026</c:v>
                </c:pt>
                <c:pt idx="3">
                  <c:v>4482038</c:v>
                </c:pt>
                <c:pt idx="4">
                  <c:v>4764241</c:v>
                </c:pt>
                <c:pt idx="5">
                  <c:v>5122114</c:v>
                </c:pt>
                <c:pt idx="6">
                  <c:v>5147106</c:v>
                </c:pt>
                <c:pt idx="7">
                  <c:v>5057473</c:v>
                </c:pt>
                <c:pt idx="8">
                  <c:v>4947931</c:v>
                </c:pt>
                <c:pt idx="9">
                  <c:v>4926252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A4-4255-809E-F60FE07C3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018608"/>
        <c:axId val="230019000"/>
      </c:lineChart>
      <c:catAx>
        <c:axId val="230018608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00190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0019000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0018608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5261457271029206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2013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7-477E-9F1C-D670B2F1171D}"/>
            </c:ext>
          </c:extLst>
        </c:ser>
        <c:ser>
          <c:idx val="0"/>
          <c:order val="1"/>
          <c:tx>
            <c:v>2014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67-477E-9F1C-D670B2F1171D}"/>
            </c:ext>
          </c:extLst>
        </c:ser>
        <c:ser>
          <c:idx val="1"/>
          <c:order val="2"/>
          <c:tx>
            <c:v>2015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67-477E-9F1C-D670B2F1171D}"/>
            </c:ext>
          </c:extLst>
        </c:ser>
        <c:ser>
          <c:idx val="3"/>
          <c:order val="3"/>
          <c:tx>
            <c:v>2016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  <c:pt idx="11">
                  <c:v>56969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67-477E-9F1C-D670B2F1171D}"/>
            </c:ext>
          </c:extLst>
        </c:ser>
        <c:ser>
          <c:idx val="2"/>
          <c:order val="4"/>
          <c:tx>
            <c:v>2017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#,##0</c:formatCode>
                <c:ptCount val="12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  <c:pt idx="8">
                  <c:v>62314</c:v>
                </c:pt>
                <c:pt idx="9">
                  <c:v>63606</c:v>
                </c:pt>
                <c:pt idx="10">
                  <c:v>58855</c:v>
                </c:pt>
                <c:pt idx="11">
                  <c:v>50189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67-477E-9F1C-D670B2F1171D}"/>
            </c:ext>
          </c:extLst>
        </c:ser>
        <c:ser>
          <c:idx val="4"/>
          <c:order val="5"/>
          <c:tx>
            <c:v>2018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grafer'!$G$24:$G$35</c:f>
              <c:numCache>
                <c:formatCode>#,##0</c:formatCode>
                <c:ptCount val="12"/>
                <c:pt idx="0">
                  <c:v>53680</c:v>
                </c:pt>
                <c:pt idx="1">
                  <c:v>51243</c:v>
                </c:pt>
                <c:pt idx="2">
                  <c:v>55200</c:v>
                </c:pt>
                <c:pt idx="3">
                  <c:v>59217</c:v>
                </c:pt>
                <c:pt idx="4">
                  <c:v>59347</c:v>
                </c:pt>
                <c:pt idx="5">
                  <c:v>60138</c:v>
                </c:pt>
                <c:pt idx="6">
                  <c:v>56281</c:v>
                </c:pt>
                <c:pt idx="7">
                  <c:v>61805</c:v>
                </c:pt>
                <c:pt idx="8">
                  <c:v>60534</c:v>
                </c:pt>
                <c:pt idx="9">
                  <c:v>63648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67-477E-9F1C-D670B2F11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019784"/>
        <c:axId val="230020176"/>
      </c:lineChart>
      <c:catAx>
        <c:axId val="230019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0020176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30020176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0019784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24997263002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2013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1A-45E9-B9EC-AC50D9C88186}"/>
            </c:ext>
          </c:extLst>
        </c:ser>
        <c:ser>
          <c:idx val="0"/>
          <c:order val="1"/>
          <c:tx>
            <c:v>2014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1A-45E9-B9EC-AC50D9C88186}"/>
            </c:ext>
          </c:extLst>
        </c:ser>
        <c:ser>
          <c:idx val="4"/>
          <c:order val="2"/>
          <c:tx>
            <c:v>2015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1A-45E9-B9EC-AC50D9C88186}"/>
            </c:ext>
          </c:extLst>
        </c:ser>
        <c:ser>
          <c:idx val="3"/>
          <c:order val="3"/>
          <c:tx>
            <c:v>2016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E1A-45E9-B9EC-AC50D9C88186}"/>
            </c:ext>
          </c:extLst>
        </c:ser>
        <c:ser>
          <c:idx val="2"/>
          <c:order val="4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  <c:pt idx="8">
                  <c:v>4810992</c:v>
                </c:pt>
                <c:pt idx="9">
                  <c:v>4818612</c:v>
                </c:pt>
                <c:pt idx="10">
                  <c:v>4182127</c:v>
                </c:pt>
                <c:pt idx="11">
                  <c:v>3675570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E1A-45E9-B9EC-AC50D9C88186}"/>
            </c:ext>
          </c:extLst>
        </c:ser>
        <c:ser>
          <c:idx val="5"/>
          <c:order val="5"/>
          <c:tx>
            <c:v>2018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3678892</c:v>
                </c:pt>
                <c:pt idx="1">
                  <c:v>3821234</c:v>
                </c:pt>
                <c:pt idx="2">
                  <c:v>4308026</c:v>
                </c:pt>
                <c:pt idx="3">
                  <c:v>4482038</c:v>
                </c:pt>
                <c:pt idx="4">
                  <c:v>4764241</c:v>
                </c:pt>
                <c:pt idx="5">
                  <c:v>5122114</c:v>
                </c:pt>
                <c:pt idx="6">
                  <c:v>5147106</c:v>
                </c:pt>
                <c:pt idx="7">
                  <c:v>5057473</c:v>
                </c:pt>
                <c:pt idx="8">
                  <c:v>4947931</c:v>
                </c:pt>
                <c:pt idx="9">
                  <c:v>4926252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E1A-45E9-B9EC-AC50D9C88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199104"/>
        <c:axId val="231646128"/>
      </c:lineChart>
      <c:catAx>
        <c:axId val="169199104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16461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1646128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69199104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8559332522459078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grafer'!$B$24:$B$35</c15:sqref>
                  </c15:fullRef>
                </c:ext>
              </c:extLst>
              <c:f>'Tall til grafer'!$B$24:$B$34</c:f>
              <c:numCache>
                <c:formatCode>#\ ###\ ##0</c:formatCode>
                <c:ptCount val="11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E9-425F-A4CD-5B825D74C583}"/>
            </c:ext>
          </c:extLst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grafer'!$C$24:$C$35</c15:sqref>
                  </c15:fullRef>
                </c:ext>
              </c:extLst>
              <c:f>'Tall til grafer'!$C$24:$C$34</c:f>
              <c:numCache>
                <c:formatCode>#\ ###\ ##0</c:formatCode>
                <c:ptCount val="11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E9-425F-A4CD-5B825D74C583}"/>
            </c:ext>
          </c:extLst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grafer'!$D$24:$D$35</c15:sqref>
                  </c15:fullRef>
                </c:ext>
              </c:extLst>
              <c:f>'Tall til grafer'!$D$24:$D$34</c:f>
              <c:numCache>
                <c:formatCode>#\ ###\ ##0</c:formatCode>
                <c:ptCount val="11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E9-425F-A4CD-5B825D74C583}"/>
            </c:ext>
          </c:extLst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grafer'!$E$24:$E$35</c15:sqref>
                  </c15:fullRef>
                </c:ext>
              </c:extLst>
              <c:f>'Tall til grafer'!$E$24:$E$34</c:f>
              <c:numCache>
                <c:formatCode>#\ ###\ ##0</c:formatCode>
                <c:ptCount val="11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E9-425F-A4CD-5B825D74C583}"/>
            </c:ext>
          </c:extLst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grafer'!$F$24:$F$35</c15:sqref>
                  </c15:fullRef>
                </c:ext>
              </c:extLst>
              <c:f>'Tall til grafer'!$F$24:$F$34</c:f>
              <c:numCache>
                <c:formatCode>#,##0</c:formatCode>
                <c:ptCount val="11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  <c:pt idx="8">
                  <c:v>62314</c:v>
                </c:pt>
                <c:pt idx="9">
                  <c:v>63606</c:v>
                </c:pt>
                <c:pt idx="10">
                  <c:v>58855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9E9-425F-A4CD-5B825D74C583}"/>
            </c:ext>
          </c:extLst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grafer'!$G$24:$G$35</c15:sqref>
                  </c15:fullRef>
                </c:ext>
              </c:extLst>
              <c:f>'Tall til grafer'!$G$24:$G$34</c:f>
              <c:numCache>
                <c:formatCode>#,##0</c:formatCode>
                <c:ptCount val="11"/>
                <c:pt idx="0">
                  <c:v>53680</c:v>
                </c:pt>
                <c:pt idx="1">
                  <c:v>51243</c:v>
                </c:pt>
                <c:pt idx="2">
                  <c:v>55200</c:v>
                </c:pt>
                <c:pt idx="3">
                  <c:v>59217</c:v>
                </c:pt>
                <c:pt idx="4">
                  <c:v>59347</c:v>
                </c:pt>
                <c:pt idx="5">
                  <c:v>60138</c:v>
                </c:pt>
                <c:pt idx="6">
                  <c:v>56281</c:v>
                </c:pt>
                <c:pt idx="7">
                  <c:v>61805</c:v>
                </c:pt>
                <c:pt idx="8">
                  <c:v>60534</c:v>
                </c:pt>
                <c:pt idx="9">
                  <c:v>63648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E9-425F-A4CD-5B825D74C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147136"/>
        <c:axId val="231147528"/>
      </c:lineChart>
      <c:catAx>
        <c:axId val="231147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1147528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31147528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1147136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16957794067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AS                      Oslo Atrium                                 Telefax:    6481 2001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Dronning Eufemias gate 6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          0191 Oslo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19050" y="97250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3" name="Diagram 3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4" name="Diagram 36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/STAT/2014%20Statistikk%20-%20DVHStat/M&#229;nedsstatistikk/Discoverer%20Rapporter/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2"/>
  <sheetViews>
    <sheetView showGridLines="0" tabSelected="1" showRuler="0" showWhiteSpace="0" zoomScaleNormal="100" workbookViewId="0">
      <selection activeCell="A4" sqref="A4"/>
    </sheetView>
  </sheetViews>
  <sheetFormatPr defaultColWidth="10.81640625" defaultRowHeight="15.5" x14ac:dyDescent="0.35"/>
  <cols>
    <col min="1" max="1" width="26.54296875" style="7" customWidth="1"/>
    <col min="2" max="2" width="13.81640625" style="13" customWidth="1"/>
    <col min="3" max="3" width="12.7265625" style="13" customWidth="1"/>
    <col min="4" max="4" width="11.1796875" style="30" customWidth="1"/>
    <col min="5" max="5" width="2.26953125" style="2" customWidth="1"/>
    <col min="6" max="7" width="13.81640625" style="2" customWidth="1"/>
    <col min="8" max="8" width="8.7265625" style="30" customWidth="1"/>
    <col min="9" max="12" width="10.81640625" style="2" customWidth="1"/>
    <col min="13" max="13" width="13.453125" style="31" bestFit="1" customWidth="1"/>
    <col min="14" max="14" width="11.26953125" style="39" customWidth="1"/>
    <col min="15" max="15" width="10.26953125" style="39" customWidth="1"/>
    <col min="16" max="17" width="10.81640625" style="31" customWidth="1"/>
    <col min="18" max="16384" width="10.81640625" style="2"/>
  </cols>
  <sheetData>
    <row r="1" spans="1:17" ht="73.5" customHeight="1" x14ac:dyDescent="0.3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35">
      <c r="A2" s="81" t="s">
        <v>46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4">
      <c r="A3" s="2"/>
      <c r="B3" s="70" t="s">
        <v>45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5">
      <c r="A4" s="2"/>
      <c r="B4" s="94">
        <v>2018</v>
      </c>
      <c r="C4" s="95">
        <v>2017</v>
      </c>
      <c r="D4" s="96" t="s">
        <v>13</v>
      </c>
      <c r="E4" s="8"/>
      <c r="F4" s="94">
        <v>2018</v>
      </c>
      <c r="G4" s="95">
        <v>2017</v>
      </c>
      <c r="H4" s="96" t="s">
        <v>13</v>
      </c>
    </row>
    <row r="5" spans="1:17" ht="15" customHeight="1" x14ac:dyDescent="0.35">
      <c r="A5" s="2"/>
      <c r="B5" s="2"/>
      <c r="C5" s="2"/>
      <c r="D5" s="9"/>
      <c r="H5" s="9"/>
    </row>
    <row r="6" spans="1:17" s="7" customFormat="1" ht="15" customHeight="1" x14ac:dyDescent="0.35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35">
      <c r="A7" s="88" t="s">
        <v>15</v>
      </c>
      <c r="B7" s="61">
        <v>2924949</v>
      </c>
      <c r="C7" s="62">
        <v>2863763</v>
      </c>
      <c r="D7" s="46">
        <f>(B7-C7)/C7</f>
        <v>2.1365594848456383E-2</v>
      </c>
      <c r="E7" s="45"/>
      <c r="F7" s="61">
        <v>26395221</v>
      </c>
      <c r="G7" s="62">
        <v>25854847</v>
      </c>
      <c r="H7" s="46">
        <f>(F7-G7)/G7</f>
        <v>2.0900297727540217E-2</v>
      </c>
      <c r="I7" s="40"/>
      <c r="J7" s="41"/>
    </row>
    <row r="8" spans="1:17" ht="15" customHeight="1" x14ac:dyDescent="0.35">
      <c r="A8" s="89" t="s">
        <v>16</v>
      </c>
      <c r="B8" s="16">
        <f>SUM(B9:B10)</f>
        <v>1948857</v>
      </c>
      <c r="C8" s="17">
        <f>SUM(C9:C10)</f>
        <v>1918944</v>
      </c>
      <c r="D8" s="34">
        <f>(B8-C8)/C8</f>
        <v>1.5588261043573966E-2</v>
      </c>
      <c r="E8" s="45"/>
      <c r="F8" s="16">
        <f>SUM(F9:F10)</f>
        <v>19435156</v>
      </c>
      <c r="G8" s="17">
        <f>SUM(G9:G10)</f>
        <v>18803564</v>
      </c>
      <c r="H8" s="34">
        <f>(F8-G8)/G8</f>
        <v>3.3588951541314187E-2</v>
      </c>
      <c r="I8" s="40"/>
      <c r="J8" s="41"/>
    </row>
    <row r="9" spans="1:17" ht="15" customHeight="1" x14ac:dyDescent="0.35">
      <c r="A9" s="90" t="s">
        <v>17</v>
      </c>
      <c r="B9" s="63">
        <v>1814907</v>
      </c>
      <c r="C9" s="64">
        <v>1788620</v>
      </c>
      <c r="D9" s="18">
        <f>(B9-C9)/C9</f>
        <v>1.4696805358320941E-2</v>
      </c>
      <c r="E9" s="45"/>
      <c r="F9" s="63">
        <v>17696150</v>
      </c>
      <c r="G9" s="64">
        <v>17064118</v>
      </c>
      <c r="H9" s="18">
        <f>(F9-G9)/G9</f>
        <v>3.7038656202447735E-2</v>
      </c>
      <c r="J9" s="41"/>
    </row>
    <row r="10" spans="1:17" ht="15" customHeight="1" x14ac:dyDescent="0.35">
      <c r="A10" s="90" t="s">
        <v>18</v>
      </c>
      <c r="B10" s="63">
        <v>133950</v>
      </c>
      <c r="C10" s="64">
        <v>130324</v>
      </c>
      <c r="D10" s="18">
        <f>(B10-C10)/C10</f>
        <v>2.7822964304349159E-2</v>
      </c>
      <c r="E10" s="45"/>
      <c r="F10" s="63">
        <v>1739006</v>
      </c>
      <c r="G10" s="64">
        <v>1739446</v>
      </c>
      <c r="H10" s="18">
        <f>(F10-G10)/G10</f>
        <v>-2.5295410147828677E-4</v>
      </c>
      <c r="J10" s="41"/>
    </row>
    <row r="11" spans="1:17" ht="15" customHeight="1" x14ac:dyDescent="0.35">
      <c r="A11" s="91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35">
      <c r="A12" s="89" t="s">
        <v>21</v>
      </c>
      <c r="B12" s="65">
        <v>52446</v>
      </c>
      <c r="C12" s="66">
        <v>37517</v>
      </c>
      <c r="D12" s="44">
        <f>(B12-C12)/C12</f>
        <v>0.39792627342271503</v>
      </c>
      <c r="E12" s="45"/>
      <c r="F12" s="65">
        <v>438824</v>
      </c>
      <c r="G12" s="66">
        <v>390619</v>
      </c>
      <c r="H12" s="44">
        <f>(F12-G12)/G12</f>
        <v>0.12340669552684329</v>
      </c>
      <c r="J12" s="41"/>
    </row>
    <row r="13" spans="1:17" ht="15" customHeight="1" x14ac:dyDescent="0.35">
      <c r="A13" s="89" t="s">
        <v>19</v>
      </c>
      <c r="B13" s="16">
        <f>B7+B8+B12</f>
        <v>4926252</v>
      </c>
      <c r="C13" s="17">
        <f>C7+C8+C12</f>
        <v>4820224</v>
      </c>
      <c r="D13" s="34">
        <f>(B13-C13)/C13</f>
        <v>2.1996488130012214E-2</v>
      </c>
      <c r="E13" s="45"/>
      <c r="F13" s="16">
        <f>F7+F8+F12</f>
        <v>46269201</v>
      </c>
      <c r="G13" s="17">
        <f>G7+G8+G12</f>
        <v>45049030</v>
      </c>
      <c r="H13" s="34">
        <f>(F13-G13)/G13</f>
        <v>2.7085400062998026E-2</v>
      </c>
      <c r="J13" s="41"/>
    </row>
    <row r="14" spans="1:17" ht="15" customHeight="1" x14ac:dyDescent="0.3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3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5">
      <c r="A16" s="32" t="s">
        <v>22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35">
      <c r="A17" s="88" t="s">
        <v>15</v>
      </c>
      <c r="B17" s="14">
        <f>SUM(B18:B20)</f>
        <v>42676</v>
      </c>
      <c r="C17" s="14">
        <f>SUM(C18:C20)</f>
        <v>44089</v>
      </c>
      <c r="D17" s="46">
        <f>(B17-C17)/C17</f>
        <v>-3.2048810360860984E-2</v>
      </c>
      <c r="E17" s="19"/>
      <c r="F17" s="14">
        <f>SUM(F18:F20)</f>
        <v>383706</v>
      </c>
      <c r="G17" s="15">
        <f>SUM(G18:G20)</f>
        <v>399715</v>
      </c>
      <c r="H17" s="46">
        <f>(F17-G17)/G17</f>
        <v>-4.0051036363408926E-2</v>
      </c>
      <c r="J17" s="43"/>
    </row>
    <row r="18" spans="1:10" ht="15" customHeight="1" x14ac:dyDescent="0.35">
      <c r="A18" s="90" t="s">
        <v>17</v>
      </c>
      <c r="B18" s="63">
        <v>41761</v>
      </c>
      <c r="C18" s="64">
        <v>42607</v>
      </c>
      <c r="D18" s="18">
        <f t="shared" ref="D18:D31" si="0">(B18-C18)/C18</f>
        <v>-1.9855892224282395E-2</v>
      </c>
      <c r="E18" s="19"/>
      <c r="F18" s="63">
        <v>373598</v>
      </c>
      <c r="G18" s="64">
        <v>384965</v>
      </c>
      <c r="H18" s="18">
        <f t="shared" ref="H18:H31" si="1">(F18-G18)/G18</f>
        <v>-2.9527359630096242E-2</v>
      </c>
      <c r="J18" s="41"/>
    </row>
    <row r="19" spans="1:10" ht="15" customHeight="1" x14ac:dyDescent="0.35">
      <c r="A19" s="90" t="s">
        <v>18</v>
      </c>
      <c r="B19" s="63">
        <v>360</v>
      </c>
      <c r="C19" s="64">
        <v>351</v>
      </c>
      <c r="D19" s="18">
        <f t="shared" si="0"/>
        <v>2.564102564102564E-2</v>
      </c>
      <c r="E19" s="19"/>
      <c r="F19" s="63">
        <v>4363</v>
      </c>
      <c r="G19" s="64">
        <v>4071</v>
      </c>
      <c r="H19" s="18">
        <f t="shared" si="1"/>
        <v>7.1726848440186688E-2</v>
      </c>
      <c r="J19" s="41"/>
    </row>
    <row r="20" spans="1:10" ht="15" customHeight="1" x14ac:dyDescent="0.35">
      <c r="A20" s="90" t="s">
        <v>20</v>
      </c>
      <c r="B20" s="63">
        <v>555</v>
      </c>
      <c r="C20" s="64">
        <v>1131</v>
      </c>
      <c r="D20" s="18">
        <f t="shared" si="0"/>
        <v>-0.50928381962864722</v>
      </c>
      <c r="E20" s="19"/>
      <c r="F20" s="63">
        <v>5745</v>
      </c>
      <c r="G20" s="64">
        <v>10679</v>
      </c>
      <c r="H20" s="18">
        <f t="shared" si="1"/>
        <v>-0.46202827980147954</v>
      </c>
      <c r="J20" s="41"/>
    </row>
    <row r="21" spans="1:10" ht="15" customHeight="1" x14ac:dyDescent="0.3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35">
      <c r="A22" s="89" t="s">
        <v>16</v>
      </c>
      <c r="B22" s="16">
        <f>SUM(B23:B25)</f>
        <v>17226</v>
      </c>
      <c r="C22" s="17">
        <f>SUM(C23:C25)</f>
        <v>16650</v>
      </c>
      <c r="D22" s="34">
        <f t="shared" si="0"/>
        <v>3.4594594594594595E-2</v>
      </c>
      <c r="E22" s="19"/>
      <c r="F22" s="16">
        <f>SUM(F23:F25)</f>
        <v>165150</v>
      </c>
      <c r="G22" s="17">
        <f>SUM(G23:G25)</f>
        <v>159012</v>
      </c>
      <c r="H22" s="34">
        <f t="shared" si="1"/>
        <v>3.860086031242925E-2</v>
      </c>
      <c r="J22" s="41"/>
    </row>
    <row r="23" spans="1:10" ht="15" customHeight="1" x14ac:dyDescent="0.35">
      <c r="A23" s="90" t="s">
        <v>17</v>
      </c>
      <c r="B23" s="63">
        <v>15418</v>
      </c>
      <c r="C23" s="64">
        <v>15029</v>
      </c>
      <c r="D23" s="18">
        <f t="shared" si="0"/>
        <v>2.5883292301550336E-2</v>
      </c>
      <c r="E23" s="19"/>
      <c r="F23" s="63">
        <v>145647</v>
      </c>
      <c r="G23" s="64">
        <v>141256</v>
      </c>
      <c r="H23" s="18">
        <f t="shared" si="1"/>
        <v>3.1085405221725097E-2</v>
      </c>
      <c r="J23" s="41"/>
    </row>
    <row r="24" spans="1:10" ht="15" customHeight="1" x14ac:dyDescent="0.35">
      <c r="A24" s="90" t="s">
        <v>18</v>
      </c>
      <c r="B24" s="63">
        <v>1166</v>
      </c>
      <c r="C24" s="64">
        <v>1096</v>
      </c>
      <c r="D24" s="18">
        <f t="shared" si="0"/>
        <v>6.3868613138686137E-2</v>
      </c>
      <c r="E24" s="19"/>
      <c r="F24" s="63">
        <v>14158</v>
      </c>
      <c r="G24" s="64">
        <v>13048</v>
      </c>
      <c r="H24" s="18">
        <f t="shared" si="1"/>
        <v>8.5070508890251376E-2</v>
      </c>
      <c r="J24" s="41"/>
    </row>
    <row r="25" spans="1:10" ht="15" customHeight="1" x14ac:dyDescent="0.35">
      <c r="A25" s="90" t="s">
        <v>20</v>
      </c>
      <c r="B25" s="63">
        <v>642</v>
      </c>
      <c r="C25" s="64">
        <v>525</v>
      </c>
      <c r="D25" s="18">
        <f t="shared" si="0"/>
        <v>0.22285714285714286</v>
      </c>
      <c r="E25" s="19"/>
      <c r="F25" s="63">
        <v>5345</v>
      </c>
      <c r="G25" s="64">
        <v>4708</v>
      </c>
      <c r="H25" s="18">
        <f t="shared" si="1"/>
        <v>0.1353016142735769</v>
      </c>
      <c r="J25" s="41"/>
    </row>
    <row r="26" spans="1:10" ht="15" customHeight="1" x14ac:dyDescent="0.3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35">
      <c r="A27" s="89" t="s">
        <v>21</v>
      </c>
      <c r="B27" s="65">
        <v>3746</v>
      </c>
      <c r="C27" s="66">
        <v>2845</v>
      </c>
      <c r="D27" s="34">
        <f t="shared" si="0"/>
        <v>0.31669595782073812</v>
      </c>
      <c r="E27" s="19"/>
      <c r="F27" s="67">
        <v>32150</v>
      </c>
      <c r="G27" s="68">
        <v>28857</v>
      </c>
      <c r="H27" s="34">
        <f>(F27-G27)/G27</f>
        <v>0.11411442630904113</v>
      </c>
      <c r="J27" s="41"/>
    </row>
    <row r="28" spans="1:10" ht="15" customHeight="1" x14ac:dyDescent="0.35">
      <c r="A28" s="89" t="s">
        <v>19</v>
      </c>
      <c r="B28" s="16">
        <f>B22+B17+B27</f>
        <v>63648</v>
      </c>
      <c r="C28" s="17">
        <f>C22+C17+C27</f>
        <v>63584</v>
      </c>
      <c r="D28" s="34">
        <f t="shared" si="0"/>
        <v>1.0065425264217413E-3</v>
      </c>
      <c r="E28" s="19"/>
      <c r="F28" s="16">
        <f>F22+F17+F27</f>
        <v>581006</v>
      </c>
      <c r="G28" s="17">
        <f>G22+G17+G27</f>
        <v>587584</v>
      </c>
      <c r="H28" s="34">
        <f>(F28-G28)/G28</f>
        <v>-1.119499509857314E-2</v>
      </c>
      <c r="J28" s="41"/>
    </row>
    <row r="29" spans="1:10" ht="15" customHeight="1" x14ac:dyDescent="0.35">
      <c r="A29" s="89" t="s">
        <v>24</v>
      </c>
      <c r="B29" s="65">
        <v>9055</v>
      </c>
      <c r="C29" s="66">
        <v>8275</v>
      </c>
      <c r="D29" s="34">
        <f>(B29-C29)/C29</f>
        <v>9.4259818731117828E-2</v>
      </c>
      <c r="E29" s="19"/>
      <c r="F29" s="65">
        <v>94324</v>
      </c>
      <c r="G29" s="66">
        <v>91801</v>
      </c>
      <c r="H29" s="34">
        <f>(F29-G29)/G29</f>
        <v>2.7483360747704272E-2</v>
      </c>
    </row>
    <row r="30" spans="1:10" ht="15" customHeight="1" x14ac:dyDescent="0.3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35">
      <c r="A31" s="89" t="s">
        <v>23</v>
      </c>
      <c r="B31" s="16">
        <f>SUM(B28:B29)</f>
        <v>72703</v>
      </c>
      <c r="C31" s="17">
        <f>SUM(C28:C29)</f>
        <v>71859</v>
      </c>
      <c r="D31" s="34">
        <f t="shared" si="0"/>
        <v>1.1745223284487677E-2</v>
      </c>
      <c r="E31" s="19"/>
      <c r="F31" s="16">
        <f>SUM(F28:F29)</f>
        <v>675330</v>
      </c>
      <c r="G31" s="17">
        <f>SUM(G28:G29)</f>
        <v>679385</v>
      </c>
      <c r="H31" s="34">
        <f t="shared" si="1"/>
        <v>-5.96863339638055E-3</v>
      </c>
      <c r="J31" s="41"/>
    </row>
    <row r="32" spans="1:10" ht="15" customHeight="1" x14ac:dyDescent="0.3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35">
      <c r="A33" s="93"/>
      <c r="B33" s="82"/>
      <c r="C33" s="83"/>
      <c r="D33" s="84"/>
      <c r="E33" s="85"/>
      <c r="F33" s="82"/>
      <c r="G33" s="83"/>
      <c r="H33" s="84"/>
    </row>
    <row r="34" spans="1:10" ht="15" customHeight="1" x14ac:dyDescent="0.3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3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3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3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3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3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3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3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3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3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3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3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3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3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35">
      <c r="A48" s="2"/>
      <c r="B48" s="2"/>
      <c r="C48" s="2"/>
      <c r="D48" s="2"/>
      <c r="H48" s="2"/>
      <c r="I48" s="42"/>
      <c r="J48" s="42"/>
    </row>
    <row r="49" spans="1:10" ht="15" customHeight="1" x14ac:dyDescent="0.35">
      <c r="A49" s="2"/>
      <c r="B49" s="2"/>
      <c r="C49" s="2"/>
      <c r="D49" s="2"/>
      <c r="H49" s="2"/>
      <c r="I49" s="42"/>
      <c r="J49" s="42"/>
    </row>
    <row r="50" spans="1:10" ht="15" customHeight="1" x14ac:dyDescent="0.35">
      <c r="A50" s="2"/>
      <c r="I50" s="42"/>
      <c r="J50" s="42"/>
    </row>
    <row r="51" spans="1:10" ht="15" customHeight="1" x14ac:dyDescent="0.35">
      <c r="I51" s="42"/>
      <c r="J51" s="42"/>
    </row>
    <row r="52" spans="1:10" ht="15" customHeight="1" x14ac:dyDescent="0.35">
      <c r="A52" s="28" t="s">
        <v>41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5D673-5055-4C81-9E2A-ABC76C78A59F}">
  <sheetPr>
    <pageSetUpPr fitToPage="1"/>
  </sheetPr>
  <dimension ref="A1:AG58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5" x14ac:dyDescent="0.25"/>
  <cols>
    <col min="1" max="1" width="32.26953125" style="98" bestFit="1" customWidth="1"/>
    <col min="2" max="2" width="5.54296875" style="98" bestFit="1" customWidth="1"/>
    <col min="3" max="17" width="15.6328125" style="98" customWidth="1"/>
    <col min="18" max="18" width="8.81640625" style="98" hidden="1" customWidth="1"/>
    <col min="19" max="19" width="6.453125" style="98" hidden="1" customWidth="1"/>
    <col min="20" max="20" width="28.08984375" style="98" hidden="1" customWidth="1"/>
    <col min="21" max="21" width="21.453125" style="98" hidden="1" customWidth="1"/>
    <col min="22" max="22" width="24.1796875" style="98" hidden="1" customWidth="1"/>
    <col min="23" max="23" width="27.1796875" style="98" hidden="1" customWidth="1"/>
    <col min="24" max="24" width="20.81640625" style="98" hidden="1" customWidth="1"/>
    <col min="25" max="25" width="23.26953125" style="98" hidden="1" customWidth="1"/>
    <col min="26" max="26" width="18.453125" style="98" hidden="1" customWidth="1"/>
    <col min="27" max="27" width="17.26953125" style="98" hidden="1" customWidth="1"/>
    <col min="28" max="28" width="19.26953125" style="98" hidden="1" customWidth="1"/>
    <col min="29" max="29" width="15.08984375" style="98" hidden="1" customWidth="1"/>
    <col min="30" max="30" width="30.6328125" style="98" hidden="1" customWidth="1"/>
    <col min="31" max="31" width="9" style="98" hidden="1" customWidth="1"/>
    <col min="32" max="32" width="9.7265625" style="98" hidden="1" customWidth="1"/>
    <col min="33" max="33" width="34.54296875" style="98" hidden="1" customWidth="1"/>
    <col min="34" max="16384" width="8.7265625" style="98"/>
  </cols>
  <sheetData>
    <row r="1" spans="1:33" ht="15.5" x14ac:dyDescent="0.35">
      <c r="A1" s="97" t="s">
        <v>47</v>
      </c>
    </row>
    <row r="4" spans="1:33" ht="56" x14ac:dyDescent="0.25">
      <c r="A4" s="99" t="s">
        <v>48</v>
      </c>
      <c r="B4" s="99" t="s">
        <v>49</v>
      </c>
      <c r="C4" s="99" t="s">
        <v>50</v>
      </c>
      <c r="D4" s="99" t="s">
        <v>51</v>
      </c>
      <c r="E4" s="99" t="s">
        <v>52</v>
      </c>
      <c r="F4" s="99" t="s">
        <v>53</v>
      </c>
      <c r="G4" s="99" t="s">
        <v>54</v>
      </c>
      <c r="H4" s="99" t="s">
        <v>55</v>
      </c>
      <c r="I4" s="99" t="s">
        <v>56</v>
      </c>
      <c r="J4" s="99" t="s">
        <v>57</v>
      </c>
      <c r="K4" s="99" t="s">
        <v>58</v>
      </c>
      <c r="L4" s="99" t="s">
        <v>59</v>
      </c>
      <c r="M4" s="99" t="s">
        <v>60</v>
      </c>
      <c r="N4" s="99" t="s">
        <v>61</v>
      </c>
      <c r="O4" s="99" t="s">
        <v>62</v>
      </c>
      <c r="P4" s="99" t="s">
        <v>63</v>
      </c>
      <c r="Q4" s="99" t="s">
        <v>64</v>
      </c>
      <c r="R4" s="100" t="s">
        <v>65</v>
      </c>
      <c r="S4" s="100" t="s">
        <v>66</v>
      </c>
      <c r="T4" s="100" t="s">
        <v>67</v>
      </c>
      <c r="U4" s="100" t="s">
        <v>68</v>
      </c>
      <c r="V4" s="100" t="s">
        <v>69</v>
      </c>
      <c r="W4" s="100" t="s">
        <v>70</v>
      </c>
      <c r="X4" s="100" t="s">
        <v>71</v>
      </c>
      <c r="Y4" s="100" t="s">
        <v>72</v>
      </c>
      <c r="Z4" s="100" t="s">
        <v>73</v>
      </c>
      <c r="AA4" s="100" t="s">
        <v>74</v>
      </c>
      <c r="AB4" s="100" t="s">
        <v>75</v>
      </c>
      <c r="AC4" s="100" t="s">
        <v>76</v>
      </c>
      <c r="AD4" s="100" t="s">
        <v>77</v>
      </c>
      <c r="AE4" s="100" t="s">
        <v>78</v>
      </c>
      <c r="AF4" s="100" t="s">
        <v>79</v>
      </c>
      <c r="AG4" s="100" t="s">
        <v>80</v>
      </c>
    </row>
    <row r="5" spans="1:33" ht="14" x14ac:dyDescent="0.25">
      <c r="A5" s="101" t="s">
        <v>81</v>
      </c>
      <c r="B5" s="101" t="s">
        <v>82</v>
      </c>
      <c r="C5" s="102">
        <v>30985</v>
      </c>
      <c r="D5" s="102">
        <v>1720</v>
      </c>
      <c r="E5" s="102">
        <v>32705</v>
      </c>
      <c r="F5" s="103">
        <v>3.9177681748856101E-2</v>
      </c>
      <c r="G5" s="102">
        <v>0</v>
      </c>
      <c r="H5" s="102">
        <v>0</v>
      </c>
      <c r="I5" s="102">
        <v>0</v>
      </c>
      <c r="J5" s="104">
        <v>-1</v>
      </c>
      <c r="K5" s="105">
        <v>0</v>
      </c>
      <c r="L5" s="103">
        <v>0</v>
      </c>
      <c r="M5" s="105">
        <v>32705</v>
      </c>
      <c r="N5" s="103">
        <v>3.3463944890349498E-2</v>
      </c>
      <c r="O5" s="105">
        <v>426</v>
      </c>
      <c r="P5" s="105">
        <v>33131</v>
      </c>
      <c r="Q5" s="106">
        <v>5.2186049334021099E-3</v>
      </c>
      <c r="R5" s="107">
        <v>4</v>
      </c>
      <c r="S5" s="101" t="s">
        <v>83</v>
      </c>
      <c r="T5" s="105">
        <v>29860</v>
      </c>
      <c r="U5" s="105">
        <v>31472</v>
      </c>
      <c r="V5" s="105">
        <v>1612</v>
      </c>
      <c r="W5" s="105">
        <v>174</v>
      </c>
      <c r="X5" s="105">
        <v>174</v>
      </c>
      <c r="Y5" s="105">
        <v>0</v>
      </c>
      <c r="Z5" s="105">
        <v>0</v>
      </c>
      <c r="AA5" s="105">
        <v>1313</v>
      </c>
      <c r="AB5" s="105">
        <v>31646</v>
      </c>
      <c r="AC5" s="105">
        <v>32959</v>
      </c>
      <c r="AD5" s="101" t="s">
        <v>84</v>
      </c>
      <c r="AE5" s="105">
        <v>4036</v>
      </c>
      <c r="AF5" s="105">
        <v>20</v>
      </c>
      <c r="AG5" s="108" t="s">
        <v>83</v>
      </c>
    </row>
    <row r="6" spans="1:33" ht="14" x14ac:dyDescent="0.25">
      <c r="A6" s="101" t="s">
        <v>85</v>
      </c>
      <c r="B6" s="101" t="s">
        <v>86</v>
      </c>
      <c r="C6" s="102">
        <v>3480</v>
      </c>
      <c r="D6" s="102">
        <v>18</v>
      </c>
      <c r="E6" s="102">
        <v>3498</v>
      </c>
      <c r="F6" s="103">
        <v>-6.6453162530023993E-2</v>
      </c>
      <c r="G6" s="102">
        <v>0</v>
      </c>
      <c r="H6" s="102">
        <v>0</v>
      </c>
      <c r="I6" s="102">
        <v>0</v>
      </c>
      <c r="J6" s="104">
        <v>0</v>
      </c>
      <c r="K6" s="105">
        <v>0</v>
      </c>
      <c r="L6" s="103">
        <v>0</v>
      </c>
      <c r="M6" s="105">
        <v>3498</v>
      </c>
      <c r="N6" s="103">
        <v>-6.6453162530023993E-2</v>
      </c>
      <c r="O6" s="105">
        <v>738</v>
      </c>
      <c r="P6" s="105">
        <v>4236</v>
      </c>
      <c r="Q6" s="106">
        <v>-0.188194710617095</v>
      </c>
      <c r="R6" s="107">
        <v>5</v>
      </c>
      <c r="S6" s="101" t="s">
        <v>83</v>
      </c>
      <c r="T6" s="105">
        <v>3729</v>
      </c>
      <c r="U6" s="105">
        <v>3747</v>
      </c>
      <c r="V6" s="105">
        <v>18</v>
      </c>
      <c r="W6" s="105">
        <v>0</v>
      </c>
      <c r="X6" s="105">
        <v>0</v>
      </c>
      <c r="Y6" s="105">
        <v>0</v>
      </c>
      <c r="Z6" s="105">
        <v>0</v>
      </c>
      <c r="AA6" s="105">
        <v>1471</v>
      </c>
      <c r="AB6" s="105">
        <v>3747</v>
      </c>
      <c r="AC6" s="105">
        <v>5218</v>
      </c>
      <c r="AD6" s="101" t="s">
        <v>87</v>
      </c>
      <c r="AE6" s="105">
        <v>4036</v>
      </c>
      <c r="AF6" s="105">
        <v>20</v>
      </c>
      <c r="AG6" s="109"/>
    </row>
    <row r="7" spans="1:33" ht="14" x14ac:dyDescent="0.25">
      <c r="A7" s="101" t="s">
        <v>88</v>
      </c>
      <c r="B7" s="101" t="s">
        <v>89</v>
      </c>
      <c r="C7" s="102">
        <v>20224</v>
      </c>
      <c r="D7" s="102">
        <v>0</v>
      </c>
      <c r="E7" s="102">
        <v>20224</v>
      </c>
      <c r="F7" s="103">
        <v>-2.6053455333493899E-2</v>
      </c>
      <c r="G7" s="102">
        <v>0</v>
      </c>
      <c r="H7" s="102">
        <v>0</v>
      </c>
      <c r="I7" s="102">
        <v>0</v>
      </c>
      <c r="J7" s="104">
        <v>0</v>
      </c>
      <c r="K7" s="105">
        <v>0</v>
      </c>
      <c r="L7" s="103">
        <v>0</v>
      </c>
      <c r="M7" s="105">
        <v>20224</v>
      </c>
      <c r="N7" s="103">
        <v>-2.6053455333493899E-2</v>
      </c>
      <c r="O7" s="105">
        <v>0</v>
      </c>
      <c r="P7" s="105">
        <v>20224</v>
      </c>
      <c r="Q7" s="106">
        <v>-3.7960232137760397E-2</v>
      </c>
      <c r="R7" s="107">
        <v>4</v>
      </c>
      <c r="S7" s="101" t="s">
        <v>83</v>
      </c>
      <c r="T7" s="105">
        <v>20765</v>
      </c>
      <c r="U7" s="105">
        <v>20765</v>
      </c>
      <c r="V7" s="105">
        <v>0</v>
      </c>
      <c r="W7" s="105">
        <v>0</v>
      </c>
      <c r="X7" s="105">
        <v>0</v>
      </c>
      <c r="Y7" s="105">
        <v>0</v>
      </c>
      <c r="Z7" s="105">
        <v>0</v>
      </c>
      <c r="AA7" s="105">
        <v>257</v>
      </c>
      <c r="AB7" s="105">
        <v>20765</v>
      </c>
      <c r="AC7" s="105">
        <v>21022</v>
      </c>
      <c r="AD7" s="101" t="s">
        <v>90</v>
      </c>
      <c r="AE7" s="105">
        <v>4036</v>
      </c>
      <c r="AF7" s="105">
        <v>20</v>
      </c>
      <c r="AG7" s="109"/>
    </row>
    <row r="8" spans="1:33" ht="14" x14ac:dyDescent="0.25">
      <c r="A8" s="101" t="s">
        <v>91</v>
      </c>
      <c r="B8" s="101" t="s">
        <v>92</v>
      </c>
      <c r="C8" s="102">
        <v>321553</v>
      </c>
      <c r="D8" s="102">
        <v>29202</v>
      </c>
      <c r="E8" s="102">
        <v>350755</v>
      </c>
      <c r="F8" s="103">
        <v>1.3332755532443501E-2</v>
      </c>
      <c r="G8" s="102">
        <v>199567</v>
      </c>
      <c r="H8" s="102">
        <v>8684</v>
      </c>
      <c r="I8" s="102">
        <v>208251</v>
      </c>
      <c r="J8" s="104">
        <v>6.1115244509290503E-3</v>
      </c>
      <c r="K8" s="105">
        <v>18001</v>
      </c>
      <c r="L8" s="103">
        <v>0.56258680555555607</v>
      </c>
      <c r="M8" s="105">
        <v>577007</v>
      </c>
      <c r="N8" s="103">
        <v>2.1891592254261998E-2</v>
      </c>
      <c r="O8" s="105">
        <v>9551</v>
      </c>
      <c r="P8" s="105">
        <v>586558</v>
      </c>
      <c r="Q8" s="106">
        <v>2.3472097657326902E-2</v>
      </c>
      <c r="R8" s="107">
        <v>2</v>
      </c>
      <c r="S8" s="101" t="s">
        <v>83</v>
      </c>
      <c r="T8" s="105">
        <v>319362</v>
      </c>
      <c r="U8" s="105">
        <v>346140</v>
      </c>
      <c r="V8" s="105">
        <v>26778</v>
      </c>
      <c r="W8" s="105">
        <v>198388</v>
      </c>
      <c r="X8" s="105">
        <v>206986</v>
      </c>
      <c r="Y8" s="105">
        <v>8598</v>
      </c>
      <c r="Z8" s="105">
        <v>11520</v>
      </c>
      <c r="AA8" s="105">
        <v>8460</v>
      </c>
      <c r="AB8" s="105">
        <v>564646</v>
      </c>
      <c r="AC8" s="105">
        <v>573106</v>
      </c>
      <c r="AD8" s="101" t="s">
        <v>93</v>
      </c>
      <c r="AE8" s="105">
        <v>4036</v>
      </c>
      <c r="AF8" s="105">
        <v>20</v>
      </c>
      <c r="AG8" s="109"/>
    </row>
    <row r="9" spans="1:33" ht="14" x14ac:dyDescent="0.25">
      <c r="A9" s="101" t="s">
        <v>94</v>
      </c>
      <c r="B9" s="101" t="s">
        <v>95</v>
      </c>
      <c r="C9" s="102">
        <v>494</v>
      </c>
      <c r="D9" s="102">
        <v>12</v>
      </c>
      <c r="E9" s="102">
        <v>506</v>
      </c>
      <c r="F9" s="103">
        <v>0.104803493449782</v>
      </c>
      <c r="G9" s="102">
        <v>0</v>
      </c>
      <c r="H9" s="102">
        <v>0</v>
      </c>
      <c r="I9" s="102">
        <v>0</v>
      </c>
      <c r="J9" s="104">
        <v>0</v>
      </c>
      <c r="K9" s="105">
        <v>0</v>
      </c>
      <c r="L9" s="103">
        <v>0</v>
      </c>
      <c r="M9" s="105">
        <v>506</v>
      </c>
      <c r="N9" s="103">
        <v>0.104803493449782</v>
      </c>
      <c r="O9" s="105">
        <v>731</v>
      </c>
      <c r="P9" s="105">
        <v>1237</v>
      </c>
      <c r="Q9" s="106">
        <v>-8.8141025641025605E-3</v>
      </c>
      <c r="R9" s="107">
        <v>5</v>
      </c>
      <c r="S9" s="101" t="s">
        <v>83</v>
      </c>
      <c r="T9" s="105">
        <v>452</v>
      </c>
      <c r="U9" s="105">
        <v>458</v>
      </c>
      <c r="V9" s="105">
        <v>6</v>
      </c>
      <c r="W9" s="105">
        <v>0</v>
      </c>
      <c r="X9" s="105">
        <v>0</v>
      </c>
      <c r="Y9" s="105">
        <v>0</v>
      </c>
      <c r="Z9" s="105">
        <v>0</v>
      </c>
      <c r="AA9" s="105">
        <v>790</v>
      </c>
      <c r="AB9" s="105">
        <v>458</v>
      </c>
      <c r="AC9" s="105">
        <v>1248</v>
      </c>
      <c r="AD9" s="101" t="s">
        <v>96</v>
      </c>
      <c r="AE9" s="105">
        <v>4036</v>
      </c>
      <c r="AF9" s="105">
        <v>20</v>
      </c>
      <c r="AG9" s="109"/>
    </row>
    <row r="10" spans="1:33" ht="14" x14ac:dyDescent="0.25">
      <c r="A10" s="101" t="s">
        <v>97</v>
      </c>
      <c r="B10" s="101" t="s">
        <v>98</v>
      </c>
      <c r="C10" s="102">
        <v>107440</v>
      </c>
      <c r="D10" s="102">
        <v>38442</v>
      </c>
      <c r="E10" s="102">
        <v>145882</v>
      </c>
      <c r="F10" s="103">
        <v>1.6202736214439004E-2</v>
      </c>
      <c r="G10" s="102">
        <v>3168</v>
      </c>
      <c r="H10" s="102">
        <v>92</v>
      </c>
      <c r="I10" s="102">
        <v>3260</v>
      </c>
      <c r="J10" s="104">
        <v>0.132337617228204</v>
      </c>
      <c r="K10" s="105">
        <v>0</v>
      </c>
      <c r="L10" s="103">
        <v>0</v>
      </c>
      <c r="M10" s="105">
        <v>149142</v>
      </c>
      <c r="N10" s="103">
        <v>1.84860176870284E-2</v>
      </c>
      <c r="O10" s="105">
        <v>13025</v>
      </c>
      <c r="P10" s="105">
        <v>162167</v>
      </c>
      <c r="Q10" s="106">
        <v>1.1508089968937501E-2</v>
      </c>
      <c r="R10" s="107">
        <v>3</v>
      </c>
      <c r="S10" s="101" t="s">
        <v>83</v>
      </c>
      <c r="T10" s="105">
        <v>104528</v>
      </c>
      <c r="U10" s="105">
        <v>143556</v>
      </c>
      <c r="V10" s="105">
        <v>39028</v>
      </c>
      <c r="W10" s="105">
        <v>2871</v>
      </c>
      <c r="X10" s="105">
        <v>2879</v>
      </c>
      <c r="Y10" s="105">
        <v>8</v>
      </c>
      <c r="Z10" s="105">
        <v>0</v>
      </c>
      <c r="AA10" s="105">
        <v>13887</v>
      </c>
      <c r="AB10" s="105">
        <v>146435</v>
      </c>
      <c r="AC10" s="105">
        <v>160322</v>
      </c>
      <c r="AD10" s="101" t="s">
        <v>99</v>
      </c>
      <c r="AE10" s="105">
        <v>4036</v>
      </c>
      <c r="AF10" s="105">
        <v>20</v>
      </c>
      <c r="AG10" s="109"/>
    </row>
    <row r="11" spans="1:33" ht="14" x14ac:dyDescent="0.25">
      <c r="A11" s="101" t="s">
        <v>100</v>
      </c>
      <c r="B11" s="101" t="s">
        <v>101</v>
      </c>
      <c r="C11" s="102">
        <v>8791</v>
      </c>
      <c r="D11" s="102">
        <v>152</v>
      </c>
      <c r="E11" s="102">
        <v>8943</v>
      </c>
      <c r="F11" s="103">
        <v>0.12391604876209601</v>
      </c>
      <c r="G11" s="102">
        <v>0</v>
      </c>
      <c r="H11" s="102">
        <v>0</v>
      </c>
      <c r="I11" s="102">
        <v>0</v>
      </c>
      <c r="J11" s="104">
        <v>0</v>
      </c>
      <c r="K11" s="105">
        <v>2029</v>
      </c>
      <c r="L11" s="103">
        <v>0.99508357915437606</v>
      </c>
      <c r="M11" s="105">
        <v>10972</v>
      </c>
      <c r="N11" s="103">
        <v>0.22264319144194297</v>
      </c>
      <c r="O11" s="105">
        <v>776</v>
      </c>
      <c r="P11" s="105">
        <v>11748</v>
      </c>
      <c r="Q11" s="106">
        <v>0.22964203474984302</v>
      </c>
      <c r="R11" s="107">
        <v>5</v>
      </c>
      <c r="S11" s="101" t="s">
        <v>83</v>
      </c>
      <c r="T11" s="105">
        <v>7897</v>
      </c>
      <c r="U11" s="105">
        <v>7957</v>
      </c>
      <c r="V11" s="105">
        <v>60</v>
      </c>
      <c r="W11" s="105">
        <v>0</v>
      </c>
      <c r="X11" s="105">
        <v>0</v>
      </c>
      <c r="Y11" s="105">
        <v>0</v>
      </c>
      <c r="Z11" s="105">
        <v>1017</v>
      </c>
      <c r="AA11" s="105">
        <v>580</v>
      </c>
      <c r="AB11" s="105">
        <v>8974</v>
      </c>
      <c r="AC11" s="105">
        <v>9554</v>
      </c>
      <c r="AD11" s="101" t="s">
        <v>102</v>
      </c>
      <c r="AE11" s="105">
        <v>4036</v>
      </c>
      <c r="AF11" s="105">
        <v>20</v>
      </c>
      <c r="AG11" s="109"/>
    </row>
    <row r="12" spans="1:33" ht="14" x14ac:dyDescent="0.25">
      <c r="A12" s="101" t="s">
        <v>103</v>
      </c>
      <c r="B12" s="101" t="s">
        <v>104</v>
      </c>
      <c r="C12" s="102">
        <v>1266</v>
      </c>
      <c r="D12" s="102">
        <v>30</v>
      </c>
      <c r="E12" s="102">
        <v>1296</v>
      </c>
      <c r="F12" s="103">
        <v>-2.9940119760479E-2</v>
      </c>
      <c r="G12" s="102">
        <v>0</v>
      </c>
      <c r="H12" s="102">
        <v>0</v>
      </c>
      <c r="I12" s="102">
        <v>0</v>
      </c>
      <c r="J12" s="104">
        <v>0</v>
      </c>
      <c r="K12" s="105">
        <v>0</v>
      </c>
      <c r="L12" s="103">
        <v>0</v>
      </c>
      <c r="M12" s="105">
        <v>1296</v>
      </c>
      <c r="N12" s="103">
        <v>-2.9940119760479E-2</v>
      </c>
      <c r="O12" s="105">
        <v>1184</v>
      </c>
      <c r="P12" s="105">
        <v>2480</v>
      </c>
      <c r="Q12" s="106">
        <v>-6.5561416729465E-2</v>
      </c>
      <c r="R12" s="107">
        <v>5</v>
      </c>
      <c r="S12" s="101" t="s">
        <v>83</v>
      </c>
      <c r="T12" s="105">
        <v>1294</v>
      </c>
      <c r="U12" s="105">
        <v>1336</v>
      </c>
      <c r="V12" s="105">
        <v>42</v>
      </c>
      <c r="W12" s="105">
        <v>0</v>
      </c>
      <c r="X12" s="105">
        <v>0</v>
      </c>
      <c r="Y12" s="105">
        <v>0</v>
      </c>
      <c r="Z12" s="105">
        <v>0</v>
      </c>
      <c r="AA12" s="105">
        <v>1318</v>
      </c>
      <c r="AB12" s="105">
        <v>1336</v>
      </c>
      <c r="AC12" s="105">
        <v>2654</v>
      </c>
      <c r="AD12" s="101" t="s">
        <v>105</v>
      </c>
      <c r="AE12" s="105">
        <v>4036</v>
      </c>
      <c r="AF12" s="105">
        <v>20</v>
      </c>
      <c r="AG12" s="109"/>
    </row>
    <row r="13" spans="1:33" ht="14" x14ac:dyDescent="0.25">
      <c r="A13" s="101" t="s">
        <v>106</v>
      </c>
      <c r="B13" s="101" t="s">
        <v>107</v>
      </c>
      <c r="C13" s="102">
        <v>0</v>
      </c>
      <c r="D13" s="102">
        <v>0</v>
      </c>
      <c r="E13" s="102">
        <v>0</v>
      </c>
      <c r="F13" s="103">
        <v>-1</v>
      </c>
      <c r="G13" s="102">
        <v>0</v>
      </c>
      <c r="H13" s="102">
        <v>0</v>
      </c>
      <c r="I13" s="102">
        <v>0</v>
      </c>
      <c r="J13" s="104">
        <v>0</v>
      </c>
      <c r="K13" s="105">
        <v>0</v>
      </c>
      <c r="L13" s="103">
        <v>0</v>
      </c>
      <c r="M13" s="105">
        <v>0</v>
      </c>
      <c r="N13" s="103">
        <v>-1</v>
      </c>
      <c r="O13" s="105">
        <v>0</v>
      </c>
      <c r="P13" s="105">
        <v>0</v>
      </c>
      <c r="Q13" s="106">
        <v>-1</v>
      </c>
      <c r="R13" s="107">
        <v>5</v>
      </c>
      <c r="S13" s="101" t="s">
        <v>83</v>
      </c>
      <c r="T13" s="105">
        <v>83</v>
      </c>
      <c r="U13" s="105">
        <v>83</v>
      </c>
      <c r="V13" s="105">
        <v>0</v>
      </c>
      <c r="W13" s="105">
        <v>0</v>
      </c>
      <c r="X13" s="105">
        <v>0</v>
      </c>
      <c r="Y13" s="105">
        <v>0</v>
      </c>
      <c r="Z13" s="105">
        <v>0</v>
      </c>
      <c r="AA13" s="105">
        <v>0</v>
      </c>
      <c r="AB13" s="105">
        <v>83</v>
      </c>
      <c r="AC13" s="105">
        <v>83</v>
      </c>
      <c r="AD13" s="101" t="s">
        <v>108</v>
      </c>
      <c r="AE13" s="105">
        <v>4036</v>
      </c>
      <c r="AF13" s="105">
        <v>20</v>
      </c>
      <c r="AG13" s="109"/>
    </row>
    <row r="14" spans="1:33" ht="14" x14ac:dyDescent="0.25">
      <c r="A14" s="101" t="s">
        <v>109</v>
      </c>
      <c r="B14" s="101" t="s">
        <v>110</v>
      </c>
      <c r="C14" s="102">
        <v>9665</v>
      </c>
      <c r="D14" s="102">
        <v>840</v>
      </c>
      <c r="E14" s="102">
        <v>10505</v>
      </c>
      <c r="F14" s="103">
        <v>0.12232905982906001</v>
      </c>
      <c r="G14" s="102">
        <v>0</v>
      </c>
      <c r="H14" s="102">
        <v>0</v>
      </c>
      <c r="I14" s="102">
        <v>0</v>
      </c>
      <c r="J14" s="104">
        <v>0</v>
      </c>
      <c r="K14" s="105">
        <v>2949</v>
      </c>
      <c r="L14" s="103">
        <v>9.2222222222222205E-2</v>
      </c>
      <c r="M14" s="105">
        <v>13454</v>
      </c>
      <c r="N14" s="103">
        <v>0.11558872305141001</v>
      </c>
      <c r="O14" s="105">
        <v>520</v>
      </c>
      <c r="P14" s="105">
        <v>13974</v>
      </c>
      <c r="Q14" s="106">
        <v>5.2259036144578296E-2</v>
      </c>
      <c r="R14" s="107">
        <v>5</v>
      </c>
      <c r="S14" s="101" t="s">
        <v>83</v>
      </c>
      <c r="T14" s="105">
        <v>9154</v>
      </c>
      <c r="U14" s="105">
        <v>9360</v>
      </c>
      <c r="V14" s="105">
        <v>206</v>
      </c>
      <c r="W14" s="105">
        <v>0</v>
      </c>
      <c r="X14" s="105">
        <v>0</v>
      </c>
      <c r="Y14" s="105">
        <v>0</v>
      </c>
      <c r="Z14" s="105">
        <v>2700</v>
      </c>
      <c r="AA14" s="105">
        <v>1220</v>
      </c>
      <c r="AB14" s="105">
        <v>12060</v>
      </c>
      <c r="AC14" s="105">
        <v>13280</v>
      </c>
      <c r="AD14" s="101" t="s">
        <v>111</v>
      </c>
      <c r="AE14" s="105">
        <v>4036</v>
      </c>
      <c r="AF14" s="105">
        <v>20</v>
      </c>
      <c r="AG14" s="109"/>
    </row>
    <row r="15" spans="1:33" ht="14" x14ac:dyDescent="0.25">
      <c r="A15" s="101" t="s">
        <v>112</v>
      </c>
      <c r="B15" s="101" t="s">
        <v>113</v>
      </c>
      <c r="C15" s="102">
        <v>8044</v>
      </c>
      <c r="D15" s="102">
        <v>54</v>
      </c>
      <c r="E15" s="102">
        <v>8098</v>
      </c>
      <c r="F15" s="103">
        <v>9.6844101313829103E-2</v>
      </c>
      <c r="G15" s="102">
        <v>0</v>
      </c>
      <c r="H15" s="102">
        <v>0</v>
      </c>
      <c r="I15" s="102">
        <v>0</v>
      </c>
      <c r="J15" s="104">
        <v>0</v>
      </c>
      <c r="K15" s="105">
        <v>0</v>
      </c>
      <c r="L15" s="103">
        <v>0</v>
      </c>
      <c r="M15" s="105">
        <v>8098</v>
      </c>
      <c r="N15" s="103">
        <v>9.6844101313829103E-2</v>
      </c>
      <c r="O15" s="105">
        <v>230</v>
      </c>
      <c r="P15" s="105">
        <v>8328</v>
      </c>
      <c r="Q15" s="106">
        <v>9.6510862409479897E-2</v>
      </c>
      <c r="R15" s="107">
        <v>5</v>
      </c>
      <c r="S15" s="101" t="s">
        <v>83</v>
      </c>
      <c r="T15" s="105">
        <v>7307</v>
      </c>
      <c r="U15" s="105">
        <v>7383</v>
      </c>
      <c r="V15" s="105">
        <v>76</v>
      </c>
      <c r="W15" s="105">
        <v>0</v>
      </c>
      <c r="X15" s="105">
        <v>0</v>
      </c>
      <c r="Y15" s="105">
        <v>0</v>
      </c>
      <c r="Z15" s="105">
        <v>0</v>
      </c>
      <c r="AA15" s="105">
        <v>212</v>
      </c>
      <c r="AB15" s="105">
        <v>7383</v>
      </c>
      <c r="AC15" s="105">
        <v>7595</v>
      </c>
      <c r="AD15" s="101" t="s">
        <v>114</v>
      </c>
      <c r="AE15" s="105">
        <v>4036</v>
      </c>
      <c r="AF15" s="105">
        <v>20</v>
      </c>
      <c r="AG15" s="109"/>
    </row>
    <row r="16" spans="1:33" ht="14" x14ac:dyDescent="0.25">
      <c r="A16" s="101" t="s">
        <v>115</v>
      </c>
      <c r="B16" s="101" t="s">
        <v>116</v>
      </c>
      <c r="C16" s="102">
        <v>11145</v>
      </c>
      <c r="D16" s="102">
        <v>678</v>
      </c>
      <c r="E16" s="102">
        <v>11823</v>
      </c>
      <c r="F16" s="103">
        <v>-8.8153632577510396E-2</v>
      </c>
      <c r="G16" s="102">
        <v>0</v>
      </c>
      <c r="H16" s="102">
        <v>0</v>
      </c>
      <c r="I16" s="102">
        <v>0</v>
      </c>
      <c r="J16" s="104">
        <v>0</v>
      </c>
      <c r="K16" s="105">
        <v>3709</v>
      </c>
      <c r="L16" s="103">
        <v>0.30049088359046305</v>
      </c>
      <c r="M16" s="105">
        <v>15532</v>
      </c>
      <c r="N16" s="103">
        <v>-1.8080667593880401E-2</v>
      </c>
      <c r="O16" s="105">
        <v>2969</v>
      </c>
      <c r="P16" s="105">
        <v>18501</v>
      </c>
      <c r="Q16" s="106">
        <v>-4.8945783132530105E-3</v>
      </c>
      <c r="R16" s="107">
        <v>5</v>
      </c>
      <c r="S16" s="101" t="s">
        <v>83</v>
      </c>
      <c r="T16" s="105">
        <v>12120</v>
      </c>
      <c r="U16" s="105">
        <v>12966</v>
      </c>
      <c r="V16" s="105">
        <v>846</v>
      </c>
      <c r="W16" s="105">
        <v>0</v>
      </c>
      <c r="X16" s="105">
        <v>0</v>
      </c>
      <c r="Y16" s="105">
        <v>0</v>
      </c>
      <c r="Z16" s="105">
        <v>2852</v>
      </c>
      <c r="AA16" s="105">
        <v>2774</v>
      </c>
      <c r="AB16" s="105">
        <v>15818</v>
      </c>
      <c r="AC16" s="105">
        <v>18592</v>
      </c>
      <c r="AD16" s="101" t="s">
        <v>117</v>
      </c>
      <c r="AE16" s="105">
        <v>4036</v>
      </c>
      <c r="AF16" s="105">
        <v>20</v>
      </c>
      <c r="AG16" s="109"/>
    </row>
    <row r="17" spans="1:33" ht="14" x14ac:dyDescent="0.25">
      <c r="A17" s="101" t="s">
        <v>118</v>
      </c>
      <c r="B17" s="101" t="s">
        <v>119</v>
      </c>
      <c r="C17" s="102">
        <v>58787</v>
      </c>
      <c r="D17" s="102">
        <v>570</v>
      </c>
      <c r="E17" s="102">
        <v>59357</v>
      </c>
      <c r="F17" s="103">
        <v>1.09686100182242E-2</v>
      </c>
      <c r="G17" s="102">
        <v>2215</v>
      </c>
      <c r="H17" s="102">
        <v>0</v>
      </c>
      <c r="I17" s="102">
        <v>2215</v>
      </c>
      <c r="J17" s="104">
        <v>0.44018205461638499</v>
      </c>
      <c r="K17" s="105">
        <v>0</v>
      </c>
      <c r="L17" s="103">
        <v>0</v>
      </c>
      <c r="M17" s="105">
        <v>61572</v>
      </c>
      <c r="N17" s="103">
        <v>2.19249473037792E-2</v>
      </c>
      <c r="O17" s="105">
        <v>810</v>
      </c>
      <c r="P17" s="105">
        <v>62382</v>
      </c>
      <c r="Q17" s="106">
        <v>1.9397009559604501E-2</v>
      </c>
      <c r="R17" s="107">
        <v>4</v>
      </c>
      <c r="S17" s="101" t="s">
        <v>83</v>
      </c>
      <c r="T17" s="105">
        <v>57797</v>
      </c>
      <c r="U17" s="105">
        <v>58713</v>
      </c>
      <c r="V17" s="105">
        <v>916</v>
      </c>
      <c r="W17" s="105">
        <v>1538</v>
      </c>
      <c r="X17" s="105">
        <v>1538</v>
      </c>
      <c r="Y17" s="105">
        <v>0</v>
      </c>
      <c r="Z17" s="105">
        <v>0</v>
      </c>
      <c r="AA17" s="105">
        <v>944</v>
      </c>
      <c r="AB17" s="105">
        <v>60251</v>
      </c>
      <c r="AC17" s="105">
        <v>61195</v>
      </c>
      <c r="AD17" s="101" t="s">
        <v>120</v>
      </c>
      <c r="AE17" s="105">
        <v>4036</v>
      </c>
      <c r="AF17" s="105">
        <v>20</v>
      </c>
      <c r="AG17" s="109"/>
    </row>
    <row r="18" spans="1:33" ht="14" x14ac:dyDescent="0.25">
      <c r="A18" s="101" t="s">
        <v>121</v>
      </c>
      <c r="B18" s="101" t="s">
        <v>122</v>
      </c>
      <c r="C18" s="102">
        <v>808</v>
      </c>
      <c r="D18" s="102">
        <v>4</v>
      </c>
      <c r="E18" s="102">
        <v>812</v>
      </c>
      <c r="F18" s="103">
        <v>9.1397849462365607E-2</v>
      </c>
      <c r="G18" s="102">
        <v>0</v>
      </c>
      <c r="H18" s="102">
        <v>0</v>
      </c>
      <c r="I18" s="102">
        <v>0</v>
      </c>
      <c r="J18" s="104">
        <v>0</v>
      </c>
      <c r="K18" s="105">
        <v>0</v>
      </c>
      <c r="L18" s="103">
        <v>0</v>
      </c>
      <c r="M18" s="105">
        <v>812</v>
      </c>
      <c r="N18" s="103">
        <v>9.1397849462365607E-2</v>
      </c>
      <c r="O18" s="105">
        <v>1644</v>
      </c>
      <c r="P18" s="105">
        <v>2456</v>
      </c>
      <c r="Q18" s="106">
        <v>8.1938325991189401E-2</v>
      </c>
      <c r="R18" s="107">
        <v>5</v>
      </c>
      <c r="S18" s="101" t="s">
        <v>83</v>
      </c>
      <c r="T18" s="105">
        <v>742</v>
      </c>
      <c r="U18" s="105">
        <v>744</v>
      </c>
      <c r="V18" s="105">
        <v>2</v>
      </c>
      <c r="W18" s="105">
        <v>0</v>
      </c>
      <c r="X18" s="105">
        <v>0</v>
      </c>
      <c r="Y18" s="105">
        <v>0</v>
      </c>
      <c r="Z18" s="105">
        <v>0</v>
      </c>
      <c r="AA18" s="105">
        <v>1526</v>
      </c>
      <c r="AB18" s="105">
        <v>744</v>
      </c>
      <c r="AC18" s="105">
        <v>2270</v>
      </c>
      <c r="AD18" s="101" t="s">
        <v>123</v>
      </c>
      <c r="AE18" s="105">
        <v>4036</v>
      </c>
      <c r="AF18" s="105">
        <v>20</v>
      </c>
      <c r="AG18" s="109"/>
    </row>
    <row r="19" spans="1:33" ht="14" x14ac:dyDescent="0.25">
      <c r="A19" s="101" t="s">
        <v>124</v>
      </c>
      <c r="B19" s="101" t="s">
        <v>125</v>
      </c>
      <c r="C19" s="102">
        <v>44468</v>
      </c>
      <c r="D19" s="102">
        <v>0</v>
      </c>
      <c r="E19" s="102">
        <v>44468</v>
      </c>
      <c r="F19" s="103">
        <v>-7.2230335906530399E-2</v>
      </c>
      <c r="G19" s="102">
        <v>12699</v>
      </c>
      <c r="H19" s="102">
        <v>0</v>
      </c>
      <c r="I19" s="102">
        <v>12699</v>
      </c>
      <c r="J19" s="104">
        <v>-6.7278736687476998E-2</v>
      </c>
      <c r="K19" s="105">
        <v>0</v>
      </c>
      <c r="L19" s="103">
        <v>0</v>
      </c>
      <c r="M19" s="105">
        <v>57167</v>
      </c>
      <c r="N19" s="103">
        <v>-7.1134941912421812E-2</v>
      </c>
      <c r="O19" s="105">
        <v>208</v>
      </c>
      <c r="P19" s="105">
        <v>57375</v>
      </c>
      <c r="Q19" s="106">
        <v>-6.8466683984933108E-2</v>
      </c>
      <c r="R19" s="107">
        <v>4</v>
      </c>
      <c r="S19" s="101" t="s">
        <v>83</v>
      </c>
      <c r="T19" s="105">
        <v>47930</v>
      </c>
      <c r="U19" s="105">
        <v>47930</v>
      </c>
      <c r="V19" s="105">
        <v>0</v>
      </c>
      <c r="W19" s="105">
        <v>13615</v>
      </c>
      <c r="X19" s="105">
        <v>13615</v>
      </c>
      <c r="Y19" s="105">
        <v>0</v>
      </c>
      <c r="Z19" s="105">
        <v>0</v>
      </c>
      <c r="AA19" s="105">
        <v>47</v>
      </c>
      <c r="AB19" s="105">
        <v>61545</v>
      </c>
      <c r="AC19" s="105">
        <v>61592</v>
      </c>
      <c r="AD19" s="101" t="s">
        <v>126</v>
      </c>
      <c r="AE19" s="105">
        <v>4036</v>
      </c>
      <c r="AF19" s="105">
        <v>20</v>
      </c>
      <c r="AG19" s="109"/>
    </row>
    <row r="20" spans="1:33" ht="14" x14ac:dyDescent="0.25">
      <c r="A20" s="101" t="s">
        <v>127</v>
      </c>
      <c r="B20" s="101" t="s">
        <v>128</v>
      </c>
      <c r="C20" s="102">
        <v>1170</v>
      </c>
      <c r="D20" s="102">
        <v>14</v>
      </c>
      <c r="E20" s="102">
        <v>1184</v>
      </c>
      <c r="F20" s="103">
        <v>0.14839961202715801</v>
      </c>
      <c r="G20" s="102">
        <v>0</v>
      </c>
      <c r="H20" s="102">
        <v>0</v>
      </c>
      <c r="I20" s="102">
        <v>0</v>
      </c>
      <c r="J20" s="104">
        <v>0</v>
      </c>
      <c r="K20" s="105">
        <v>0</v>
      </c>
      <c r="L20" s="103">
        <v>0</v>
      </c>
      <c r="M20" s="105">
        <v>1184</v>
      </c>
      <c r="N20" s="103">
        <v>0.14839961202715801</v>
      </c>
      <c r="O20" s="105">
        <v>1119</v>
      </c>
      <c r="P20" s="105">
        <v>2303</v>
      </c>
      <c r="Q20" s="106">
        <v>8.0206378986866791E-2</v>
      </c>
      <c r="R20" s="107">
        <v>5</v>
      </c>
      <c r="S20" s="101" t="s">
        <v>83</v>
      </c>
      <c r="T20" s="105">
        <v>1023</v>
      </c>
      <c r="U20" s="105">
        <v>1031</v>
      </c>
      <c r="V20" s="105">
        <v>8</v>
      </c>
      <c r="W20" s="105">
        <v>0</v>
      </c>
      <c r="X20" s="105">
        <v>0</v>
      </c>
      <c r="Y20" s="105">
        <v>0</v>
      </c>
      <c r="Z20" s="105">
        <v>0</v>
      </c>
      <c r="AA20" s="105">
        <v>1101</v>
      </c>
      <c r="AB20" s="105">
        <v>1031</v>
      </c>
      <c r="AC20" s="105">
        <v>2132</v>
      </c>
      <c r="AD20" s="101" t="s">
        <v>129</v>
      </c>
      <c r="AE20" s="105">
        <v>4036</v>
      </c>
      <c r="AF20" s="105">
        <v>20</v>
      </c>
      <c r="AG20" s="109"/>
    </row>
    <row r="21" spans="1:33" ht="14" x14ac:dyDescent="0.25">
      <c r="A21" s="101" t="s">
        <v>130</v>
      </c>
      <c r="B21" s="101" t="s">
        <v>131</v>
      </c>
      <c r="C21" s="102">
        <v>21578</v>
      </c>
      <c r="D21" s="102">
        <v>5132</v>
      </c>
      <c r="E21" s="102">
        <v>26710</v>
      </c>
      <c r="F21" s="103">
        <v>1.9348929511888002E-2</v>
      </c>
      <c r="G21" s="102">
        <v>0</v>
      </c>
      <c r="H21" s="102">
        <v>0</v>
      </c>
      <c r="I21" s="102">
        <v>0</v>
      </c>
      <c r="J21" s="104">
        <v>-1</v>
      </c>
      <c r="K21" s="105">
        <v>0</v>
      </c>
      <c r="L21" s="103">
        <v>0</v>
      </c>
      <c r="M21" s="105">
        <v>26710</v>
      </c>
      <c r="N21" s="103">
        <v>1.8066778472328099E-2</v>
      </c>
      <c r="O21" s="105">
        <v>175</v>
      </c>
      <c r="P21" s="105">
        <v>26885</v>
      </c>
      <c r="Q21" s="106">
        <v>1.9839162430771603E-2</v>
      </c>
      <c r="R21" s="107">
        <v>4</v>
      </c>
      <c r="S21" s="101" t="s">
        <v>83</v>
      </c>
      <c r="T21" s="105">
        <v>21033</v>
      </c>
      <c r="U21" s="105">
        <v>26203</v>
      </c>
      <c r="V21" s="105">
        <v>5170</v>
      </c>
      <c r="W21" s="105">
        <v>33</v>
      </c>
      <c r="X21" s="105">
        <v>33</v>
      </c>
      <c r="Y21" s="105">
        <v>0</v>
      </c>
      <c r="Z21" s="105">
        <v>0</v>
      </c>
      <c r="AA21" s="105">
        <v>126</v>
      </c>
      <c r="AB21" s="105">
        <v>26236</v>
      </c>
      <c r="AC21" s="105">
        <v>26362</v>
      </c>
      <c r="AD21" s="101" t="s">
        <v>132</v>
      </c>
      <c r="AE21" s="105">
        <v>4036</v>
      </c>
      <c r="AF21" s="105">
        <v>20</v>
      </c>
      <c r="AG21" s="109"/>
    </row>
    <row r="22" spans="1:33" ht="14" x14ac:dyDescent="0.25">
      <c r="A22" s="101" t="s">
        <v>133</v>
      </c>
      <c r="B22" s="101" t="s">
        <v>134</v>
      </c>
      <c r="C22" s="102">
        <v>72431</v>
      </c>
      <c r="D22" s="102">
        <v>472</v>
      </c>
      <c r="E22" s="102">
        <v>72903</v>
      </c>
      <c r="F22" s="103">
        <v>4.8722596236837598E-2</v>
      </c>
      <c r="G22" s="102">
        <v>29899</v>
      </c>
      <c r="H22" s="102">
        <v>164</v>
      </c>
      <c r="I22" s="102">
        <v>30063</v>
      </c>
      <c r="J22" s="104">
        <v>6.8488768837077094E-2</v>
      </c>
      <c r="K22" s="105">
        <v>0</v>
      </c>
      <c r="L22" s="103">
        <v>0</v>
      </c>
      <c r="M22" s="105">
        <v>102966</v>
      </c>
      <c r="N22" s="103">
        <v>5.44177282595339E-2</v>
      </c>
      <c r="O22" s="105">
        <v>92</v>
      </c>
      <c r="P22" s="105">
        <v>103058</v>
      </c>
      <c r="Q22" s="106">
        <v>5.3698137128601504E-2</v>
      </c>
      <c r="R22" s="107">
        <v>3</v>
      </c>
      <c r="S22" s="101" t="s">
        <v>83</v>
      </c>
      <c r="T22" s="105">
        <v>69204</v>
      </c>
      <c r="U22" s="105">
        <v>69516</v>
      </c>
      <c r="V22" s="105">
        <v>312</v>
      </c>
      <c r="W22" s="105">
        <v>27972</v>
      </c>
      <c r="X22" s="105">
        <v>28136</v>
      </c>
      <c r="Y22" s="105">
        <v>164</v>
      </c>
      <c r="Z22" s="105">
        <v>0</v>
      </c>
      <c r="AA22" s="105">
        <v>154</v>
      </c>
      <c r="AB22" s="105">
        <v>97652</v>
      </c>
      <c r="AC22" s="105">
        <v>97806</v>
      </c>
      <c r="AD22" s="101" t="s">
        <v>135</v>
      </c>
      <c r="AE22" s="105">
        <v>4036</v>
      </c>
      <c r="AF22" s="105">
        <v>20</v>
      </c>
      <c r="AG22" s="109"/>
    </row>
    <row r="23" spans="1:33" ht="14" x14ac:dyDescent="0.25">
      <c r="A23" s="101" t="s">
        <v>136</v>
      </c>
      <c r="B23" s="101" t="s">
        <v>137</v>
      </c>
      <c r="C23" s="102">
        <v>23869</v>
      </c>
      <c r="D23" s="102">
        <v>196</v>
      </c>
      <c r="E23" s="102">
        <v>24065</v>
      </c>
      <c r="F23" s="103">
        <v>8.8569231465146794E-2</v>
      </c>
      <c r="G23" s="102">
        <v>0</v>
      </c>
      <c r="H23" s="102">
        <v>0</v>
      </c>
      <c r="I23" s="102">
        <v>0</v>
      </c>
      <c r="J23" s="104">
        <v>-1</v>
      </c>
      <c r="K23" s="105">
        <v>5427</v>
      </c>
      <c r="L23" s="103">
        <v>0.36117381489841999</v>
      </c>
      <c r="M23" s="105">
        <v>29492</v>
      </c>
      <c r="N23" s="103">
        <v>0.11479871479871501</v>
      </c>
      <c r="O23" s="105">
        <v>662</v>
      </c>
      <c r="P23" s="105">
        <v>30154</v>
      </c>
      <c r="Q23" s="106">
        <v>0.100470785737747</v>
      </c>
      <c r="R23" s="107">
        <v>4</v>
      </c>
      <c r="S23" s="101" t="s">
        <v>83</v>
      </c>
      <c r="T23" s="105">
        <v>21647</v>
      </c>
      <c r="U23" s="105">
        <v>22107</v>
      </c>
      <c r="V23" s="105">
        <v>460</v>
      </c>
      <c r="W23" s="105">
        <v>361</v>
      </c>
      <c r="X23" s="105">
        <v>361</v>
      </c>
      <c r="Y23" s="105">
        <v>0</v>
      </c>
      <c r="Z23" s="105">
        <v>3987</v>
      </c>
      <c r="AA23" s="105">
        <v>946</v>
      </c>
      <c r="AB23" s="105">
        <v>26455</v>
      </c>
      <c r="AC23" s="105">
        <v>27401</v>
      </c>
      <c r="AD23" s="101" t="s">
        <v>138</v>
      </c>
      <c r="AE23" s="105">
        <v>4036</v>
      </c>
      <c r="AF23" s="105">
        <v>20</v>
      </c>
      <c r="AG23" s="109"/>
    </row>
    <row r="24" spans="1:33" ht="14" x14ac:dyDescent="0.25">
      <c r="A24" s="101" t="s">
        <v>139</v>
      </c>
      <c r="B24" s="101" t="s">
        <v>140</v>
      </c>
      <c r="C24" s="102">
        <v>4667</v>
      </c>
      <c r="D24" s="102">
        <v>0</v>
      </c>
      <c r="E24" s="102">
        <v>4667</v>
      </c>
      <c r="F24" s="103">
        <v>4.9526270456503006E-3</v>
      </c>
      <c r="G24" s="102">
        <v>0</v>
      </c>
      <c r="H24" s="102">
        <v>0</v>
      </c>
      <c r="I24" s="102">
        <v>0</v>
      </c>
      <c r="J24" s="104">
        <v>0</v>
      </c>
      <c r="K24" s="105">
        <v>0</v>
      </c>
      <c r="L24" s="103">
        <v>0</v>
      </c>
      <c r="M24" s="105">
        <v>4667</v>
      </c>
      <c r="N24" s="103">
        <v>4.9526270456503006E-3</v>
      </c>
      <c r="O24" s="105">
        <v>17</v>
      </c>
      <c r="P24" s="105">
        <v>4684</v>
      </c>
      <c r="Q24" s="106">
        <v>-3.4226804123711305E-2</v>
      </c>
      <c r="R24" s="107">
        <v>4</v>
      </c>
      <c r="S24" s="101" t="s">
        <v>83</v>
      </c>
      <c r="T24" s="105">
        <v>4640</v>
      </c>
      <c r="U24" s="105">
        <v>4644</v>
      </c>
      <c r="V24" s="105">
        <v>4</v>
      </c>
      <c r="W24" s="105">
        <v>0</v>
      </c>
      <c r="X24" s="105">
        <v>0</v>
      </c>
      <c r="Y24" s="105">
        <v>0</v>
      </c>
      <c r="Z24" s="105">
        <v>0</v>
      </c>
      <c r="AA24" s="105">
        <v>206</v>
      </c>
      <c r="AB24" s="105">
        <v>4644</v>
      </c>
      <c r="AC24" s="105">
        <v>4850</v>
      </c>
      <c r="AD24" s="101" t="s">
        <v>141</v>
      </c>
      <c r="AE24" s="105">
        <v>4036</v>
      </c>
      <c r="AF24" s="105">
        <v>20</v>
      </c>
      <c r="AG24" s="109"/>
    </row>
    <row r="25" spans="1:33" ht="14" x14ac:dyDescent="0.25">
      <c r="A25" s="101" t="s">
        <v>142</v>
      </c>
      <c r="B25" s="101" t="s">
        <v>143</v>
      </c>
      <c r="C25" s="102">
        <v>11204</v>
      </c>
      <c r="D25" s="102">
        <v>32</v>
      </c>
      <c r="E25" s="102">
        <v>11236</v>
      </c>
      <c r="F25" s="103">
        <v>3.9215686274509803E-2</v>
      </c>
      <c r="G25" s="102">
        <v>0</v>
      </c>
      <c r="H25" s="102">
        <v>0</v>
      </c>
      <c r="I25" s="102">
        <v>0</v>
      </c>
      <c r="J25" s="104">
        <v>0</v>
      </c>
      <c r="K25" s="105">
        <v>0</v>
      </c>
      <c r="L25" s="103">
        <v>0</v>
      </c>
      <c r="M25" s="105">
        <v>11236</v>
      </c>
      <c r="N25" s="103">
        <v>3.9215686274509803E-2</v>
      </c>
      <c r="O25" s="105">
        <v>175</v>
      </c>
      <c r="P25" s="105">
        <v>11411</v>
      </c>
      <c r="Q25" s="106">
        <v>-7.6779935275080896E-2</v>
      </c>
      <c r="R25" s="107">
        <v>5</v>
      </c>
      <c r="S25" s="101" t="s">
        <v>83</v>
      </c>
      <c r="T25" s="105">
        <v>10734</v>
      </c>
      <c r="U25" s="105">
        <v>10812</v>
      </c>
      <c r="V25" s="105">
        <v>78</v>
      </c>
      <c r="W25" s="105">
        <v>0</v>
      </c>
      <c r="X25" s="105">
        <v>0</v>
      </c>
      <c r="Y25" s="105">
        <v>0</v>
      </c>
      <c r="Z25" s="105">
        <v>0</v>
      </c>
      <c r="AA25" s="105">
        <v>1548</v>
      </c>
      <c r="AB25" s="105">
        <v>10812</v>
      </c>
      <c r="AC25" s="105">
        <v>12360</v>
      </c>
      <c r="AD25" s="101" t="s">
        <v>144</v>
      </c>
      <c r="AE25" s="105">
        <v>4036</v>
      </c>
      <c r="AF25" s="105">
        <v>20</v>
      </c>
      <c r="AG25" s="109"/>
    </row>
    <row r="26" spans="1:33" ht="14" x14ac:dyDescent="0.25">
      <c r="A26" s="101" t="s">
        <v>145</v>
      </c>
      <c r="B26" s="101" t="s">
        <v>146</v>
      </c>
      <c r="C26" s="102">
        <v>1391</v>
      </c>
      <c r="D26" s="102">
        <v>8</v>
      </c>
      <c r="E26" s="102">
        <v>1399</v>
      </c>
      <c r="F26" s="103">
        <v>-3.56125356125356E-3</v>
      </c>
      <c r="G26" s="102">
        <v>0</v>
      </c>
      <c r="H26" s="102">
        <v>0</v>
      </c>
      <c r="I26" s="102">
        <v>0</v>
      </c>
      <c r="J26" s="104">
        <v>0</v>
      </c>
      <c r="K26" s="105">
        <v>0</v>
      </c>
      <c r="L26" s="103">
        <v>0</v>
      </c>
      <c r="M26" s="105">
        <v>1399</v>
      </c>
      <c r="N26" s="103">
        <v>-3.56125356125356E-3</v>
      </c>
      <c r="O26" s="105">
        <v>822</v>
      </c>
      <c r="P26" s="105">
        <v>2221</v>
      </c>
      <c r="Q26" s="106">
        <v>-2.1154693697664199E-2</v>
      </c>
      <c r="R26" s="107">
        <v>5</v>
      </c>
      <c r="S26" s="101" t="s">
        <v>83</v>
      </c>
      <c r="T26" s="105">
        <v>1390</v>
      </c>
      <c r="U26" s="105">
        <v>1404</v>
      </c>
      <c r="V26" s="105">
        <v>14</v>
      </c>
      <c r="W26" s="105">
        <v>0</v>
      </c>
      <c r="X26" s="105">
        <v>0</v>
      </c>
      <c r="Y26" s="105">
        <v>0</v>
      </c>
      <c r="Z26" s="105">
        <v>0</v>
      </c>
      <c r="AA26" s="105">
        <v>865</v>
      </c>
      <c r="AB26" s="105">
        <v>1404</v>
      </c>
      <c r="AC26" s="105">
        <v>2269</v>
      </c>
      <c r="AD26" s="101" t="s">
        <v>147</v>
      </c>
      <c r="AE26" s="105">
        <v>4036</v>
      </c>
      <c r="AF26" s="105">
        <v>20</v>
      </c>
      <c r="AG26" s="109"/>
    </row>
    <row r="27" spans="1:33" ht="14" x14ac:dyDescent="0.25">
      <c r="A27" s="101" t="s">
        <v>148</v>
      </c>
      <c r="B27" s="101" t="s">
        <v>149</v>
      </c>
      <c r="C27" s="102">
        <v>10323</v>
      </c>
      <c r="D27" s="102">
        <v>82</v>
      </c>
      <c r="E27" s="102">
        <v>10405</v>
      </c>
      <c r="F27" s="103">
        <v>-1.4771328472682501E-2</v>
      </c>
      <c r="G27" s="102">
        <v>0</v>
      </c>
      <c r="H27" s="102">
        <v>0</v>
      </c>
      <c r="I27" s="102">
        <v>0</v>
      </c>
      <c r="J27" s="104">
        <v>0</v>
      </c>
      <c r="K27" s="105">
        <v>0</v>
      </c>
      <c r="L27" s="103">
        <v>0</v>
      </c>
      <c r="M27" s="105">
        <v>10405</v>
      </c>
      <c r="N27" s="103">
        <v>-1.4771328472682501E-2</v>
      </c>
      <c r="O27" s="105">
        <v>138</v>
      </c>
      <c r="P27" s="105">
        <v>10543</v>
      </c>
      <c r="Q27" s="106">
        <v>-1.59604256113496E-2</v>
      </c>
      <c r="R27" s="107">
        <v>5</v>
      </c>
      <c r="S27" s="101" t="s">
        <v>83</v>
      </c>
      <c r="T27" s="105">
        <v>10499</v>
      </c>
      <c r="U27" s="105">
        <v>10561</v>
      </c>
      <c r="V27" s="105">
        <v>62</v>
      </c>
      <c r="W27" s="105">
        <v>0</v>
      </c>
      <c r="X27" s="105">
        <v>0</v>
      </c>
      <c r="Y27" s="105">
        <v>0</v>
      </c>
      <c r="Z27" s="105">
        <v>0</v>
      </c>
      <c r="AA27" s="105">
        <v>153</v>
      </c>
      <c r="AB27" s="105">
        <v>10561</v>
      </c>
      <c r="AC27" s="105">
        <v>10714</v>
      </c>
      <c r="AD27" s="101" t="s">
        <v>150</v>
      </c>
      <c r="AE27" s="105">
        <v>4036</v>
      </c>
      <c r="AF27" s="105">
        <v>20</v>
      </c>
      <c r="AG27" s="109"/>
    </row>
    <row r="28" spans="1:33" ht="14" x14ac:dyDescent="0.25">
      <c r="A28" s="101" t="s">
        <v>151</v>
      </c>
      <c r="B28" s="101" t="s">
        <v>152</v>
      </c>
      <c r="C28" s="102">
        <v>39089</v>
      </c>
      <c r="D28" s="102">
        <v>48</v>
      </c>
      <c r="E28" s="102">
        <v>39137</v>
      </c>
      <c r="F28" s="103">
        <v>-2.8617522958550499E-2</v>
      </c>
      <c r="G28" s="102">
        <v>1200</v>
      </c>
      <c r="H28" s="102">
        <v>0</v>
      </c>
      <c r="I28" s="102">
        <v>1200</v>
      </c>
      <c r="J28" s="104">
        <v>-0.70923188756966304</v>
      </c>
      <c r="K28" s="105">
        <v>14</v>
      </c>
      <c r="L28" s="103">
        <v>0</v>
      </c>
      <c r="M28" s="105">
        <v>40351</v>
      </c>
      <c r="N28" s="103">
        <v>-9.1541526892856301E-2</v>
      </c>
      <c r="O28" s="105">
        <v>280</v>
      </c>
      <c r="P28" s="105">
        <v>40631</v>
      </c>
      <c r="Q28" s="106">
        <v>-9.6827972525396197E-2</v>
      </c>
      <c r="R28" s="107">
        <v>4</v>
      </c>
      <c r="S28" s="101" t="s">
        <v>83</v>
      </c>
      <c r="T28" s="105">
        <v>40082</v>
      </c>
      <c r="U28" s="105">
        <v>40290</v>
      </c>
      <c r="V28" s="105">
        <v>208</v>
      </c>
      <c r="W28" s="105">
        <v>4127</v>
      </c>
      <c r="X28" s="105">
        <v>4127</v>
      </c>
      <c r="Y28" s="105">
        <v>0</v>
      </c>
      <c r="Z28" s="105">
        <v>0</v>
      </c>
      <c r="AA28" s="105">
        <v>570</v>
      </c>
      <c r="AB28" s="105">
        <v>44417</v>
      </c>
      <c r="AC28" s="105">
        <v>44987</v>
      </c>
      <c r="AD28" s="101" t="s">
        <v>153</v>
      </c>
      <c r="AE28" s="105">
        <v>4036</v>
      </c>
      <c r="AF28" s="105">
        <v>20</v>
      </c>
      <c r="AG28" s="109"/>
    </row>
    <row r="29" spans="1:33" ht="14" x14ac:dyDescent="0.25">
      <c r="A29" s="101" t="s">
        <v>154</v>
      </c>
      <c r="B29" s="101" t="s">
        <v>155</v>
      </c>
      <c r="C29" s="102">
        <v>6176</v>
      </c>
      <c r="D29" s="102">
        <v>20</v>
      </c>
      <c r="E29" s="102">
        <v>6196</v>
      </c>
      <c r="F29" s="103">
        <v>-7.9893079893079894E-2</v>
      </c>
      <c r="G29" s="102">
        <v>0</v>
      </c>
      <c r="H29" s="102">
        <v>0</v>
      </c>
      <c r="I29" s="102">
        <v>0</v>
      </c>
      <c r="J29" s="104">
        <v>0</v>
      </c>
      <c r="K29" s="105">
        <v>0</v>
      </c>
      <c r="L29" s="103">
        <v>0</v>
      </c>
      <c r="M29" s="105">
        <v>6196</v>
      </c>
      <c r="N29" s="103">
        <v>-7.9893079893079894E-2</v>
      </c>
      <c r="O29" s="105">
        <v>224</v>
      </c>
      <c r="P29" s="105">
        <v>6420</v>
      </c>
      <c r="Q29" s="106">
        <v>-8.7938627645972392E-2</v>
      </c>
      <c r="R29" s="107">
        <v>5</v>
      </c>
      <c r="S29" s="101" t="s">
        <v>83</v>
      </c>
      <c r="T29" s="105">
        <v>6670</v>
      </c>
      <c r="U29" s="105">
        <v>6734</v>
      </c>
      <c r="V29" s="105">
        <v>64</v>
      </c>
      <c r="W29" s="105">
        <v>0</v>
      </c>
      <c r="X29" s="105">
        <v>0</v>
      </c>
      <c r="Y29" s="105">
        <v>0</v>
      </c>
      <c r="Z29" s="105">
        <v>0</v>
      </c>
      <c r="AA29" s="105">
        <v>305</v>
      </c>
      <c r="AB29" s="105">
        <v>6734</v>
      </c>
      <c r="AC29" s="105">
        <v>7039</v>
      </c>
      <c r="AD29" s="101" t="s">
        <v>156</v>
      </c>
      <c r="AE29" s="105">
        <v>4036</v>
      </c>
      <c r="AF29" s="105">
        <v>20</v>
      </c>
      <c r="AG29" s="109"/>
    </row>
    <row r="30" spans="1:33" ht="14" x14ac:dyDescent="0.25">
      <c r="A30" s="101" t="s">
        <v>157</v>
      </c>
      <c r="B30" s="101" t="s">
        <v>158</v>
      </c>
      <c r="C30" s="102">
        <v>2852</v>
      </c>
      <c r="D30" s="102">
        <v>14</v>
      </c>
      <c r="E30" s="102">
        <v>2866</v>
      </c>
      <c r="F30" s="103">
        <v>0.41251848201084301</v>
      </c>
      <c r="G30" s="102">
        <v>0</v>
      </c>
      <c r="H30" s="102">
        <v>0</v>
      </c>
      <c r="I30" s="102">
        <v>0</v>
      </c>
      <c r="J30" s="104">
        <v>0</v>
      </c>
      <c r="K30" s="105">
        <v>0</v>
      </c>
      <c r="L30" s="103">
        <v>0</v>
      </c>
      <c r="M30" s="105">
        <v>2866</v>
      </c>
      <c r="N30" s="103">
        <v>0.41251848201084301</v>
      </c>
      <c r="O30" s="105">
        <v>1321</v>
      </c>
      <c r="P30" s="105">
        <v>4187</v>
      </c>
      <c r="Q30" s="106">
        <v>0.41023913775682003</v>
      </c>
      <c r="R30" s="107">
        <v>5</v>
      </c>
      <c r="S30" s="101" t="s">
        <v>83</v>
      </c>
      <c r="T30" s="105">
        <v>2029</v>
      </c>
      <c r="U30" s="105">
        <v>2029</v>
      </c>
      <c r="V30" s="105">
        <v>0</v>
      </c>
      <c r="W30" s="105">
        <v>0</v>
      </c>
      <c r="X30" s="105">
        <v>0</v>
      </c>
      <c r="Y30" s="105">
        <v>0</v>
      </c>
      <c r="Z30" s="105">
        <v>0</v>
      </c>
      <c r="AA30" s="105">
        <v>940</v>
      </c>
      <c r="AB30" s="105">
        <v>2029</v>
      </c>
      <c r="AC30" s="105">
        <v>2969</v>
      </c>
      <c r="AD30" s="101" t="s">
        <v>159</v>
      </c>
      <c r="AE30" s="105">
        <v>4036</v>
      </c>
      <c r="AF30" s="105">
        <v>20</v>
      </c>
      <c r="AG30" s="109"/>
    </row>
    <row r="31" spans="1:33" ht="14" x14ac:dyDescent="0.25">
      <c r="A31" s="101" t="s">
        <v>160</v>
      </c>
      <c r="B31" s="101" t="s">
        <v>161</v>
      </c>
      <c r="C31" s="102">
        <v>742033</v>
      </c>
      <c r="D31" s="102">
        <v>364698</v>
      </c>
      <c r="E31" s="102">
        <v>1106731</v>
      </c>
      <c r="F31" s="103">
        <v>2.5928844228558703E-2</v>
      </c>
      <c r="G31" s="102">
        <v>1122740</v>
      </c>
      <c r="H31" s="102">
        <v>320182</v>
      </c>
      <c r="I31" s="102">
        <v>1442922</v>
      </c>
      <c r="J31" s="104">
        <v>2.0447536048214702E-2</v>
      </c>
      <c r="K31" s="105">
        <v>0</v>
      </c>
      <c r="L31" s="103">
        <v>0</v>
      </c>
      <c r="M31" s="105">
        <v>2549653</v>
      </c>
      <c r="N31" s="103">
        <v>2.2819603420934698E-2</v>
      </c>
      <c r="O31" s="105">
        <v>1135</v>
      </c>
      <c r="P31" s="105">
        <v>2550788</v>
      </c>
      <c r="Q31" s="106">
        <v>2.2612396487469499E-2</v>
      </c>
      <c r="R31" s="107">
        <v>1</v>
      </c>
      <c r="S31" s="101" t="s">
        <v>162</v>
      </c>
      <c r="T31" s="105">
        <v>731296</v>
      </c>
      <c r="U31" s="105">
        <v>1078760</v>
      </c>
      <c r="V31" s="105">
        <v>347464</v>
      </c>
      <c r="W31" s="105">
        <v>1108391</v>
      </c>
      <c r="X31" s="105">
        <v>1414009</v>
      </c>
      <c r="Y31" s="105">
        <v>305618</v>
      </c>
      <c r="Z31" s="105">
        <v>0</v>
      </c>
      <c r="AA31" s="105">
        <v>1615</v>
      </c>
      <c r="AB31" s="105">
        <v>2492769</v>
      </c>
      <c r="AC31" s="105">
        <v>2494384</v>
      </c>
      <c r="AD31" s="101" t="s">
        <v>163</v>
      </c>
      <c r="AE31" s="105">
        <v>4036</v>
      </c>
      <c r="AF31" s="105">
        <v>20</v>
      </c>
      <c r="AG31" s="109"/>
    </row>
    <row r="32" spans="1:33" ht="14" x14ac:dyDescent="0.25">
      <c r="A32" s="101" t="s">
        <v>164</v>
      </c>
      <c r="B32" s="101" t="s">
        <v>165</v>
      </c>
      <c r="C32" s="102">
        <v>2345</v>
      </c>
      <c r="D32" s="102">
        <v>0</v>
      </c>
      <c r="E32" s="102">
        <v>2345</v>
      </c>
      <c r="F32" s="103">
        <v>8.5648148148148098E-2</v>
      </c>
      <c r="G32" s="102">
        <v>4</v>
      </c>
      <c r="H32" s="102">
        <v>0</v>
      </c>
      <c r="I32" s="102">
        <v>4</v>
      </c>
      <c r="J32" s="104">
        <v>0</v>
      </c>
      <c r="K32" s="105">
        <v>0</v>
      </c>
      <c r="L32" s="103">
        <v>0</v>
      </c>
      <c r="M32" s="105">
        <v>2349</v>
      </c>
      <c r="N32" s="103">
        <v>8.7500000000000008E-2</v>
      </c>
      <c r="O32" s="105">
        <v>0</v>
      </c>
      <c r="P32" s="105">
        <v>2349</v>
      </c>
      <c r="Q32" s="106">
        <v>8.7500000000000008E-2</v>
      </c>
      <c r="R32" s="107">
        <v>5</v>
      </c>
      <c r="S32" s="101" t="s">
        <v>83</v>
      </c>
      <c r="T32" s="105">
        <v>2160</v>
      </c>
      <c r="U32" s="105">
        <v>2160</v>
      </c>
      <c r="V32" s="105">
        <v>0</v>
      </c>
      <c r="W32" s="105">
        <v>0</v>
      </c>
      <c r="X32" s="105">
        <v>0</v>
      </c>
      <c r="Y32" s="105">
        <v>0</v>
      </c>
      <c r="Z32" s="105">
        <v>0</v>
      </c>
      <c r="AA32" s="105">
        <v>0</v>
      </c>
      <c r="AB32" s="105">
        <v>2160</v>
      </c>
      <c r="AC32" s="105">
        <v>2160</v>
      </c>
      <c r="AD32" s="101" t="s">
        <v>166</v>
      </c>
      <c r="AE32" s="105">
        <v>4036</v>
      </c>
      <c r="AF32" s="105">
        <v>20</v>
      </c>
      <c r="AG32" s="109"/>
    </row>
    <row r="33" spans="1:33" ht="14" x14ac:dyDescent="0.25">
      <c r="A33" s="101" t="s">
        <v>167</v>
      </c>
      <c r="B33" s="101" t="s">
        <v>168</v>
      </c>
      <c r="C33" s="102">
        <v>3580</v>
      </c>
      <c r="D33" s="102">
        <v>16</v>
      </c>
      <c r="E33" s="102">
        <v>3596</v>
      </c>
      <c r="F33" s="103">
        <v>0.18876033057851199</v>
      </c>
      <c r="G33" s="102">
        <v>0</v>
      </c>
      <c r="H33" s="102">
        <v>0</v>
      </c>
      <c r="I33" s="102">
        <v>0</v>
      </c>
      <c r="J33" s="104">
        <v>0</v>
      </c>
      <c r="K33" s="105">
        <v>0</v>
      </c>
      <c r="L33" s="103">
        <v>0</v>
      </c>
      <c r="M33" s="105">
        <v>3596</v>
      </c>
      <c r="N33" s="103">
        <v>0.18876033057851199</v>
      </c>
      <c r="O33" s="105">
        <v>270</v>
      </c>
      <c r="P33" s="105">
        <v>3866</v>
      </c>
      <c r="Q33" s="106">
        <v>0.14108618654073202</v>
      </c>
      <c r="R33" s="107">
        <v>5</v>
      </c>
      <c r="S33" s="101" t="s">
        <v>83</v>
      </c>
      <c r="T33" s="105">
        <v>3023</v>
      </c>
      <c r="U33" s="105">
        <v>3025</v>
      </c>
      <c r="V33" s="105">
        <v>2</v>
      </c>
      <c r="W33" s="105">
        <v>0</v>
      </c>
      <c r="X33" s="105">
        <v>0</v>
      </c>
      <c r="Y33" s="105">
        <v>0</v>
      </c>
      <c r="Z33" s="105">
        <v>0</v>
      </c>
      <c r="AA33" s="105">
        <v>363</v>
      </c>
      <c r="AB33" s="105">
        <v>3025</v>
      </c>
      <c r="AC33" s="105">
        <v>3388</v>
      </c>
      <c r="AD33" s="101" t="s">
        <v>169</v>
      </c>
      <c r="AE33" s="105">
        <v>4036</v>
      </c>
      <c r="AF33" s="105">
        <v>20</v>
      </c>
      <c r="AG33" s="109"/>
    </row>
    <row r="34" spans="1:33" ht="14" x14ac:dyDescent="0.25">
      <c r="A34" s="101" t="s">
        <v>170</v>
      </c>
      <c r="B34" s="101" t="s">
        <v>171</v>
      </c>
      <c r="C34" s="102">
        <v>636</v>
      </c>
      <c r="D34" s="102">
        <v>0</v>
      </c>
      <c r="E34" s="102">
        <v>636</v>
      </c>
      <c r="F34" s="103">
        <v>-0.13469387755102</v>
      </c>
      <c r="G34" s="102">
        <v>0</v>
      </c>
      <c r="H34" s="102">
        <v>0</v>
      </c>
      <c r="I34" s="102">
        <v>0</v>
      </c>
      <c r="J34" s="104">
        <v>0</v>
      </c>
      <c r="K34" s="105">
        <v>0</v>
      </c>
      <c r="L34" s="103">
        <v>0</v>
      </c>
      <c r="M34" s="105">
        <v>636</v>
      </c>
      <c r="N34" s="103">
        <v>-0.13469387755102</v>
      </c>
      <c r="O34" s="105">
        <v>513</v>
      </c>
      <c r="P34" s="105">
        <v>1149</v>
      </c>
      <c r="Q34" s="106">
        <v>-0.10164190774042202</v>
      </c>
      <c r="R34" s="107">
        <v>5</v>
      </c>
      <c r="S34" s="101" t="s">
        <v>83</v>
      </c>
      <c r="T34" s="105">
        <v>735</v>
      </c>
      <c r="U34" s="105">
        <v>735</v>
      </c>
      <c r="V34" s="105">
        <v>0</v>
      </c>
      <c r="W34" s="105">
        <v>0</v>
      </c>
      <c r="X34" s="105">
        <v>0</v>
      </c>
      <c r="Y34" s="105">
        <v>0</v>
      </c>
      <c r="Z34" s="105">
        <v>0</v>
      </c>
      <c r="AA34" s="105">
        <v>544</v>
      </c>
      <c r="AB34" s="105">
        <v>735</v>
      </c>
      <c r="AC34" s="105">
        <v>1279</v>
      </c>
      <c r="AD34" s="101" t="s">
        <v>172</v>
      </c>
      <c r="AE34" s="105">
        <v>4036</v>
      </c>
      <c r="AF34" s="105">
        <v>20</v>
      </c>
      <c r="AG34" s="109"/>
    </row>
    <row r="35" spans="1:33" ht="14" x14ac:dyDescent="0.25">
      <c r="A35" s="101" t="s">
        <v>173</v>
      </c>
      <c r="B35" s="101" t="s">
        <v>174</v>
      </c>
      <c r="C35" s="102">
        <v>3108</v>
      </c>
      <c r="D35" s="102">
        <v>18</v>
      </c>
      <c r="E35" s="102">
        <v>3126</v>
      </c>
      <c r="F35" s="103">
        <v>7.0876288659793805E-3</v>
      </c>
      <c r="G35" s="102">
        <v>0</v>
      </c>
      <c r="H35" s="102">
        <v>0</v>
      </c>
      <c r="I35" s="102">
        <v>0</v>
      </c>
      <c r="J35" s="104">
        <v>0</v>
      </c>
      <c r="K35" s="105">
        <v>0</v>
      </c>
      <c r="L35" s="103">
        <v>0</v>
      </c>
      <c r="M35" s="105">
        <v>3126</v>
      </c>
      <c r="N35" s="103">
        <v>7.0876288659793805E-3</v>
      </c>
      <c r="O35" s="105">
        <v>890</v>
      </c>
      <c r="P35" s="105">
        <v>4016</v>
      </c>
      <c r="Q35" s="106">
        <v>7.1790765946090199E-2</v>
      </c>
      <c r="R35" s="107">
        <v>5</v>
      </c>
      <c r="S35" s="101" t="s">
        <v>83</v>
      </c>
      <c r="T35" s="105">
        <v>3088</v>
      </c>
      <c r="U35" s="105">
        <v>3104</v>
      </c>
      <c r="V35" s="105">
        <v>16</v>
      </c>
      <c r="W35" s="105">
        <v>0</v>
      </c>
      <c r="X35" s="105">
        <v>0</v>
      </c>
      <c r="Y35" s="105">
        <v>0</v>
      </c>
      <c r="Z35" s="105">
        <v>0</v>
      </c>
      <c r="AA35" s="105">
        <v>643</v>
      </c>
      <c r="AB35" s="105">
        <v>3104</v>
      </c>
      <c r="AC35" s="105">
        <v>3747</v>
      </c>
      <c r="AD35" s="101" t="s">
        <v>175</v>
      </c>
      <c r="AE35" s="105">
        <v>4036</v>
      </c>
      <c r="AF35" s="105">
        <v>20</v>
      </c>
      <c r="AG35" s="109"/>
    </row>
    <row r="36" spans="1:33" ht="14" x14ac:dyDescent="0.25">
      <c r="A36" s="101" t="s">
        <v>176</v>
      </c>
      <c r="B36" s="101" t="s">
        <v>177</v>
      </c>
      <c r="C36" s="102">
        <v>6507</v>
      </c>
      <c r="D36" s="102">
        <v>18</v>
      </c>
      <c r="E36" s="102">
        <v>6525</v>
      </c>
      <c r="F36" s="103">
        <v>0.14173228346456704</v>
      </c>
      <c r="G36" s="102">
        <v>0</v>
      </c>
      <c r="H36" s="102">
        <v>0</v>
      </c>
      <c r="I36" s="102">
        <v>0</v>
      </c>
      <c r="J36" s="104">
        <v>0</v>
      </c>
      <c r="K36" s="105">
        <v>0</v>
      </c>
      <c r="L36" s="103">
        <v>0</v>
      </c>
      <c r="M36" s="105">
        <v>6525</v>
      </c>
      <c r="N36" s="103">
        <v>0.14173228346456704</v>
      </c>
      <c r="O36" s="105">
        <v>631</v>
      </c>
      <c r="P36" s="105">
        <v>7156</v>
      </c>
      <c r="Q36" s="106">
        <v>0.15344938749194098</v>
      </c>
      <c r="R36" s="107">
        <v>5</v>
      </c>
      <c r="S36" s="101" t="s">
        <v>83</v>
      </c>
      <c r="T36" s="105">
        <v>5659</v>
      </c>
      <c r="U36" s="105">
        <v>5715</v>
      </c>
      <c r="V36" s="105">
        <v>56</v>
      </c>
      <c r="W36" s="105">
        <v>0</v>
      </c>
      <c r="X36" s="105">
        <v>0</v>
      </c>
      <c r="Y36" s="105">
        <v>0</v>
      </c>
      <c r="Z36" s="105">
        <v>0</v>
      </c>
      <c r="AA36" s="105">
        <v>489</v>
      </c>
      <c r="AB36" s="105">
        <v>5715</v>
      </c>
      <c r="AC36" s="105">
        <v>6204</v>
      </c>
      <c r="AD36" s="101" t="s">
        <v>178</v>
      </c>
      <c r="AE36" s="105">
        <v>4036</v>
      </c>
      <c r="AF36" s="105">
        <v>20</v>
      </c>
      <c r="AG36" s="109"/>
    </row>
    <row r="37" spans="1:33" ht="14" x14ac:dyDescent="0.25">
      <c r="A37" s="101" t="s">
        <v>179</v>
      </c>
      <c r="B37" s="101" t="s">
        <v>180</v>
      </c>
      <c r="C37" s="102">
        <v>5042</v>
      </c>
      <c r="D37" s="102">
        <v>1022</v>
      </c>
      <c r="E37" s="102">
        <v>6064</v>
      </c>
      <c r="F37" s="103">
        <v>-7.1931435567799198E-2</v>
      </c>
      <c r="G37" s="102">
        <v>0</v>
      </c>
      <c r="H37" s="102">
        <v>0</v>
      </c>
      <c r="I37" s="102">
        <v>0</v>
      </c>
      <c r="J37" s="104">
        <v>0</v>
      </c>
      <c r="K37" s="105">
        <v>0</v>
      </c>
      <c r="L37" s="103">
        <v>0</v>
      </c>
      <c r="M37" s="105">
        <v>6064</v>
      </c>
      <c r="N37" s="103">
        <v>-7.1931435567799198E-2</v>
      </c>
      <c r="O37" s="105">
        <v>2142</v>
      </c>
      <c r="P37" s="105">
        <v>8206</v>
      </c>
      <c r="Q37" s="106">
        <v>-1.9593787335722802E-2</v>
      </c>
      <c r="R37" s="107">
        <v>5</v>
      </c>
      <c r="S37" s="101" t="s">
        <v>83</v>
      </c>
      <c r="T37" s="105">
        <v>5464</v>
      </c>
      <c r="U37" s="105">
        <v>6534</v>
      </c>
      <c r="V37" s="105">
        <v>1070</v>
      </c>
      <c r="W37" s="105">
        <v>0</v>
      </c>
      <c r="X37" s="105">
        <v>0</v>
      </c>
      <c r="Y37" s="105">
        <v>0</v>
      </c>
      <c r="Z37" s="105">
        <v>0</v>
      </c>
      <c r="AA37" s="105">
        <v>1836</v>
      </c>
      <c r="AB37" s="105">
        <v>6534</v>
      </c>
      <c r="AC37" s="105">
        <v>8370</v>
      </c>
      <c r="AD37" s="101" t="s">
        <v>181</v>
      </c>
      <c r="AE37" s="105">
        <v>4036</v>
      </c>
      <c r="AF37" s="105">
        <v>20</v>
      </c>
      <c r="AG37" s="109"/>
    </row>
    <row r="38" spans="1:33" ht="14" x14ac:dyDescent="0.25">
      <c r="A38" s="101" t="s">
        <v>182</v>
      </c>
      <c r="B38" s="101" t="s">
        <v>183</v>
      </c>
      <c r="C38" s="102">
        <v>231272</v>
      </c>
      <c r="D38" s="102">
        <v>5562</v>
      </c>
      <c r="E38" s="102">
        <v>236834</v>
      </c>
      <c r="F38" s="103">
        <v>3.0595771160515702E-2</v>
      </c>
      <c r="G38" s="102">
        <v>128565</v>
      </c>
      <c r="H38" s="102">
        <v>5040</v>
      </c>
      <c r="I38" s="102">
        <v>133605</v>
      </c>
      <c r="J38" s="104">
        <v>-2.9477782701234204E-2</v>
      </c>
      <c r="K38" s="105">
        <v>20317</v>
      </c>
      <c r="L38" s="103">
        <v>0.31578265656369398</v>
      </c>
      <c r="M38" s="105">
        <v>390756</v>
      </c>
      <c r="N38" s="103">
        <v>2.0498450015277902E-2</v>
      </c>
      <c r="O38" s="105">
        <v>0</v>
      </c>
      <c r="P38" s="105">
        <v>390756</v>
      </c>
      <c r="Q38" s="106">
        <v>1.7463917364711298E-2</v>
      </c>
      <c r="R38" s="107">
        <v>2</v>
      </c>
      <c r="S38" s="101" t="s">
        <v>83</v>
      </c>
      <c r="T38" s="105">
        <v>224599</v>
      </c>
      <c r="U38" s="105">
        <v>229803</v>
      </c>
      <c r="V38" s="105">
        <v>5204</v>
      </c>
      <c r="W38" s="105">
        <v>132047</v>
      </c>
      <c r="X38" s="105">
        <v>137663</v>
      </c>
      <c r="Y38" s="105">
        <v>5616</v>
      </c>
      <c r="Z38" s="105">
        <v>15441</v>
      </c>
      <c r="AA38" s="105">
        <v>1142</v>
      </c>
      <c r="AB38" s="105">
        <v>382907</v>
      </c>
      <c r="AC38" s="105">
        <v>384049</v>
      </c>
      <c r="AD38" s="101" t="s">
        <v>184</v>
      </c>
      <c r="AE38" s="105">
        <v>4036</v>
      </c>
      <c r="AF38" s="105">
        <v>20</v>
      </c>
      <c r="AG38" s="109"/>
    </row>
    <row r="39" spans="1:33" ht="14" x14ac:dyDescent="0.25">
      <c r="A39" s="101" t="s">
        <v>185</v>
      </c>
      <c r="B39" s="101" t="s">
        <v>186</v>
      </c>
      <c r="C39" s="102">
        <v>8970</v>
      </c>
      <c r="D39" s="102">
        <v>58</v>
      </c>
      <c r="E39" s="102">
        <v>9028</v>
      </c>
      <c r="F39" s="103">
        <v>-0.110629494631071</v>
      </c>
      <c r="G39" s="102">
        <v>0</v>
      </c>
      <c r="H39" s="102">
        <v>0</v>
      </c>
      <c r="I39" s="102">
        <v>0</v>
      </c>
      <c r="J39" s="104">
        <v>0</v>
      </c>
      <c r="K39" s="105">
        <v>0</v>
      </c>
      <c r="L39" s="103">
        <v>0</v>
      </c>
      <c r="M39" s="105">
        <v>9028</v>
      </c>
      <c r="N39" s="103">
        <v>-0.110629494631071</v>
      </c>
      <c r="O39" s="105">
        <v>678</v>
      </c>
      <c r="P39" s="105">
        <v>9706</v>
      </c>
      <c r="Q39" s="106">
        <v>-0.19385382059800699</v>
      </c>
      <c r="R39" s="107">
        <v>5</v>
      </c>
      <c r="S39" s="101" t="s">
        <v>83</v>
      </c>
      <c r="T39" s="105">
        <v>10083</v>
      </c>
      <c r="U39" s="105">
        <v>10151</v>
      </c>
      <c r="V39" s="105">
        <v>68</v>
      </c>
      <c r="W39" s="105">
        <v>0</v>
      </c>
      <c r="X39" s="105">
        <v>0</v>
      </c>
      <c r="Y39" s="105">
        <v>0</v>
      </c>
      <c r="Z39" s="105">
        <v>0</v>
      </c>
      <c r="AA39" s="105">
        <v>1889</v>
      </c>
      <c r="AB39" s="105">
        <v>10151</v>
      </c>
      <c r="AC39" s="105">
        <v>12040</v>
      </c>
      <c r="AD39" s="101" t="s">
        <v>187</v>
      </c>
      <c r="AE39" s="105">
        <v>4036</v>
      </c>
      <c r="AF39" s="105">
        <v>20</v>
      </c>
      <c r="AG39" s="109"/>
    </row>
    <row r="40" spans="1:33" ht="14" x14ac:dyDescent="0.25">
      <c r="A40" s="101" t="s">
        <v>188</v>
      </c>
      <c r="B40" s="101" t="s">
        <v>189</v>
      </c>
      <c r="C40" s="102">
        <v>10027</v>
      </c>
      <c r="D40" s="102">
        <v>2</v>
      </c>
      <c r="E40" s="102">
        <v>10029</v>
      </c>
      <c r="F40" s="103">
        <v>2.1803362200713203E-2</v>
      </c>
      <c r="G40" s="102">
        <v>0</v>
      </c>
      <c r="H40" s="102">
        <v>0</v>
      </c>
      <c r="I40" s="102">
        <v>0</v>
      </c>
      <c r="J40" s="104">
        <v>0</v>
      </c>
      <c r="K40" s="105">
        <v>0</v>
      </c>
      <c r="L40" s="103">
        <v>0</v>
      </c>
      <c r="M40" s="105">
        <v>10029</v>
      </c>
      <c r="N40" s="103">
        <v>2.1803362200713203E-2</v>
      </c>
      <c r="O40" s="105">
        <v>0</v>
      </c>
      <c r="P40" s="105">
        <v>10029</v>
      </c>
      <c r="Q40" s="106">
        <v>2.1803362200713203E-2</v>
      </c>
      <c r="R40" s="107">
        <v>4</v>
      </c>
      <c r="S40" s="101" t="s">
        <v>83</v>
      </c>
      <c r="T40" s="105">
        <v>9813</v>
      </c>
      <c r="U40" s="105">
        <v>9815</v>
      </c>
      <c r="V40" s="105">
        <v>2</v>
      </c>
      <c r="W40" s="105">
        <v>0</v>
      </c>
      <c r="X40" s="105">
        <v>0</v>
      </c>
      <c r="Y40" s="105">
        <v>0</v>
      </c>
      <c r="Z40" s="105">
        <v>0</v>
      </c>
      <c r="AA40" s="105">
        <v>0</v>
      </c>
      <c r="AB40" s="105">
        <v>9815</v>
      </c>
      <c r="AC40" s="105">
        <v>9815</v>
      </c>
      <c r="AD40" s="101" t="s">
        <v>190</v>
      </c>
      <c r="AE40" s="105">
        <v>4036</v>
      </c>
      <c r="AF40" s="105">
        <v>20</v>
      </c>
      <c r="AG40" s="109"/>
    </row>
    <row r="41" spans="1:33" ht="14" x14ac:dyDescent="0.25">
      <c r="A41" s="101" t="s">
        <v>191</v>
      </c>
      <c r="B41" s="101" t="s">
        <v>192</v>
      </c>
      <c r="C41" s="102">
        <v>7512</v>
      </c>
      <c r="D41" s="102">
        <v>14</v>
      </c>
      <c r="E41" s="102">
        <v>7526</v>
      </c>
      <c r="F41" s="103">
        <v>-8.5318424890617403E-2</v>
      </c>
      <c r="G41" s="102">
        <v>0</v>
      </c>
      <c r="H41" s="102">
        <v>0</v>
      </c>
      <c r="I41" s="102">
        <v>0</v>
      </c>
      <c r="J41" s="104">
        <v>0</v>
      </c>
      <c r="K41" s="105">
        <v>0</v>
      </c>
      <c r="L41" s="103">
        <v>0</v>
      </c>
      <c r="M41" s="105">
        <v>7526</v>
      </c>
      <c r="N41" s="103">
        <v>-8.5318424890617403E-2</v>
      </c>
      <c r="O41" s="105">
        <v>298</v>
      </c>
      <c r="P41" s="105">
        <v>7824</v>
      </c>
      <c r="Q41" s="106">
        <v>-0.18804483188044799</v>
      </c>
      <c r="R41" s="107">
        <v>5</v>
      </c>
      <c r="S41" s="101" t="s">
        <v>83</v>
      </c>
      <c r="T41" s="105">
        <v>7990</v>
      </c>
      <c r="U41" s="105">
        <v>8228</v>
      </c>
      <c r="V41" s="105">
        <v>238</v>
      </c>
      <c r="W41" s="105">
        <v>0</v>
      </c>
      <c r="X41" s="105">
        <v>0</v>
      </c>
      <c r="Y41" s="105">
        <v>0</v>
      </c>
      <c r="Z41" s="105">
        <v>0</v>
      </c>
      <c r="AA41" s="105">
        <v>1408</v>
      </c>
      <c r="AB41" s="105">
        <v>8228</v>
      </c>
      <c r="AC41" s="105">
        <v>9636</v>
      </c>
      <c r="AD41" s="101" t="s">
        <v>193</v>
      </c>
      <c r="AE41" s="105">
        <v>4036</v>
      </c>
      <c r="AF41" s="105">
        <v>20</v>
      </c>
      <c r="AG41" s="109"/>
    </row>
    <row r="42" spans="1:33" ht="14" x14ac:dyDescent="0.25">
      <c r="A42" s="101" t="s">
        <v>194</v>
      </c>
      <c r="B42" s="101" t="s">
        <v>195</v>
      </c>
      <c r="C42" s="102">
        <v>1184</v>
      </c>
      <c r="D42" s="102">
        <v>4</v>
      </c>
      <c r="E42" s="102">
        <v>1188</v>
      </c>
      <c r="F42" s="103">
        <v>-0.111443530291698</v>
      </c>
      <c r="G42" s="102">
        <v>0</v>
      </c>
      <c r="H42" s="102">
        <v>0</v>
      </c>
      <c r="I42" s="102">
        <v>0</v>
      </c>
      <c r="J42" s="104">
        <v>0</v>
      </c>
      <c r="K42" s="105">
        <v>0</v>
      </c>
      <c r="L42" s="103">
        <v>0</v>
      </c>
      <c r="M42" s="105">
        <v>1188</v>
      </c>
      <c r="N42" s="103">
        <v>-0.111443530291698</v>
      </c>
      <c r="O42" s="105">
        <v>668</v>
      </c>
      <c r="P42" s="105">
        <v>1856</v>
      </c>
      <c r="Q42" s="106">
        <v>-4.91803278688525E-2</v>
      </c>
      <c r="R42" s="107">
        <v>5</v>
      </c>
      <c r="S42" s="101" t="s">
        <v>83</v>
      </c>
      <c r="T42" s="105">
        <v>1337</v>
      </c>
      <c r="U42" s="105">
        <v>1337</v>
      </c>
      <c r="V42" s="105">
        <v>0</v>
      </c>
      <c r="W42" s="105">
        <v>0</v>
      </c>
      <c r="X42" s="105">
        <v>0</v>
      </c>
      <c r="Y42" s="105">
        <v>0</v>
      </c>
      <c r="Z42" s="105">
        <v>0</v>
      </c>
      <c r="AA42" s="105">
        <v>615</v>
      </c>
      <c r="AB42" s="105">
        <v>1337</v>
      </c>
      <c r="AC42" s="105">
        <v>1952</v>
      </c>
      <c r="AD42" s="101" t="s">
        <v>196</v>
      </c>
      <c r="AE42" s="105">
        <v>4036</v>
      </c>
      <c r="AF42" s="105">
        <v>20</v>
      </c>
      <c r="AG42" s="109"/>
    </row>
    <row r="43" spans="1:33" ht="14" x14ac:dyDescent="0.25">
      <c r="A43" s="101" t="s">
        <v>197</v>
      </c>
      <c r="B43" s="101" t="s">
        <v>198</v>
      </c>
      <c r="C43" s="102">
        <v>148529</v>
      </c>
      <c r="D43" s="102">
        <v>39066</v>
      </c>
      <c r="E43" s="102">
        <v>187595</v>
      </c>
      <c r="F43" s="103">
        <v>3.9589694709367101E-2</v>
      </c>
      <c r="G43" s="102">
        <v>8970</v>
      </c>
      <c r="H43" s="102">
        <v>106</v>
      </c>
      <c r="I43" s="102">
        <v>9076</v>
      </c>
      <c r="J43" s="104">
        <v>0.70890604405949897</v>
      </c>
      <c r="K43" s="105">
        <v>0</v>
      </c>
      <c r="L43" s="103">
        <v>0</v>
      </c>
      <c r="M43" s="105">
        <v>196671</v>
      </c>
      <c r="N43" s="103">
        <v>5.8725681248048597E-2</v>
      </c>
      <c r="O43" s="105">
        <v>5327</v>
      </c>
      <c r="P43" s="105">
        <v>201998</v>
      </c>
      <c r="Q43" s="106">
        <v>4.0116988574047302E-2</v>
      </c>
      <c r="R43" s="107">
        <v>3</v>
      </c>
      <c r="S43" s="101" t="s">
        <v>83</v>
      </c>
      <c r="T43" s="105">
        <v>140475</v>
      </c>
      <c r="U43" s="105">
        <v>180451</v>
      </c>
      <c r="V43" s="105">
        <v>39976</v>
      </c>
      <c r="W43" s="105">
        <v>5153</v>
      </c>
      <c r="X43" s="105">
        <v>5311</v>
      </c>
      <c r="Y43" s="105">
        <v>158</v>
      </c>
      <c r="Z43" s="105">
        <v>0</v>
      </c>
      <c r="AA43" s="105">
        <v>8445</v>
      </c>
      <c r="AB43" s="105">
        <v>185762</v>
      </c>
      <c r="AC43" s="105">
        <v>194207</v>
      </c>
      <c r="AD43" s="101" t="s">
        <v>199</v>
      </c>
      <c r="AE43" s="105">
        <v>4036</v>
      </c>
      <c r="AF43" s="105">
        <v>20</v>
      </c>
      <c r="AG43" s="109"/>
    </row>
    <row r="44" spans="1:33" ht="14" x14ac:dyDescent="0.25">
      <c r="A44" s="101" t="s">
        <v>200</v>
      </c>
      <c r="B44" s="101" t="s">
        <v>201</v>
      </c>
      <c r="C44" s="102">
        <v>308258</v>
      </c>
      <c r="D44" s="102">
        <v>38558</v>
      </c>
      <c r="E44" s="102">
        <v>346816</v>
      </c>
      <c r="F44" s="103">
        <v>1.6152802641641002E-2</v>
      </c>
      <c r="G44" s="102">
        <v>78191</v>
      </c>
      <c r="H44" s="102">
        <v>998</v>
      </c>
      <c r="I44" s="102">
        <v>79189</v>
      </c>
      <c r="J44" s="104">
        <v>-2.1798845795216902E-3</v>
      </c>
      <c r="K44" s="105">
        <v>0</v>
      </c>
      <c r="L44" s="103">
        <v>0</v>
      </c>
      <c r="M44" s="105">
        <v>426005</v>
      </c>
      <c r="N44" s="103">
        <v>1.2694186585525302E-2</v>
      </c>
      <c r="O44" s="105">
        <v>175</v>
      </c>
      <c r="P44" s="105">
        <v>426180</v>
      </c>
      <c r="Q44" s="106">
        <v>1.1535175163771E-2</v>
      </c>
      <c r="R44" s="107">
        <v>2</v>
      </c>
      <c r="S44" s="101" t="s">
        <v>83</v>
      </c>
      <c r="T44" s="105">
        <v>302807</v>
      </c>
      <c r="U44" s="105">
        <v>341303</v>
      </c>
      <c r="V44" s="105">
        <v>38496</v>
      </c>
      <c r="W44" s="105">
        <v>77838</v>
      </c>
      <c r="X44" s="105">
        <v>79362</v>
      </c>
      <c r="Y44" s="105">
        <v>1524</v>
      </c>
      <c r="Z44" s="105">
        <v>0</v>
      </c>
      <c r="AA44" s="105">
        <v>655</v>
      </c>
      <c r="AB44" s="105">
        <v>420665</v>
      </c>
      <c r="AC44" s="105">
        <v>421320</v>
      </c>
      <c r="AD44" s="101" t="s">
        <v>202</v>
      </c>
      <c r="AE44" s="105">
        <v>4036</v>
      </c>
      <c r="AF44" s="105">
        <v>20</v>
      </c>
      <c r="AG44" s="109"/>
    </row>
    <row r="45" spans="1:33" ht="14" x14ac:dyDescent="0.25">
      <c r="A45" s="101" t="s">
        <v>203</v>
      </c>
      <c r="B45" s="101" t="s">
        <v>204</v>
      </c>
      <c r="C45" s="102">
        <v>5671</v>
      </c>
      <c r="D45" s="102">
        <v>1198</v>
      </c>
      <c r="E45" s="102">
        <v>6869</v>
      </c>
      <c r="F45" s="103">
        <v>-1.49146708733687E-2</v>
      </c>
      <c r="G45" s="102">
        <v>0</v>
      </c>
      <c r="H45" s="102">
        <v>0</v>
      </c>
      <c r="I45" s="102">
        <v>0</v>
      </c>
      <c r="J45" s="104">
        <v>0</v>
      </c>
      <c r="K45" s="105">
        <v>0</v>
      </c>
      <c r="L45" s="103">
        <v>0</v>
      </c>
      <c r="M45" s="105">
        <v>6869</v>
      </c>
      <c r="N45" s="103">
        <v>-1.49146708733687E-2</v>
      </c>
      <c r="O45" s="105">
        <v>2349</v>
      </c>
      <c r="P45" s="105">
        <v>9218</v>
      </c>
      <c r="Q45" s="106">
        <v>-2.3103009749894002E-2</v>
      </c>
      <c r="R45" s="107">
        <v>5</v>
      </c>
      <c r="S45" s="101" t="s">
        <v>83</v>
      </c>
      <c r="T45" s="105">
        <v>5663</v>
      </c>
      <c r="U45" s="105">
        <v>6973</v>
      </c>
      <c r="V45" s="105">
        <v>1310</v>
      </c>
      <c r="W45" s="105">
        <v>0</v>
      </c>
      <c r="X45" s="105">
        <v>0</v>
      </c>
      <c r="Y45" s="105">
        <v>0</v>
      </c>
      <c r="Z45" s="105">
        <v>0</v>
      </c>
      <c r="AA45" s="105">
        <v>2463</v>
      </c>
      <c r="AB45" s="105">
        <v>6973</v>
      </c>
      <c r="AC45" s="105">
        <v>9436</v>
      </c>
      <c r="AD45" s="101" t="s">
        <v>205</v>
      </c>
      <c r="AE45" s="105">
        <v>4036</v>
      </c>
      <c r="AF45" s="105">
        <v>20</v>
      </c>
      <c r="AG45" s="109"/>
    </row>
    <row r="46" spans="1:33" ht="14" x14ac:dyDescent="0.25">
      <c r="A46" s="101" t="s">
        <v>206</v>
      </c>
      <c r="B46" s="101" t="s">
        <v>207</v>
      </c>
      <c r="C46" s="102">
        <v>895</v>
      </c>
      <c r="D46" s="102">
        <v>44</v>
      </c>
      <c r="E46" s="102">
        <v>939</v>
      </c>
      <c r="F46" s="103">
        <v>-0.115819209039548</v>
      </c>
      <c r="G46" s="102">
        <v>0</v>
      </c>
      <c r="H46" s="102">
        <v>0</v>
      </c>
      <c r="I46" s="102">
        <v>0</v>
      </c>
      <c r="J46" s="104">
        <v>0</v>
      </c>
      <c r="K46" s="105">
        <v>0</v>
      </c>
      <c r="L46" s="103">
        <v>0</v>
      </c>
      <c r="M46" s="105">
        <v>939</v>
      </c>
      <c r="N46" s="103">
        <v>-0.115819209039548</v>
      </c>
      <c r="O46" s="105">
        <v>1602</v>
      </c>
      <c r="P46" s="105">
        <v>2541</v>
      </c>
      <c r="Q46" s="106">
        <v>-9.765625E-2</v>
      </c>
      <c r="R46" s="107">
        <v>5</v>
      </c>
      <c r="S46" s="101" t="s">
        <v>83</v>
      </c>
      <c r="T46" s="105">
        <v>1008</v>
      </c>
      <c r="U46" s="105">
        <v>1062</v>
      </c>
      <c r="V46" s="105">
        <v>54</v>
      </c>
      <c r="W46" s="105">
        <v>0</v>
      </c>
      <c r="X46" s="105">
        <v>0</v>
      </c>
      <c r="Y46" s="105">
        <v>0</v>
      </c>
      <c r="Z46" s="105">
        <v>0</v>
      </c>
      <c r="AA46" s="105">
        <v>1754</v>
      </c>
      <c r="AB46" s="105">
        <v>1062</v>
      </c>
      <c r="AC46" s="105">
        <v>2816</v>
      </c>
      <c r="AD46" s="101" t="s">
        <v>208</v>
      </c>
      <c r="AE46" s="105">
        <v>4036</v>
      </c>
      <c r="AF46" s="105">
        <v>20</v>
      </c>
      <c r="AG46" s="109"/>
    </row>
    <row r="47" spans="1:33" ht="14" x14ac:dyDescent="0.25">
      <c r="A47" s="101" t="s">
        <v>209</v>
      </c>
      <c r="B47" s="101" t="s">
        <v>210</v>
      </c>
      <c r="C47" s="102">
        <v>829</v>
      </c>
      <c r="D47" s="102">
        <v>0</v>
      </c>
      <c r="E47" s="102">
        <v>829</v>
      </c>
      <c r="F47" s="103">
        <v>-2.3557126030624303E-2</v>
      </c>
      <c r="G47" s="102">
        <v>0</v>
      </c>
      <c r="H47" s="102">
        <v>0</v>
      </c>
      <c r="I47" s="102">
        <v>0</v>
      </c>
      <c r="J47" s="104">
        <v>0</v>
      </c>
      <c r="K47" s="105">
        <v>0</v>
      </c>
      <c r="L47" s="103">
        <v>0</v>
      </c>
      <c r="M47" s="105">
        <v>829</v>
      </c>
      <c r="N47" s="103">
        <v>-2.3557126030624303E-2</v>
      </c>
      <c r="O47" s="105">
        <v>0</v>
      </c>
      <c r="P47" s="105">
        <v>829</v>
      </c>
      <c r="Q47" s="106">
        <v>-2.3557126030624303E-2</v>
      </c>
      <c r="R47" s="107">
        <v>5</v>
      </c>
      <c r="S47" s="101" t="s">
        <v>83</v>
      </c>
      <c r="T47" s="105">
        <v>849</v>
      </c>
      <c r="U47" s="105">
        <v>849</v>
      </c>
      <c r="V47" s="105">
        <v>0</v>
      </c>
      <c r="W47" s="105">
        <v>0</v>
      </c>
      <c r="X47" s="105">
        <v>0</v>
      </c>
      <c r="Y47" s="105">
        <v>0</v>
      </c>
      <c r="Z47" s="105">
        <v>0</v>
      </c>
      <c r="AA47" s="105">
        <v>0</v>
      </c>
      <c r="AB47" s="105">
        <v>849</v>
      </c>
      <c r="AC47" s="105">
        <v>849</v>
      </c>
      <c r="AD47" s="101" t="s">
        <v>211</v>
      </c>
      <c r="AE47" s="105">
        <v>4036</v>
      </c>
      <c r="AF47" s="105">
        <v>20</v>
      </c>
      <c r="AG47" s="109"/>
    </row>
    <row r="48" spans="1:33" ht="14" x14ac:dyDescent="0.25">
      <c r="A48" s="101" t="s">
        <v>212</v>
      </c>
      <c r="B48" s="101" t="s">
        <v>213</v>
      </c>
      <c r="C48" s="102">
        <v>10457</v>
      </c>
      <c r="D48" s="102">
        <v>78</v>
      </c>
      <c r="E48" s="102">
        <v>10535</v>
      </c>
      <c r="F48" s="103">
        <v>8.1067213955874795E-2</v>
      </c>
      <c r="G48" s="102">
        <v>0</v>
      </c>
      <c r="H48" s="102">
        <v>0</v>
      </c>
      <c r="I48" s="102">
        <v>0</v>
      </c>
      <c r="J48" s="104">
        <v>0</v>
      </c>
      <c r="K48" s="105">
        <v>0</v>
      </c>
      <c r="L48" s="103">
        <v>0</v>
      </c>
      <c r="M48" s="105">
        <v>10535</v>
      </c>
      <c r="N48" s="103">
        <v>8.1067213955874795E-2</v>
      </c>
      <c r="O48" s="105">
        <v>553</v>
      </c>
      <c r="P48" s="105">
        <v>11088</v>
      </c>
      <c r="Q48" s="106">
        <v>0.122835443037975</v>
      </c>
      <c r="R48" s="107">
        <v>5</v>
      </c>
      <c r="S48" s="101" t="s">
        <v>83</v>
      </c>
      <c r="T48" s="105">
        <v>9689</v>
      </c>
      <c r="U48" s="105">
        <v>9745</v>
      </c>
      <c r="V48" s="105">
        <v>56</v>
      </c>
      <c r="W48" s="105">
        <v>0</v>
      </c>
      <c r="X48" s="105">
        <v>0</v>
      </c>
      <c r="Y48" s="105">
        <v>0</v>
      </c>
      <c r="Z48" s="105">
        <v>0</v>
      </c>
      <c r="AA48" s="105">
        <v>130</v>
      </c>
      <c r="AB48" s="105">
        <v>9745</v>
      </c>
      <c r="AC48" s="105">
        <v>9875</v>
      </c>
      <c r="AD48" s="101" t="s">
        <v>214</v>
      </c>
      <c r="AE48" s="105">
        <v>4036</v>
      </c>
      <c r="AF48" s="105">
        <v>20</v>
      </c>
      <c r="AG48" s="109"/>
    </row>
    <row r="49" spans="1:33" ht="14" x14ac:dyDescent="0.25">
      <c r="A49" s="101" t="s">
        <v>215</v>
      </c>
      <c r="B49" s="101" t="s">
        <v>216</v>
      </c>
      <c r="C49" s="102">
        <v>77440</v>
      </c>
      <c r="D49" s="102">
        <v>658</v>
      </c>
      <c r="E49" s="102">
        <v>78098</v>
      </c>
      <c r="F49" s="103">
        <v>2.6632663792196899E-2</v>
      </c>
      <c r="G49" s="102">
        <v>26347</v>
      </c>
      <c r="H49" s="102">
        <v>26</v>
      </c>
      <c r="I49" s="102">
        <v>26373</v>
      </c>
      <c r="J49" s="104">
        <v>6.5575757575757593E-2</v>
      </c>
      <c r="K49" s="105">
        <v>0</v>
      </c>
      <c r="L49" s="103">
        <v>0</v>
      </c>
      <c r="M49" s="105">
        <v>104471</v>
      </c>
      <c r="N49" s="103">
        <v>3.6192497669159503E-2</v>
      </c>
      <c r="O49" s="105">
        <v>1135</v>
      </c>
      <c r="P49" s="105">
        <v>105606</v>
      </c>
      <c r="Q49" s="106">
        <v>3.6074130031688703E-2</v>
      </c>
      <c r="R49" s="107">
        <v>3</v>
      </c>
      <c r="S49" s="101" t="s">
        <v>83</v>
      </c>
      <c r="T49" s="105">
        <v>75442</v>
      </c>
      <c r="U49" s="105">
        <v>76072</v>
      </c>
      <c r="V49" s="105">
        <v>630</v>
      </c>
      <c r="W49" s="105">
        <v>24730</v>
      </c>
      <c r="X49" s="105">
        <v>24750</v>
      </c>
      <c r="Y49" s="105">
        <v>20</v>
      </c>
      <c r="Z49" s="105">
        <v>0</v>
      </c>
      <c r="AA49" s="105">
        <v>1107</v>
      </c>
      <c r="AB49" s="105">
        <v>100822</v>
      </c>
      <c r="AC49" s="105">
        <v>101929</v>
      </c>
      <c r="AD49" s="101" t="s">
        <v>217</v>
      </c>
      <c r="AE49" s="105">
        <v>4036</v>
      </c>
      <c r="AF49" s="105">
        <v>20</v>
      </c>
      <c r="AG49" s="110"/>
    </row>
    <row r="50" spans="1:33" ht="14" x14ac:dyDescent="0.25">
      <c r="A50" s="111" t="s">
        <v>218</v>
      </c>
      <c r="B50" s="112"/>
      <c r="C50" s="113">
        <v>2396195</v>
      </c>
      <c r="D50" s="113">
        <v>528754</v>
      </c>
      <c r="E50" s="113">
        <v>2924949</v>
      </c>
      <c r="F50" s="114">
        <v>2.1365594848456401E-2</v>
      </c>
      <c r="G50" s="113">
        <v>1613565</v>
      </c>
      <c r="H50" s="113">
        <v>335292</v>
      </c>
      <c r="I50" s="113">
        <v>1948857</v>
      </c>
      <c r="J50" s="115">
        <v>1.5588261043573999E-2</v>
      </c>
      <c r="K50" s="116">
        <v>52446</v>
      </c>
      <c r="L50" s="114">
        <v>0.39792627342271503</v>
      </c>
      <c r="M50" s="116">
        <v>4926252</v>
      </c>
      <c r="N50" s="114">
        <v>2.19964881300122E-2</v>
      </c>
      <c r="O50" s="116">
        <v>56203</v>
      </c>
      <c r="P50" s="116">
        <v>4982455</v>
      </c>
      <c r="Q50" s="117">
        <v>1.9525131291263501E-2</v>
      </c>
      <c r="R50" s="118">
        <v>0</v>
      </c>
      <c r="S50" s="119">
        <v>0</v>
      </c>
      <c r="T50" s="120">
        <v>2353151</v>
      </c>
      <c r="U50" s="120">
        <v>2863763</v>
      </c>
      <c r="V50" s="120">
        <v>510612</v>
      </c>
      <c r="W50" s="120">
        <v>1597238</v>
      </c>
      <c r="X50" s="120">
        <v>1918944</v>
      </c>
      <c r="Y50" s="120">
        <v>321706</v>
      </c>
      <c r="Z50" s="120">
        <v>37517</v>
      </c>
      <c r="AA50" s="120">
        <v>66811</v>
      </c>
      <c r="AB50" s="120">
        <v>4820224</v>
      </c>
      <c r="AC50" s="120">
        <v>4887035</v>
      </c>
      <c r="AD50" s="119">
        <v>0</v>
      </c>
      <c r="AE50" s="120">
        <v>181620</v>
      </c>
      <c r="AF50" s="120">
        <v>900</v>
      </c>
      <c r="AG50" s="119" t="s">
        <v>219</v>
      </c>
    </row>
    <row r="51" spans="1:33" ht="14" x14ac:dyDescent="0.25">
      <c r="A51" s="101" t="s">
        <v>220</v>
      </c>
      <c r="B51" s="101" t="s">
        <v>221</v>
      </c>
      <c r="C51" s="102">
        <v>0</v>
      </c>
      <c r="D51" s="102">
        <v>0</v>
      </c>
      <c r="E51" s="102">
        <v>0</v>
      </c>
      <c r="F51" s="103">
        <v>0</v>
      </c>
      <c r="G51" s="102">
        <v>0</v>
      </c>
      <c r="H51" s="102">
        <v>0</v>
      </c>
      <c r="I51" s="102">
        <v>0</v>
      </c>
      <c r="J51" s="104">
        <v>0</v>
      </c>
      <c r="K51" s="105">
        <v>0</v>
      </c>
      <c r="L51" s="103">
        <v>0</v>
      </c>
      <c r="M51" s="105">
        <v>0</v>
      </c>
      <c r="N51" s="103">
        <v>0</v>
      </c>
      <c r="O51" s="105">
        <v>0</v>
      </c>
      <c r="P51" s="105">
        <v>0</v>
      </c>
      <c r="Q51" s="106">
        <v>0</v>
      </c>
      <c r="R51" s="107">
        <v>6</v>
      </c>
      <c r="S51" s="101" t="s">
        <v>162</v>
      </c>
      <c r="T51" s="105">
        <v>0</v>
      </c>
      <c r="U51" s="105">
        <v>0</v>
      </c>
      <c r="V51" s="105">
        <v>0</v>
      </c>
      <c r="W51" s="105">
        <v>0</v>
      </c>
      <c r="X51" s="105">
        <v>0</v>
      </c>
      <c r="Y51" s="105">
        <v>0</v>
      </c>
      <c r="Z51" s="105">
        <v>0</v>
      </c>
      <c r="AA51" s="105">
        <v>0</v>
      </c>
      <c r="AB51" s="105">
        <v>0</v>
      </c>
      <c r="AC51" s="105">
        <v>0</v>
      </c>
      <c r="AD51" s="101" t="s">
        <v>222</v>
      </c>
      <c r="AE51" s="105">
        <v>4036</v>
      </c>
      <c r="AF51" s="105">
        <v>20</v>
      </c>
      <c r="AG51" s="108" t="s">
        <v>162</v>
      </c>
    </row>
    <row r="52" spans="1:33" ht="14" x14ac:dyDescent="0.25">
      <c r="A52" s="101" t="s">
        <v>223</v>
      </c>
      <c r="B52" s="101" t="s">
        <v>224</v>
      </c>
      <c r="C52" s="102">
        <v>251</v>
      </c>
      <c r="D52" s="102">
        <v>0</v>
      </c>
      <c r="E52" s="102">
        <v>251</v>
      </c>
      <c r="F52" s="103">
        <v>-2.3346303501945501E-2</v>
      </c>
      <c r="G52" s="102">
        <v>0</v>
      </c>
      <c r="H52" s="102">
        <v>0</v>
      </c>
      <c r="I52" s="102">
        <v>0</v>
      </c>
      <c r="J52" s="104">
        <v>0</v>
      </c>
      <c r="K52" s="105">
        <v>0</v>
      </c>
      <c r="L52" s="103">
        <v>0</v>
      </c>
      <c r="M52" s="105">
        <v>251</v>
      </c>
      <c r="N52" s="103">
        <v>-2.3346303501945501E-2</v>
      </c>
      <c r="O52" s="105">
        <v>0</v>
      </c>
      <c r="P52" s="105">
        <v>251</v>
      </c>
      <c r="Q52" s="106">
        <v>-2.3346303501945501E-2</v>
      </c>
      <c r="R52" s="107">
        <v>6</v>
      </c>
      <c r="S52" s="101" t="s">
        <v>162</v>
      </c>
      <c r="T52" s="105">
        <v>257</v>
      </c>
      <c r="U52" s="105">
        <v>257</v>
      </c>
      <c r="V52" s="105">
        <v>0</v>
      </c>
      <c r="W52" s="105">
        <v>0</v>
      </c>
      <c r="X52" s="105">
        <v>0</v>
      </c>
      <c r="Y52" s="105">
        <v>0</v>
      </c>
      <c r="Z52" s="105">
        <v>0</v>
      </c>
      <c r="AA52" s="105">
        <v>0</v>
      </c>
      <c r="AB52" s="105">
        <v>257</v>
      </c>
      <c r="AC52" s="105">
        <v>257</v>
      </c>
      <c r="AD52" s="101" t="s">
        <v>225</v>
      </c>
      <c r="AE52" s="105">
        <v>4036</v>
      </c>
      <c r="AF52" s="105">
        <v>20</v>
      </c>
      <c r="AG52" s="109"/>
    </row>
    <row r="53" spans="1:33" ht="14" x14ac:dyDescent="0.25">
      <c r="A53" s="101" t="s">
        <v>226</v>
      </c>
      <c r="B53" s="101" t="s">
        <v>227</v>
      </c>
      <c r="C53" s="102">
        <v>33137</v>
      </c>
      <c r="D53" s="102">
        <v>0</v>
      </c>
      <c r="E53" s="102">
        <v>33137</v>
      </c>
      <c r="F53" s="103">
        <v>-2.4636486725142799E-2</v>
      </c>
      <c r="G53" s="102">
        <v>161428</v>
      </c>
      <c r="H53" s="102">
        <v>0</v>
      </c>
      <c r="I53" s="102">
        <v>161428</v>
      </c>
      <c r="J53" s="104">
        <v>7.5949957675977994E-2</v>
      </c>
      <c r="K53" s="105">
        <v>0</v>
      </c>
      <c r="L53" s="103">
        <v>0</v>
      </c>
      <c r="M53" s="105">
        <v>194565</v>
      </c>
      <c r="N53" s="103">
        <v>5.7378251914329298E-2</v>
      </c>
      <c r="O53" s="105">
        <v>0</v>
      </c>
      <c r="P53" s="105">
        <v>194565</v>
      </c>
      <c r="Q53" s="106">
        <v>5.73725055432373E-2</v>
      </c>
      <c r="R53" s="107">
        <v>6</v>
      </c>
      <c r="S53" s="101" t="s">
        <v>162</v>
      </c>
      <c r="T53" s="105">
        <v>33924</v>
      </c>
      <c r="U53" s="105">
        <v>33974</v>
      </c>
      <c r="V53" s="105">
        <v>50</v>
      </c>
      <c r="W53" s="105">
        <v>150025</v>
      </c>
      <c r="X53" s="105">
        <v>150033</v>
      </c>
      <c r="Y53" s="105">
        <v>8</v>
      </c>
      <c r="Z53" s="105">
        <v>0</v>
      </c>
      <c r="AA53" s="105">
        <v>1</v>
      </c>
      <c r="AB53" s="105">
        <v>184007</v>
      </c>
      <c r="AC53" s="105">
        <v>184008</v>
      </c>
      <c r="AD53" s="101" t="s">
        <v>228</v>
      </c>
      <c r="AE53" s="105">
        <v>4036</v>
      </c>
      <c r="AF53" s="105">
        <v>20</v>
      </c>
      <c r="AG53" s="109"/>
    </row>
    <row r="54" spans="1:33" ht="14" x14ac:dyDescent="0.25">
      <c r="A54" s="101" t="s">
        <v>229</v>
      </c>
      <c r="B54" s="101" t="s">
        <v>230</v>
      </c>
      <c r="C54" s="102">
        <v>0</v>
      </c>
      <c r="D54" s="102">
        <v>0</v>
      </c>
      <c r="E54" s="102">
        <v>0</v>
      </c>
      <c r="F54" s="103">
        <v>0</v>
      </c>
      <c r="G54" s="102">
        <v>0</v>
      </c>
      <c r="H54" s="102">
        <v>0</v>
      </c>
      <c r="I54" s="102">
        <v>0</v>
      </c>
      <c r="J54" s="104">
        <v>0</v>
      </c>
      <c r="K54" s="105">
        <v>0</v>
      </c>
      <c r="L54" s="103">
        <v>0</v>
      </c>
      <c r="M54" s="105">
        <v>0</v>
      </c>
      <c r="N54" s="103">
        <v>0</v>
      </c>
      <c r="O54" s="105">
        <v>0</v>
      </c>
      <c r="P54" s="105">
        <v>0</v>
      </c>
      <c r="Q54" s="106">
        <v>0</v>
      </c>
      <c r="R54" s="107">
        <v>6</v>
      </c>
      <c r="S54" s="101" t="s">
        <v>162</v>
      </c>
      <c r="T54" s="105">
        <v>0</v>
      </c>
      <c r="U54" s="105">
        <v>0</v>
      </c>
      <c r="V54" s="105">
        <v>0</v>
      </c>
      <c r="W54" s="105">
        <v>0</v>
      </c>
      <c r="X54" s="105">
        <v>0</v>
      </c>
      <c r="Y54" s="105">
        <v>0</v>
      </c>
      <c r="Z54" s="105">
        <v>0</v>
      </c>
      <c r="AA54" s="105">
        <v>0</v>
      </c>
      <c r="AB54" s="105">
        <v>0</v>
      </c>
      <c r="AC54" s="105">
        <v>0</v>
      </c>
      <c r="AD54" s="101" t="s">
        <v>231</v>
      </c>
      <c r="AE54" s="105">
        <v>4036</v>
      </c>
      <c r="AF54" s="105">
        <v>20</v>
      </c>
      <c r="AG54" s="109"/>
    </row>
    <row r="55" spans="1:33" ht="14" x14ac:dyDescent="0.25">
      <c r="A55" s="101" t="s">
        <v>232</v>
      </c>
      <c r="B55" s="101" t="s">
        <v>233</v>
      </c>
      <c r="C55" s="102">
        <v>3409</v>
      </c>
      <c r="D55" s="102">
        <v>0</v>
      </c>
      <c r="E55" s="102">
        <v>3409</v>
      </c>
      <c r="F55" s="103">
        <v>0.11150961851972602</v>
      </c>
      <c r="G55" s="102">
        <v>0</v>
      </c>
      <c r="H55" s="102">
        <v>0</v>
      </c>
      <c r="I55" s="102">
        <v>0</v>
      </c>
      <c r="J55" s="104">
        <v>-1</v>
      </c>
      <c r="K55" s="105">
        <v>0</v>
      </c>
      <c r="L55" s="103">
        <v>0</v>
      </c>
      <c r="M55" s="105">
        <v>3409</v>
      </c>
      <c r="N55" s="103">
        <v>0.11114732724902202</v>
      </c>
      <c r="O55" s="105">
        <v>0</v>
      </c>
      <c r="P55" s="105">
        <v>3409</v>
      </c>
      <c r="Q55" s="106">
        <v>0.11114732724902202</v>
      </c>
      <c r="R55" s="107">
        <v>6</v>
      </c>
      <c r="S55" s="101" t="s">
        <v>162</v>
      </c>
      <c r="T55" s="105">
        <v>3067</v>
      </c>
      <c r="U55" s="105">
        <v>3067</v>
      </c>
      <c r="V55" s="105">
        <v>0</v>
      </c>
      <c r="W55" s="105">
        <v>1</v>
      </c>
      <c r="X55" s="105">
        <v>1</v>
      </c>
      <c r="Y55" s="105">
        <v>0</v>
      </c>
      <c r="Z55" s="105">
        <v>0</v>
      </c>
      <c r="AA55" s="105">
        <v>0</v>
      </c>
      <c r="AB55" s="105">
        <v>3068</v>
      </c>
      <c r="AC55" s="105">
        <v>3068</v>
      </c>
      <c r="AD55" s="101" t="s">
        <v>234</v>
      </c>
      <c r="AE55" s="105">
        <v>4036</v>
      </c>
      <c r="AF55" s="105">
        <v>20</v>
      </c>
      <c r="AG55" s="109"/>
    </row>
    <row r="56" spans="1:33" ht="14" x14ac:dyDescent="0.25">
      <c r="A56" s="101" t="s">
        <v>235</v>
      </c>
      <c r="B56" s="101" t="s">
        <v>236</v>
      </c>
      <c r="C56" s="102">
        <v>2010</v>
      </c>
      <c r="D56" s="102">
        <v>0</v>
      </c>
      <c r="E56" s="102">
        <v>2010</v>
      </c>
      <c r="F56" s="103">
        <v>1.48454882571075</v>
      </c>
      <c r="G56" s="102">
        <v>0</v>
      </c>
      <c r="H56" s="102">
        <v>0</v>
      </c>
      <c r="I56" s="102">
        <v>0</v>
      </c>
      <c r="J56" s="104">
        <v>0</v>
      </c>
      <c r="K56" s="105">
        <v>0</v>
      </c>
      <c r="L56" s="103">
        <v>0</v>
      </c>
      <c r="M56" s="105">
        <v>2010</v>
      </c>
      <c r="N56" s="103">
        <v>1.48454882571075</v>
      </c>
      <c r="O56" s="105">
        <v>0</v>
      </c>
      <c r="P56" s="105">
        <v>2010</v>
      </c>
      <c r="Q56" s="106">
        <v>1.48454882571075</v>
      </c>
      <c r="R56" s="107">
        <v>6</v>
      </c>
      <c r="S56" s="101" t="s">
        <v>162</v>
      </c>
      <c r="T56" s="105">
        <v>809</v>
      </c>
      <c r="U56" s="105">
        <v>809</v>
      </c>
      <c r="V56" s="105">
        <v>0</v>
      </c>
      <c r="W56" s="105">
        <v>0</v>
      </c>
      <c r="X56" s="105">
        <v>0</v>
      </c>
      <c r="Y56" s="105">
        <v>0</v>
      </c>
      <c r="Z56" s="105">
        <v>0</v>
      </c>
      <c r="AA56" s="105">
        <v>0</v>
      </c>
      <c r="AB56" s="105">
        <v>809</v>
      </c>
      <c r="AC56" s="105">
        <v>809</v>
      </c>
      <c r="AD56" s="101" t="s">
        <v>237</v>
      </c>
      <c r="AE56" s="105">
        <v>4036</v>
      </c>
      <c r="AF56" s="105">
        <v>20</v>
      </c>
      <c r="AG56" s="110"/>
    </row>
    <row r="57" spans="1:33" ht="14" x14ac:dyDescent="0.25">
      <c r="A57" s="111" t="s">
        <v>238</v>
      </c>
      <c r="B57" s="112"/>
      <c r="C57" s="113">
        <v>38807</v>
      </c>
      <c r="D57" s="113">
        <v>0</v>
      </c>
      <c r="E57" s="113">
        <v>38807</v>
      </c>
      <c r="F57" s="114">
        <v>1.8369328469834901E-2</v>
      </c>
      <c r="G57" s="113">
        <v>161428</v>
      </c>
      <c r="H57" s="113">
        <v>0</v>
      </c>
      <c r="I57" s="113">
        <v>161428</v>
      </c>
      <c r="J57" s="115">
        <v>7.5942786301771592E-2</v>
      </c>
      <c r="K57" s="116">
        <v>0</v>
      </c>
      <c r="L57" s="114">
        <v>0</v>
      </c>
      <c r="M57" s="116">
        <v>200235</v>
      </c>
      <c r="N57" s="114">
        <v>6.4281576052003589E-2</v>
      </c>
      <c r="O57" s="116">
        <v>0</v>
      </c>
      <c r="P57" s="116">
        <v>200235</v>
      </c>
      <c r="Q57" s="117">
        <v>6.427591925247951E-2</v>
      </c>
      <c r="R57" s="118">
        <v>0</v>
      </c>
      <c r="S57" s="119">
        <v>0</v>
      </c>
      <c r="T57" s="120">
        <v>38057</v>
      </c>
      <c r="U57" s="120">
        <v>38107</v>
      </c>
      <c r="V57" s="120">
        <v>50</v>
      </c>
      <c r="W57" s="120">
        <v>150026</v>
      </c>
      <c r="X57" s="120">
        <v>150034</v>
      </c>
      <c r="Y57" s="120">
        <v>8</v>
      </c>
      <c r="Z57" s="120">
        <v>0</v>
      </c>
      <c r="AA57" s="120">
        <v>1</v>
      </c>
      <c r="AB57" s="120">
        <v>188141</v>
      </c>
      <c r="AC57" s="120">
        <v>188142</v>
      </c>
      <c r="AD57" s="119">
        <v>0</v>
      </c>
      <c r="AE57" s="120">
        <v>24216</v>
      </c>
      <c r="AF57" s="120">
        <v>120</v>
      </c>
      <c r="AG57" s="119" t="s">
        <v>219</v>
      </c>
    </row>
    <row r="58" spans="1:33" ht="14" x14ac:dyDescent="0.25">
      <c r="A58" s="111" t="s">
        <v>239</v>
      </c>
      <c r="B58" s="112"/>
      <c r="C58" s="113">
        <v>2435002</v>
      </c>
      <c r="D58" s="113">
        <v>528754</v>
      </c>
      <c r="E58" s="113">
        <v>2963756</v>
      </c>
      <c r="F58" s="114">
        <v>2.1326248246820199E-2</v>
      </c>
      <c r="G58" s="113">
        <v>1774993</v>
      </c>
      <c r="H58" s="113">
        <v>335292</v>
      </c>
      <c r="I58" s="113">
        <v>2110285</v>
      </c>
      <c r="J58" s="115">
        <v>1.9964929544925101E-2</v>
      </c>
      <c r="K58" s="116">
        <v>52446</v>
      </c>
      <c r="L58" s="114">
        <v>0.39792627342271503</v>
      </c>
      <c r="M58" s="116">
        <v>5126487</v>
      </c>
      <c r="N58" s="114">
        <v>2.3584942391379201E-2</v>
      </c>
      <c r="O58" s="116">
        <v>56203</v>
      </c>
      <c r="P58" s="116">
        <v>5182690</v>
      </c>
      <c r="Q58" s="117">
        <v>2.1184088751978501E-2</v>
      </c>
      <c r="R58" s="118">
        <v>0</v>
      </c>
      <c r="S58" s="119">
        <v>0</v>
      </c>
      <c r="T58" s="120">
        <v>2391208</v>
      </c>
      <c r="U58" s="120">
        <v>2901870</v>
      </c>
      <c r="V58" s="120">
        <v>510662</v>
      </c>
      <c r="W58" s="120">
        <v>1747264</v>
      </c>
      <c r="X58" s="120">
        <v>2068978</v>
      </c>
      <c r="Y58" s="120">
        <v>321714</v>
      </c>
      <c r="Z58" s="120">
        <v>37517</v>
      </c>
      <c r="AA58" s="120">
        <v>66812</v>
      </c>
      <c r="AB58" s="120">
        <v>5008365</v>
      </c>
      <c r="AC58" s="120">
        <v>5075177</v>
      </c>
      <c r="AD58" s="119">
        <v>0</v>
      </c>
      <c r="AE58" s="120">
        <v>205836</v>
      </c>
      <c r="AF58" s="120">
        <v>1020</v>
      </c>
      <c r="AG58" s="119">
        <v>0</v>
      </c>
    </row>
  </sheetData>
  <pageMargins left="0.25" right="0.25" top="0.75" bottom="0.75" header="0.3" footer="0.3"/>
  <pageSetup paperSize="9"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7CB6B-EB3E-42F0-BFD9-FA0A11C343C1}">
  <sheetPr>
    <pageSetUpPr fitToPage="1"/>
  </sheetPr>
  <dimension ref="A1:AG58"/>
  <sheetViews>
    <sheetView zoomScaleNormal="16703" zoomScaleSheetLayoutView="26744" workbookViewId="0">
      <pane xSplit="2" ySplit="4" topLeftCell="C23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RowHeight="12.5" x14ac:dyDescent="0.25"/>
  <cols>
    <col min="1" max="1" width="32.26953125" style="98" bestFit="1" customWidth="1"/>
    <col min="2" max="2" width="5.54296875" style="98" bestFit="1" customWidth="1"/>
    <col min="3" max="17" width="15.6328125" style="98" customWidth="1"/>
    <col min="18" max="18" width="8.81640625" style="98" hidden="1" customWidth="1"/>
    <col min="19" max="19" width="14.36328125" style="98" hidden="1" customWidth="1"/>
    <col min="20" max="20" width="6.453125" style="98" hidden="1" customWidth="1"/>
    <col min="21" max="21" width="28.08984375" style="98" hidden="1" customWidth="1"/>
    <col min="22" max="22" width="21.453125" style="98" hidden="1" customWidth="1"/>
    <col min="23" max="23" width="24.1796875" style="98" hidden="1" customWidth="1"/>
    <col min="24" max="24" width="27.1796875" style="98" hidden="1" customWidth="1"/>
    <col min="25" max="25" width="20.81640625" style="98" hidden="1" customWidth="1"/>
    <col min="26" max="26" width="23.26953125" style="98" hidden="1" customWidth="1"/>
    <col min="27" max="27" width="18.453125" style="98" hidden="1" customWidth="1"/>
    <col min="28" max="28" width="17.26953125" style="98" hidden="1" customWidth="1"/>
    <col min="29" max="29" width="19.26953125" style="98" hidden="1" customWidth="1"/>
    <col min="30" max="30" width="15.08984375" style="98" hidden="1" customWidth="1"/>
    <col min="31" max="31" width="30.6328125" style="98" hidden="1" customWidth="1"/>
    <col min="32" max="32" width="9.7265625" style="98" hidden="1" customWidth="1"/>
    <col min="33" max="33" width="9" style="98" hidden="1" customWidth="1"/>
    <col min="34" max="16384" width="8.7265625" style="98"/>
  </cols>
  <sheetData>
    <row r="1" spans="1:33" ht="15.5" x14ac:dyDescent="0.35">
      <c r="A1" s="97" t="s">
        <v>240</v>
      </c>
    </row>
    <row r="4" spans="1:33" ht="56" x14ac:dyDescent="0.25">
      <c r="A4" s="99" t="s">
        <v>48</v>
      </c>
      <c r="B4" s="99" t="s">
        <v>49</v>
      </c>
      <c r="C4" s="99" t="s">
        <v>50</v>
      </c>
      <c r="D4" s="99" t="s">
        <v>51</v>
      </c>
      <c r="E4" s="99" t="s">
        <v>52</v>
      </c>
      <c r="F4" s="99" t="s">
        <v>53</v>
      </c>
      <c r="G4" s="99" t="s">
        <v>54</v>
      </c>
      <c r="H4" s="99" t="s">
        <v>55</v>
      </c>
      <c r="I4" s="99" t="s">
        <v>56</v>
      </c>
      <c r="J4" s="99" t="s">
        <v>57</v>
      </c>
      <c r="K4" s="99" t="s">
        <v>58</v>
      </c>
      <c r="L4" s="99" t="s">
        <v>59</v>
      </c>
      <c r="M4" s="99" t="s">
        <v>60</v>
      </c>
      <c r="N4" s="99" t="s">
        <v>61</v>
      </c>
      <c r="O4" s="99" t="s">
        <v>62</v>
      </c>
      <c r="P4" s="99" t="s">
        <v>63</v>
      </c>
      <c r="Q4" s="99" t="s">
        <v>64</v>
      </c>
      <c r="R4" s="100" t="s">
        <v>65</v>
      </c>
      <c r="S4" s="100" t="s">
        <v>80</v>
      </c>
      <c r="T4" s="100" t="s">
        <v>66</v>
      </c>
      <c r="U4" s="100" t="s">
        <v>67</v>
      </c>
      <c r="V4" s="100" t="s">
        <v>68</v>
      </c>
      <c r="W4" s="100" t="s">
        <v>69</v>
      </c>
      <c r="X4" s="100" t="s">
        <v>70</v>
      </c>
      <c r="Y4" s="100" t="s">
        <v>71</v>
      </c>
      <c r="Z4" s="100" t="s">
        <v>72</v>
      </c>
      <c r="AA4" s="100" t="s">
        <v>73</v>
      </c>
      <c r="AB4" s="100" t="s">
        <v>74</v>
      </c>
      <c r="AC4" s="100" t="s">
        <v>75</v>
      </c>
      <c r="AD4" s="100" t="s">
        <v>76</v>
      </c>
      <c r="AE4" s="100" t="s">
        <v>77</v>
      </c>
      <c r="AF4" s="100" t="s">
        <v>79</v>
      </c>
      <c r="AG4" s="100" t="s">
        <v>78</v>
      </c>
    </row>
    <row r="5" spans="1:33" ht="14" x14ac:dyDescent="0.25">
      <c r="A5" s="101" t="s">
        <v>81</v>
      </c>
      <c r="B5" s="101" t="s">
        <v>82</v>
      </c>
      <c r="C5" s="102">
        <v>311526</v>
      </c>
      <c r="D5" s="102">
        <v>15168</v>
      </c>
      <c r="E5" s="102">
        <v>326694</v>
      </c>
      <c r="F5" s="103">
        <v>3.6876934063318302E-2</v>
      </c>
      <c r="G5" s="102">
        <v>3121</v>
      </c>
      <c r="H5" s="102">
        <v>0</v>
      </c>
      <c r="I5" s="102">
        <v>3121</v>
      </c>
      <c r="J5" s="103">
        <v>0.153362897265336</v>
      </c>
      <c r="K5" s="102">
        <v>43</v>
      </c>
      <c r="L5" s="121">
        <v>-0.93874643874643904</v>
      </c>
      <c r="M5" s="102">
        <v>329858</v>
      </c>
      <c r="N5" s="103">
        <v>3.5716192073046299E-2</v>
      </c>
      <c r="O5" s="102">
        <v>6563</v>
      </c>
      <c r="P5" s="102">
        <v>336421</v>
      </c>
      <c r="Q5" s="103">
        <v>2.8165828761785403E-2</v>
      </c>
      <c r="R5" s="107">
        <v>4</v>
      </c>
      <c r="S5" s="108" t="s">
        <v>83</v>
      </c>
      <c r="T5" s="101" t="s">
        <v>83</v>
      </c>
      <c r="U5" s="105">
        <v>299869</v>
      </c>
      <c r="V5" s="105">
        <v>315075</v>
      </c>
      <c r="W5" s="105">
        <v>15206</v>
      </c>
      <c r="X5" s="105">
        <v>2706</v>
      </c>
      <c r="Y5" s="105">
        <v>2706</v>
      </c>
      <c r="Z5" s="105">
        <v>0</v>
      </c>
      <c r="AA5" s="105">
        <v>702</v>
      </c>
      <c r="AB5" s="105">
        <v>8722</v>
      </c>
      <c r="AC5" s="105">
        <v>318483</v>
      </c>
      <c r="AD5" s="105">
        <v>327205</v>
      </c>
      <c r="AE5" s="101" t="s">
        <v>84</v>
      </c>
      <c r="AF5" s="105">
        <v>110</v>
      </c>
      <c r="AG5" s="105">
        <v>40360</v>
      </c>
    </row>
    <row r="6" spans="1:33" ht="14" x14ac:dyDescent="0.25">
      <c r="A6" s="101" t="s">
        <v>85</v>
      </c>
      <c r="B6" s="101" t="s">
        <v>86</v>
      </c>
      <c r="C6" s="102">
        <v>38108</v>
      </c>
      <c r="D6" s="102">
        <v>432</v>
      </c>
      <c r="E6" s="102">
        <v>38540</v>
      </c>
      <c r="F6" s="103">
        <v>2.23643834191502E-3</v>
      </c>
      <c r="G6" s="102">
        <v>0</v>
      </c>
      <c r="H6" s="102">
        <v>0</v>
      </c>
      <c r="I6" s="102">
        <v>0</v>
      </c>
      <c r="J6" s="103">
        <v>-1</v>
      </c>
      <c r="K6" s="102">
        <v>0</v>
      </c>
      <c r="L6" s="121">
        <v>0</v>
      </c>
      <c r="M6" s="102">
        <v>38540</v>
      </c>
      <c r="N6" s="103">
        <v>1.03896103896104E-3</v>
      </c>
      <c r="O6" s="102">
        <v>13225</v>
      </c>
      <c r="P6" s="102">
        <v>51765</v>
      </c>
      <c r="Q6" s="103">
        <v>-1.24952308279283E-2</v>
      </c>
      <c r="R6" s="107">
        <v>5</v>
      </c>
      <c r="S6" s="109"/>
      <c r="T6" s="101" t="s">
        <v>83</v>
      </c>
      <c r="U6" s="105">
        <v>38174</v>
      </c>
      <c r="V6" s="105">
        <v>38454</v>
      </c>
      <c r="W6" s="105">
        <v>280</v>
      </c>
      <c r="X6" s="105">
        <v>46</v>
      </c>
      <c r="Y6" s="105">
        <v>46</v>
      </c>
      <c r="Z6" s="105">
        <v>0</v>
      </c>
      <c r="AA6" s="105">
        <v>0</v>
      </c>
      <c r="AB6" s="105">
        <v>13920</v>
      </c>
      <c r="AC6" s="105">
        <v>38500</v>
      </c>
      <c r="AD6" s="105">
        <v>52420</v>
      </c>
      <c r="AE6" s="101" t="s">
        <v>87</v>
      </c>
      <c r="AF6" s="105">
        <v>110</v>
      </c>
      <c r="AG6" s="105">
        <v>40360</v>
      </c>
    </row>
    <row r="7" spans="1:33" ht="14" x14ac:dyDescent="0.25">
      <c r="A7" s="101" t="s">
        <v>88</v>
      </c>
      <c r="B7" s="101" t="s">
        <v>89</v>
      </c>
      <c r="C7" s="102">
        <v>203450</v>
      </c>
      <c r="D7" s="102">
        <v>2</v>
      </c>
      <c r="E7" s="102">
        <v>203452</v>
      </c>
      <c r="F7" s="103">
        <v>-1.19612461452541E-2</v>
      </c>
      <c r="G7" s="102">
        <v>411</v>
      </c>
      <c r="H7" s="102">
        <v>0</v>
      </c>
      <c r="I7" s="102">
        <v>411</v>
      </c>
      <c r="J7" s="103">
        <v>0</v>
      </c>
      <c r="K7" s="102">
        <v>0</v>
      </c>
      <c r="L7" s="121">
        <v>0</v>
      </c>
      <c r="M7" s="102">
        <v>203863</v>
      </c>
      <c r="N7" s="103">
        <v>-9.965276934657501E-3</v>
      </c>
      <c r="O7" s="102">
        <v>399</v>
      </c>
      <c r="P7" s="102">
        <v>204262</v>
      </c>
      <c r="Q7" s="103">
        <v>-1.6287492053707303E-2</v>
      </c>
      <c r="R7" s="107">
        <v>4</v>
      </c>
      <c r="S7" s="109"/>
      <c r="T7" s="101" t="s">
        <v>83</v>
      </c>
      <c r="U7" s="105">
        <v>205901</v>
      </c>
      <c r="V7" s="105">
        <v>205915</v>
      </c>
      <c r="W7" s="105">
        <v>14</v>
      </c>
      <c r="X7" s="105">
        <v>0</v>
      </c>
      <c r="Y7" s="105">
        <v>0</v>
      </c>
      <c r="Z7" s="105">
        <v>0</v>
      </c>
      <c r="AA7" s="105">
        <v>0</v>
      </c>
      <c r="AB7" s="105">
        <v>1729</v>
      </c>
      <c r="AC7" s="105">
        <v>205915</v>
      </c>
      <c r="AD7" s="105">
        <v>207644</v>
      </c>
      <c r="AE7" s="101" t="s">
        <v>90</v>
      </c>
      <c r="AF7" s="105">
        <v>110</v>
      </c>
      <c r="AG7" s="105">
        <v>40360</v>
      </c>
    </row>
    <row r="8" spans="1:33" ht="14" x14ac:dyDescent="0.25">
      <c r="A8" s="101" t="s">
        <v>91</v>
      </c>
      <c r="B8" s="101" t="s">
        <v>92</v>
      </c>
      <c r="C8" s="102">
        <v>2792066</v>
      </c>
      <c r="D8" s="102">
        <v>248528</v>
      </c>
      <c r="E8" s="102">
        <v>3040594</v>
      </c>
      <c r="F8" s="103">
        <v>2.3994854083981502E-2</v>
      </c>
      <c r="G8" s="102">
        <v>2035082</v>
      </c>
      <c r="H8" s="102">
        <v>79896</v>
      </c>
      <c r="I8" s="102">
        <v>2114978</v>
      </c>
      <c r="J8" s="103">
        <v>2.7533321090255802E-2</v>
      </c>
      <c r="K8" s="102">
        <v>149956</v>
      </c>
      <c r="L8" s="121">
        <v>0.14626856544438599</v>
      </c>
      <c r="M8" s="102">
        <v>5305528</v>
      </c>
      <c r="N8" s="103">
        <v>2.8507666611353101E-2</v>
      </c>
      <c r="O8" s="102">
        <v>62193</v>
      </c>
      <c r="P8" s="102">
        <v>5367721</v>
      </c>
      <c r="Q8" s="103">
        <v>2.7401935245048501E-2</v>
      </c>
      <c r="R8" s="107">
        <v>2</v>
      </c>
      <c r="S8" s="109"/>
      <c r="T8" s="101" t="s">
        <v>83</v>
      </c>
      <c r="U8" s="105">
        <v>2734703</v>
      </c>
      <c r="V8" s="105">
        <v>2969345</v>
      </c>
      <c r="W8" s="105">
        <v>234642</v>
      </c>
      <c r="X8" s="105">
        <v>1989896</v>
      </c>
      <c r="Y8" s="105">
        <v>2058306</v>
      </c>
      <c r="Z8" s="105">
        <v>68410</v>
      </c>
      <c r="AA8" s="105">
        <v>130821</v>
      </c>
      <c r="AB8" s="105">
        <v>66086</v>
      </c>
      <c r="AC8" s="105">
        <v>5158472</v>
      </c>
      <c r="AD8" s="105">
        <v>5224558</v>
      </c>
      <c r="AE8" s="101" t="s">
        <v>93</v>
      </c>
      <c r="AF8" s="105">
        <v>110</v>
      </c>
      <c r="AG8" s="105">
        <v>40360</v>
      </c>
    </row>
    <row r="9" spans="1:33" ht="14" x14ac:dyDescent="0.25">
      <c r="A9" s="101" t="s">
        <v>94</v>
      </c>
      <c r="B9" s="101" t="s">
        <v>95</v>
      </c>
      <c r="C9" s="102">
        <v>4419</v>
      </c>
      <c r="D9" s="102">
        <v>68</v>
      </c>
      <c r="E9" s="102">
        <v>4487</v>
      </c>
      <c r="F9" s="103">
        <v>-7.0822116380202901E-2</v>
      </c>
      <c r="G9" s="102">
        <v>0</v>
      </c>
      <c r="H9" s="102">
        <v>0</v>
      </c>
      <c r="I9" s="102">
        <v>0</v>
      </c>
      <c r="J9" s="103">
        <v>0</v>
      </c>
      <c r="K9" s="102">
        <v>0</v>
      </c>
      <c r="L9" s="121">
        <v>0</v>
      </c>
      <c r="M9" s="102">
        <v>4487</v>
      </c>
      <c r="N9" s="103">
        <v>-7.0822116380202901E-2</v>
      </c>
      <c r="O9" s="102">
        <v>6619</v>
      </c>
      <c r="P9" s="102">
        <v>11106</v>
      </c>
      <c r="Q9" s="103">
        <v>-4.7676213342479803E-2</v>
      </c>
      <c r="R9" s="107">
        <v>5</v>
      </c>
      <c r="S9" s="109"/>
      <c r="T9" s="101" t="s">
        <v>83</v>
      </c>
      <c r="U9" s="105">
        <v>4793</v>
      </c>
      <c r="V9" s="105">
        <v>4829</v>
      </c>
      <c r="W9" s="105">
        <v>36</v>
      </c>
      <c r="X9" s="105">
        <v>0</v>
      </c>
      <c r="Y9" s="105">
        <v>0</v>
      </c>
      <c r="Z9" s="105">
        <v>0</v>
      </c>
      <c r="AA9" s="105">
        <v>0</v>
      </c>
      <c r="AB9" s="105">
        <v>6833</v>
      </c>
      <c r="AC9" s="105">
        <v>4829</v>
      </c>
      <c r="AD9" s="105">
        <v>11662</v>
      </c>
      <c r="AE9" s="101" t="s">
        <v>96</v>
      </c>
      <c r="AF9" s="105">
        <v>110</v>
      </c>
      <c r="AG9" s="105">
        <v>40360</v>
      </c>
    </row>
    <row r="10" spans="1:33" ht="14" x14ac:dyDescent="0.25">
      <c r="A10" s="101" t="s">
        <v>97</v>
      </c>
      <c r="B10" s="101" t="s">
        <v>98</v>
      </c>
      <c r="C10" s="102">
        <v>1018731</v>
      </c>
      <c r="D10" s="102">
        <v>370954</v>
      </c>
      <c r="E10" s="102">
        <v>1389685</v>
      </c>
      <c r="F10" s="103">
        <v>-9.5687368996465686E-3</v>
      </c>
      <c r="G10" s="102">
        <v>62186</v>
      </c>
      <c r="H10" s="102">
        <v>1218</v>
      </c>
      <c r="I10" s="102">
        <v>63404</v>
      </c>
      <c r="J10" s="103">
        <v>0.20512430624192202</v>
      </c>
      <c r="K10" s="102">
        <v>2</v>
      </c>
      <c r="L10" s="121">
        <v>0</v>
      </c>
      <c r="M10" s="102">
        <v>1453091</v>
      </c>
      <c r="N10" s="103">
        <v>-1.8080362816277503E-3</v>
      </c>
      <c r="O10" s="102">
        <v>103591</v>
      </c>
      <c r="P10" s="102">
        <v>1556682</v>
      </c>
      <c r="Q10" s="103">
        <v>-9.0426618846549817E-3</v>
      </c>
      <c r="R10" s="107">
        <v>3</v>
      </c>
      <c r="S10" s="109"/>
      <c r="T10" s="101" t="s">
        <v>83</v>
      </c>
      <c r="U10" s="105">
        <v>1018343</v>
      </c>
      <c r="V10" s="105">
        <v>1403111</v>
      </c>
      <c r="W10" s="105">
        <v>384768</v>
      </c>
      <c r="X10" s="105">
        <v>50962</v>
      </c>
      <c r="Y10" s="105">
        <v>52612</v>
      </c>
      <c r="Z10" s="105">
        <v>1650</v>
      </c>
      <c r="AA10" s="105">
        <v>0</v>
      </c>
      <c r="AB10" s="105">
        <v>115164</v>
      </c>
      <c r="AC10" s="105">
        <v>1455723</v>
      </c>
      <c r="AD10" s="105">
        <v>1570887</v>
      </c>
      <c r="AE10" s="101" t="s">
        <v>99</v>
      </c>
      <c r="AF10" s="105">
        <v>110</v>
      </c>
      <c r="AG10" s="105">
        <v>40360</v>
      </c>
    </row>
    <row r="11" spans="1:33" ht="14" x14ac:dyDescent="0.25">
      <c r="A11" s="101" t="s">
        <v>100</v>
      </c>
      <c r="B11" s="101" t="s">
        <v>101</v>
      </c>
      <c r="C11" s="102">
        <v>80322</v>
      </c>
      <c r="D11" s="102">
        <v>908</v>
      </c>
      <c r="E11" s="102">
        <v>81230</v>
      </c>
      <c r="F11" s="103">
        <v>5.41410366217654E-2</v>
      </c>
      <c r="G11" s="102">
        <v>0</v>
      </c>
      <c r="H11" s="102">
        <v>0</v>
      </c>
      <c r="I11" s="102">
        <v>0</v>
      </c>
      <c r="J11" s="103">
        <v>0</v>
      </c>
      <c r="K11" s="102">
        <v>21163</v>
      </c>
      <c r="L11" s="121">
        <v>1.1344427634896599</v>
      </c>
      <c r="M11" s="102">
        <v>102393</v>
      </c>
      <c r="N11" s="103">
        <v>0.17729640233175797</v>
      </c>
      <c r="O11" s="102">
        <v>9501</v>
      </c>
      <c r="P11" s="102">
        <v>111894</v>
      </c>
      <c r="Q11" s="103">
        <v>0.12739546599496201</v>
      </c>
      <c r="R11" s="107">
        <v>5</v>
      </c>
      <c r="S11" s="109"/>
      <c r="T11" s="101" t="s">
        <v>83</v>
      </c>
      <c r="U11" s="105">
        <v>76528</v>
      </c>
      <c r="V11" s="105">
        <v>77058</v>
      </c>
      <c r="W11" s="105">
        <v>530</v>
      </c>
      <c r="X11" s="105">
        <v>0</v>
      </c>
      <c r="Y11" s="105">
        <v>0</v>
      </c>
      <c r="Z11" s="105">
        <v>0</v>
      </c>
      <c r="AA11" s="105">
        <v>9915</v>
      </c>
      <c r="AB11" s="105">
        <v>12277</v>
      </c>
      <c r="AC11" s="105">
        <v>86973</v>
      </c>
      <c r="AD11" s="105">
        <v>99250</v>
      </c>
      <c r="AE11" s="101" t="s">
        <v>102</v>
      </c>
      <c r="AF11" s="105">
        <v>110</v>
      </c>
      <c r="AG11" s="105">
        <v>40360</v>
      </c>
    </row>
    <row r="12" spans="1:33" ht="14" x14ac:dyDescent="0.25">
      <c r="A12" s="101" t="s">
        <v>103</v>
      </c>
      <c r="B12" s="101" t="s">
        <v>104</v>
      </c>
      <c r="C12" s="102">
        <v>11477</v>
      </c>
      <c r="D12" s="102">
        <v>336</v>
      </c>
      <c r="E12" s="102">
        <v>11813</v>
      </c>
      <c r="F12" s="103">
        <v>-4.0919054964682997E-2</v>
      </c>
      <c r="G12" s="102">
        <v>0</v>
      </c>
      <c r="H12" s="102">
        <v>0</v>
      </c>
      <c r="I12" s="102">
        <v>0</v>
      </c>
      <c r="J12" s="103">
        <v>0</v>
      </c>
      <c r="K12" s="102">
        <v>0</v>
      </c>
      <c r="L12" s="121">
        <v>0</v>
      </c>
      <c r="M12" s="102">
        <v>11813</v>
      </c>
      <c r="N12" s="103">
        <v>-4.0919054964682997E-2</v>
      </c>
      <c r="O12" s="102">
        <v>11040</v>
      </c>
      <c r="P12" s="102">
        <v>22853</v>
      </c>
      <c r="Q12" s="103">
        <v>-3.7200876306033005E-2</v>
      </c>
      <c r="R12" s="107">
        <v>5</v>
      </c>
      <c r="S12" s="109"/>
      <c r="T12" s="101" t="s">
        <v>83</v>
      </c>
      <c r="U12" s="105">
        <v>12029</v>
      </c>
      <c r="V12" s="105">
        <v>12317</v>
      </c>
      <c r="W12" s="105">
        <v>288</v>
      </c>
      <c r="X12" s="105">
        <v>0</v>
      </c>
      <c r="Y12" s="105">
        <v>0</v>
      </c>
      <c r="Z12" s="105">
        <v>0</v>
      </c>
      <c r="AA12" s="105">
        <v>0</v>
      </c>
      <c r="AB12" s="105">
        <v>11419</v>
      </c>
      <c r="AC12" s="105">
        <v>12317</v>
      </c>
      <c r="AD12" s="105">
        <v>23736</v>
      </c>
      <c r="AE12" s="101" t="s">
        <v>105</v>
      </c>
      <c r="AF12" s="105">
        <v>110</v>
      </c>
      <c r="AG12" s="105">
        <v>40360</v>
      </c>
    </row>
    <row r="13" spans="1:33" ht="14" x14ac:dyDescent="0.25">
      <c r="A13" s="101" t="s">
        <v>106</v>
      </c>
      <c r="B13" s="101" t="s">
        <v>107</v>
      </c>
      <c r="C13" s="102">
        <v>0</v>
      </c>
      <c r="D13" s="102">
        <v>0</v>
      </c>
      <c r="E13" s="102">
        <v>0</v>
      </c>
      <c r="F13" s="103">
        <v>-1</v>
      </c>
      <c r="G13" s="102">
        <v>1725</v>
      </c>
      <c r="H13" s="102">
        <v>0</v>
      </c>
      <c r="I13" s="102">
        <v>1725</v>
      </c>
      <c r="J13" s="103">
        <v>-0.32220039292730801</v>
      </c>
      <c r="K13" s="102">
        <v>0</v>
      </c>
      <c r="L13" s="121">
        <v>0</v>
      </c>
      <c r="M13" s="102">
        <v>1725</v>
      </c>
      <c r="N13" s="103">
        <v>-0.36040044493882101</v>
      </c>
      <c r="O13" s="102">
        <v>0</v>
      </c>
      <c r="P13" s="102">
        <v>1725</v>
      </c>
      <c r="Q13" s="103">
        <v>-0.36040044493882101</v>
      </c>
      <c r="R13" s="107">
        <v>5</v>
      </c>
      <c r="S13" s="109"/>
      <c r="T13" s="101" t="s">
        <v>83</v>
      </c>
      <c r="U13" s="105">
        <v>152</v>
      </c>
      <c r="V13" s="105">
        <v>152</v>
      </c>
      <c r="W13" s="105">
        <v>0</v>
      </c>
      <c r="X13" s="105">
        <v>2545</v>
      </c>
      <c r="Y13" s="105">
        <v>2545</v>
      </c>
      <c r="Z13" s="105">
        <v>0</v>
      </c>
      <c r="AA13" s="105">
        <v>0</v>
      </c>
      <c r="AB13" s="105">
        <v>0</v>
      </c>
      <c r="AC13" s="105">
        <v>2697</v>
      </c>
      <c r="AD13" s="105">
        <v>2697</v>
      </c>
      <c r="AE13" s="101" t="s">
        <v>108</v>
      </c>
      <c r="AF13" s="105">
        <v>110</v>
      </c>
      <c r="AG13" s="105">
        <v>40360</v>
      </c>
    </row>
    <row r="14" spans="1:33" ht="14" x14ac:dyDescent="0.25">
      <c r="A14" s="101" t="s">
        <v>109</v>
      </c>
      <c r="B14" s="101" t="s">
        <v>110</v>
      </c>
      <c r="C14" s="102">
        <v>80752</v>
      </c>
      <c r="D14" s="102">
        <v>5394</v>
      </c>
      <c r="E14" s="102">
        <v>86146</v>
      </c>
      <c r="F14" s="103">
        <v>2.4620581378752601E-2</v>
      </c>
      <c r="G14" s="102">
        <v>0</v>
      </c>
      <c r="H14" s="102">
        <v>0</v>
      </c>
      <c r="I14" s="102">
        <v>0</v>
      </c>
      <c r="J14" s="103">
        <v>0</v>
      </c>
      <c r="K14" s="102">
        <v>27441</v>
      </c>
      <c r="L14" s="121">
        <v>7.6877796091358599E-2</v>
      </c>
      <c r="M14" s="102">
        <v>113587</v>
      </c>
      <c r="N14" s="103">
        <v>3.6775041530513503E-2</v>
      </c>
      <c r="O14" s="102">
        <v>6085</v>
      </c>
      <c r="P14" s="102">
        <v>119672</v>
      </c>
      <c r="Q14" s="103">
        <v>8.4690773340524318E-3</v>
      </c>
      <c r="R14" s="107">
        <v>5</v>
      </c>
      <c r="S14" s="109"/>
      <c r="T14" s="101" t="s">
        <v>83</v>
      </c>
      <c r="U14" s="105">
        <v>82560</v>
      </c>
      <c r="V14" s="105">
        <v>84076</v>
      </c>
      <c r="W14" s="105">
        <v>1516</v>
      </c>
      <c r="X14" s="105">
        <v>0</v>
      </c>
      <c r="Y14" s="105">
        <v>0</v>
      </c>
      <c r="Z14" s="105">
        <v>0</v>
      </c>
      <c r="AA14" s="105">
        <v>25482</v>
      </c>
      <c r="AB14" s="105">
        <v>9109</v>
      </c>
      <c r="AC14" s="105">
        <v>109558</v>
      </c>
      <c r="AD14" s="105">
        <v>118667</v>
      </c>
      <c r="AE14" s="101" t="s">
        <v>111</v>
      </c>
      <c r="AF14" s="105">
        <v>110</v>
      </c>
      <c r="AG14" s="105">
        <v>40360</v>
      </c>
    </row>
    <row r="15" spans="1:33" ht="14" x14ac:dyDescent="0.25">
      <c r="A15" s="101" t="s">
        <v>112</v>
      </c>
      <c r="B15" s="101" t="s">
        <v>113</v>
      </c>
      <c r="C15" s="102">
        <v>67597</v>
      </c>
      <c r="D15" s="102">
        <v>994</v>
      </c>
      <c r="E15" s="102">
        <v>68591</v>
      </c>
      <c r="F15" s="103">
        <v>-1.3685666448278401E-3</v>
      </c>
      <c r="G15" s="102">
        <v>0</v>
      </c>
      <c r="H15" s="102">
        <v>0</v>
      </c>
      <c r="I15" s="102">
        <v>0</v>
      </c>
      <c r="J15" s="103">
        <v>0</v>
      </c>
      <c r="K15" s="102">
        <v>0</v>
      </c>
      <c r="L15" s="121">
        <v>0</v>
      </c>
      <c r="M15" s="102">
        <v>68591</v>
      </c>
      <c r="N15" s="103">
        <v>-1.3685666448278401E-3</v>
      </c>
      <c r="O15" s="102">
        <v>2891</v>
      </c>
      <c r="P15" s="102">
        <v>71482</v>
      </c>
      <c r="Q15" s="103">
        <v>4.6520779750108899E-3</v>
      </c>
      <c r="R15" s="107">
        <v>5</v>
      </c>
      <c r="S15" s="109"/>
      <c r="T15" s="101" t="s">
        <v>83</v>
      </c>
      <c r="U15" s="105">
        <v>68203</v>
      </c>
      <c r="V15" s="105">
        <v>68685</v>
      </c>
      <c r="W15" s="105">
        <v>482</v>
      </c>
      <c r="X15" s="105">
        <v>0</v>
      </c>
      <c r="Y15" s="105">
        <v>0</v>
      </c>
      <c r="Z15" s="105">
        <v>0</v>
      </c>
      <c r="AA15" s="105">
        <v>0</v>
      </c>
      <c r="AB15" s="105">
        <v>2466</v>
      </c>
      <c r="AC15" s="105">
        <v>68685</v>
      </c>
      <c r="AD15" s="105">
        <v>71151</v>
      </c>
      <c r="AE15" s="101" t="s">
        <v>114</v>
      </c>
      <c r="AF15" s="105">
        <v>110</v>
      </c>
      <c r="AG15" s="105">
        <v>40360</v>
      </c>
    </row>
    <row r="16" spans="1:33" ht="14" x14ac:dyDescent="0.25">
      <c r="A16" s="101" t="s">
        <v>115</v>
      </c>
      <c r="B16" s="101" t="s">
        <v>116</v>
      </c>
      <c r="C16" s="102">
        <v>91343</v>
      </c>
      <c r="D16" s="102">
        <v>8134</v>
      </c>
      <c r="E16" s="102">
        <v>99477</v>
      </c>
      <c r="F16" s="103">
        <v>-0.14793401171754503</v>
      </c>
      <c r="G16" s="102">
        <v>0</v>
      </c>
      <c r="H16" s="102">
        <v>0</v>
      </c>
      <c r="I16" s="102">
        <v>0</v>
      </c>
      <c r="J16" s="103">
        <v>0</v>
      </c>
      <c r="K16" s="102">
        <v>20222</v>
      </c>
      <c r="L16" s="121">
        <v>-0.14087857931854902</v>
      </c>
      <c r="M16" s="102">
        <v>119699</v>
      </c>
      <c r="N16" s="103">
        <v>-0.14675021028470397</v>
      </c>
      <c r="O16" s="102">
        <v>27859</v>
      </c>
      <c r="P16" s="102">
        <v>147558</v>
      </c>
      <c r="Q16" s="103">
        <v>-0.110828562820127</v>
      </c>
      <c r="R16" s="107">
        <v>5</v>
      </c>
      <c r="S16" s="109"/>
      <c r="T16" s="101" t="s">
        <v>83</v>
      </c>
      <c r="U16" s="105">
        <v>107298</v>
      </c>
      <c r="V16" s="105">
        <v>116748</v>
      </c>
      <c r="W16" s="105">
        <v>9450</v>
      </c>
      <c r="X16" s="105">
        <v>0</v>
      </c>
      <c r="Y16" s="105">
        <v>0</v>
      </c>
      <c r="Z16" s="105">
        <v>0</v>
      </c>
      <c r="AA16" s="105">
        <v>23538</v>
      </c>
      <c r="AB16" s="105">
        <v>25664</v>
      </c>
      <c r="AC16" s="105">
        <v>140286</v>
      </c>
      <c r="AD16" s="105">
        <v>165950</v>
      </c>
      <c r="AE16" s="101" t="s">
        <v>117</v>
      </c>
      <c r="AF16" s="105">
        <v>110</v>
      </c>
      <c r="AG16" s="105">
        <v>40360</v>
      </c>
    </row>
    <row r="17" spans="1:33" ht="14" x14ac:dyDescent="0.25">
      <c r="A17" s="101" t="s">
        <v>118</v>
      </c>
      <c r="B17" s="101" t="s">
        <v>119</v>
      </c>
      <c r="C17" s="102">
        <v>603505</v>
      </c>
      <c r="D17" s="102">
        <v>6796</v>
      </c>
      <c r="E17" s="102">
        <v>610301</v>
      </c>
      <c r="F17" s="103">
        <v>1.9050179331164901E-2</v>
      </c>
      <c r="G17" s="102">
        <v>38654</v>
      </c>
      <c r="H17" s="102">
        <v>0</v>
      </c>
      <c r="I17" s="102">
        <v>38654</v>
      </c>
      <c r="J17" s="103">
        <v>-8.1285354375623911E-2</v>
      </c>
      <c r="K17" s="102">
        <v>0</v>
      </c>
      <c r="L17" s="121">
        <v>0</v>
      </c>
      <c r="M17" s="102">
        <v>648955</v>
      </c>
      <c r="N17" s="103">
        <v>1.24639996505275E-2</v>
      </c>
      <c r="O17" s="102">
        <v>8840</v>
      </c>
      <c r="P17" s="102">
        <v>657795</v>
      </c>
      <c r="Q17" s="103">
        <v>1.1713697304896001E-2</v>
      </c>
      <c r="R17" s="107">
        <v>4</v>
      </c>
      <c r="S17" s="109"/>
      <c r="T17" s="101" t="s">
        <v>83</v>
      </c>
      <c r="U17" s="105">
        <v>591324</v>
      </c>
      <c r="V17" s="105">
        <v>598892</v>
      </c>
      <c r="W17" s="105">
        <v>7568</v>
      </c>
      <c r="X17" s="105">
        <v>40898</v>
      </c>
      <c r="Y17" s="105">
        <v>42074</v>
      </c>
      <c r="Z17" s="105">
        <v>1176</v>
      </c>
      <c r="AA17" s="105">
        <v>0</v>
      </c>
      <c r="AB17" s="105">
        <v>9213</v>
      </c>
      <c r="AC17" s="105">
        <v>640966</v>
      </c>
      <c r="AD17" s="105">
        <v>650179</v>
      </c>
      <c r="AE17" s="101" t="s">
        <v>120</v>
      </c>
      <c r="AF17" s="105">
        <v>110</v>
      </c>
      <c r="AG17" s="105">
        <v>40360</v>
      </c>
    </row>
    <row r="18" spans="1:33" ht="14" x14ac:dyDescent="0.25">
      <c r="A18" s="101" t="s">
        <v>121</v>
      </c>
      <c r="B18" s="101" t="s">
        <v>122</v>
      </c>
      <c r="C18" s="102">
        <v>9882</v>
      </c>
      <c r="D18" s="102">
        <v>70</v>
      </c>
      <c r="E18" s="102">
        <v>9952</v>
      </c>
      <c r="F18" s="103">
        <v>0.184057108863772</v>
      </c>
      <c r="G18" s="102">
        <v>1</v>
      </c>
      <c r="H18" s="102">
        <v>0</v>
      </c>
      <c r="I18" s="102">
        <v>1</v>
      </c>
      <c r="J18" s="103">
        <v>0</v>
      </c>
      <c r="K18" s="102">
        <v>0</v>
      </c>
      <c r="L18" s="121">
        <v>0</v>
      </c>
      <c r="M18" s="102">
        <v>9953</v>
      </c>
      <c r="N18" s="103">
        <v>0.18417608566329599</v>
      </c>
      <c r="O18" s="102">
        <v>12450</v>
      </c>
      <c r="P18" s="102">
        <v>22403</v>
      </c>
      <c r="Q18" s="103">
        <v>0.170419518311478</v>
      </c>
      <c r="R18" s="107">
        <v>5</v>
      </c>
      <c r="S18" s="109"/>
      <c r="T18" s="101" t="s">
        <v>83</v>
      </c>
      <c r="U18" s="105">
        <v>8375</v>
      </c>
      <c r="V18" s="105">
        <v>8405</v>
      </c>
      <c r="W18" s="105">
        <v>30</v>
      </c>
      <c r="X18" s="105">
        <v>0</v>
      </c>
      <c r="Y18" s="105">
        <v>0</v>
      </c>
      <c r="Z18" s="105">
        <v>0</v>
      </c>
      <c r="AA18" s="105">
        <v>0</v>
      </c>
      <c r="AB18" s="105">
        <v>10736</v>
      </c>
      <c r="AC18" s="105">
        <v>8405</v>
      </c>
      <c r="AD18" s="105">
        <v>19141</v>
      </c>
      <c r="AE18" s="101" t="s">
        <v>123</v>
      </c>
      <c r="AF18" s="105">
        <v>110</v>
      </c>
      <c r="AG18" s="105">
        <v>40360</v>
      </c>
    </row>
    <row r="19" spans="1:33" ht="14" x14ac:dyDescent="0.25">
      <c r="A19" s="101" t="s">
        <v>124</v>
      </c>
      <c r="B19" s="101" t="s">
        <v>125</v>
      </c>
      <c r="C19" s="102">
        <v>395587</v>
      </c>
      <c r="D19" s="102">
        <v>16</v>
      </c>
      <c r="E19" s="102">
        <v>395603</v>
      </c>
      <c r="F19" s="103">
        <v>-1.3564630226683902E-2</v>
      </c>
      <c r="G19" s="102">
        <v>130600</v>
      </c>
      <c r="H19" s="102">
        <v>0</v>
      </c>
      <c r="I19" s="102">
        <v>130600</v>
      </c>
      <c r="J19" s="103">
        <v>-3.86526414969341E-2</v>
      </c>
      <c r="K19" s="102">
        <v>14</v>
      </c>
      <c r="L19" s="121">
        <v>0</v>
      </c>
      <c r="M19" s="102">
        <v>526217</v>
      </c>
      <c r="N19" s="103">
        <v>-1.9886607039750901E-2</v>
      </c>
      <c r="O19" s="102">
        <v>889</v>
      </c>
      <c r="P19" s="102">
        <v>527106</v>
      </c>
      <c r="Q19" s="103">
        <v>-1.9846442497754701E-2</v>
      </c>
      <c r="R19" s="107">
        <v>4</v>
      </c>
      <c r="S19" s="109"/>
      <c r="T19" s="101" t="s">
        <v>83</v>
      </c>
      <c r="U19" s="105">
        <v>400989</v>
      </c>
      <c r="V19" s="105">
        <v>401043</v>
      </c>
      <c r="W19" s="105">
        <v>54</v>
      </c>
      <c r="X19" s="105">
        <v>135835</v>
      </c>
      <c r="Y19" s="105">
        <v>135851</v>
      </c>
      <c r="Z19" s="105">
        <v>16</v>
      </c>
      <c r="AA19" s="105">
        <v>0</v>
      </c>
      <c r="AB19" s="105">
        <v>885</v>
      </c>
      <c r="AC19" s="105">
        <v>536894</v>
      </c>
      <c r="AD19" s="105">
        <v>537779</v>
      </c>
      <c r="AE19" s="101" t="s">
        <v>126</v>
      </c>
      <c r="AF19" s="105">
        <v>110</v>
      </c>
      <c r="AG19" s="105">
        <v>40360</v>
      </c>
    </row>
    <row r="20" spans="1:33" ht="14" x14ac:dyDescent="0.25">
      <c r="A20" s="101" t="s">
        <v>127</v>
      </c>
      <c r="B20" s="101" t="s">
        <v>128</v>
      </c>
      <c r="C20" s="102">
        <v>11188</v>
      </c>
      <c r="D20" s="102">
        <v>158</v>
      </c>
      <c r="E20" s="102">
        <v>11346</v>
      </c>
      <c r="F20" s="103">
        <v>-1.1500261369576601E-2</v>
      </c>
      <c r="G20" s="102">
        <v>0</v>
      </c>
      <c r="H20" s="102">
        <v>0</v>
      </c>
      <c r="I20" s="102">
        <v>0</v>
      </c>
      <c r="J20" s="103">
        <v>0</v>
      </c>
      <c r="K20" s="102">
        <v>0</v>
      </c>
      <c r="L20" s="121">
        <v>0</v>
      </c>
      <c r="M20" s="102">
        <v>11346</v>
      </c>
      <c r="N20" s="103">
        <v>-1.1500261369576601E-2</v>
      </c>
      <c r="O20" s="102">
        <v>9771</v>
      </c>
      <c r="P20" s="102">
        <v>21117</v>
      </c>
      <c r="Q20" s="103">
        <v>-2.1137533027395402E-2</v>
      </c>
      <c r="R20" s="107">
        <v>5</v>
      </c>
      <c r="S20" s="109"/>
      <c r="T20" s="101" t="s">
        <v>83</v>
      </c>
      <c r="U20" s="105">
        <v>11266</v>
      </c>
      <c r="V20" s="105">
        <v>11478</v>
      </c>
      <c r="W20" s="105">
        <v>212</v>
      </c>
      <c r="X20" s="105">
        <v>0</v>
      </c>
      <c r="Y20" s="105">
        <v>0</v>
      </c>
      <c r="Z20" s="105">
        <v>0</v>
      </c>
      <c r="AA20" s="105">
        <v>0</v>
      </c>
      <c r="AB20" s="105">
        <v>10095</v>
      </c>
      <c r="AC20" s="105">
        <v>11478</v>
      </c>
      <c r="AD20" s="105">
        <v>21573</v>
      </c>
      <c r="AE20" s="101" t="s">
        <v>129</v>
      </c>
      <c r="AF20" s="105">
        <v>110</v>
      </c>
      <c r="AG20" s="105">
        <v>40360</v>
      </c>
    </row>
    <row r="21" spans="1:33" ht="14" x14ac:dyDescent="0.25">
      <c r="A21" s="101" t="s">
        <v>130</v>
      </c>
      <c r="B21" s="101" t="s">
        <v>131</v>
      </c>
      <c r="C21" s="102">
        <v>220902</v>
      </c>
      <c r="D21" s="102">
        <v>47004</v>
      </c>
      <c r="E21" s="102">
        <v>267906</v>
      </c>
      <c r="F21" s="103">
        <v>-8.7284702051690002E-3</v>
      </c>
      <c r="G21" s="102">
        <v>140</v>
      </c>
      <c r="H21" s="102">
        <v>0</v>
      </c>
      <c r="I21" s="102">
        <v>140</v>
      </c>
      <c r="J21" s="103">
        <v>-0.74025974025974006</v>
      </c>
      <c r="K21" s="102">
        <v>0</v>
      </c>
      <c r="L21" s="121">
        <v>-1</v>
      </c>
      <c r="M21" s="102">
        <v>268046</v>
      </c>
      <c r="N21" s="103">
        <v>-1.22016384320287E-2</v>
      </c>
      <c r="O21" s="102">
        <v>1207</v>
      </c>
      <c r="P21" s="102">
        <v>269253</v>
      </c>
      <c r="Q21" s="103">
        <v>-1.50025241993898E-2</v>
      </c>
      <c r="R21" s="107">
        <v>4</v>
      </c>
      <c r="S21" s="109"/>
      <c r="T21" s="101" t="s">
        <v>83</v>
      </c>
      <c r="U21" s="105">
        <v>223143</v>
      </c>
      <c r="V21" s="105">
        <v>270265</v>
      </c>
      <c r="W21" s="105">
        <v>47122</v>
      </c>
      <c r="X21" s="105">
        <v>539</v>
      </c>
      <c r="Y21" s="105">
        <v>539</v>
      </c>
      <c r="Z21" s="105">
        <v>0</v>
      </c>
      <c r="AA21" s="105">
        <v>553</v>
      </c>
      <c r="AB21" s="105">
        <v>1997</v>
      </c>
      <c r="AC21" s="105">
        <v>271357</v>
      </c>
      <c r="AD21" s="105">
        <v>273354</v>
      </c>
      <c r="AE21" s="101" t="s">
        <v>132</v>
      </c>
      <c r="AF21" s="105">
        <v>110</v>
      </c>
      <c r="AG21" s="105">
        <v>40360</v>
      </c>
    </row>
    <row r="22" spans="1:33" ht="14" x14ac:dyDescent="0.25">
      <c r="A22" s="101" t="s">
        <v>133</v>
      </c>
      <c r="B22" s="101" t="s">
        <v>134</v>
      </c>
      <c r="C22" s="102">
        <v>638486</v>
      </c>
      <c r="D22" s="102">
        <v>3596</v>
      </c>
      <c r="E22" s="102">
        <v>642082</v>
      </c>
      <c r="F22" s="103">
        <v>4.9311334383600101E-2</v>
      </c>
      <c r="G22" s="102">
        <v>250847</v>
      </c>
      <c r="H22" s="102">
        <v>1608</v>
      </c>
      <c r="I22" s="102">
        <v>252455</v>
      </c>
      <c r="J22" s="103">
        <v>-1.11243855147966E-2</v>
      </c>
      <c r="K22" s="102">
        <v>62</v>
      </c>
      <c r="L22" s="121">
        <v>1.63934426229508E-2</v>
      </c>
      <c r="M22" s="102">
        <v>894599</v>
      </c>
      <c r="N22" s="103">
        <v>3.1518660984429202E-2</v>
      </c>
      <c r="O22" s="102">
        <v>1303</v>
      </c>
      <c r="P22" s="102">
        <v>895902</v>
      </c>
      <c r="Q22" s="103">
        <v>3.07249458119918E-2</v>
      </c>
      <c r="R22" s="107">
        <v>3</v>
      </c>
      <c r="S22" s="109"/>
      <c r="T22" s="101" t="s">
        <v>83</v>
      </c>
      <c r="U22" s="105">
        <v>608536</v>
      </c>
      <c r="V22" s="105">
        <v>611908</v>
      </c>
      <c r="W22" s="105">
        <v>3372</v>
      </c>
      <c r="X22" s="105">
        <v>253639</v>
      </c>
      <c r="Y22" s="105">
        <v>255295</v>
      </c>
      <c r="Z22" s="105">
        <v>1656</v>
      </c>
      <c r="AA22" s="105">
        <v>61</v>
      </c>
      <c r="AB22" s="105">
        <v>1932</v>
      </c>
      <c r="AC22" s="105">
        <v>867264</v>
      </c>
      <c r="AD22" s="105">
        <v>869196</v>
      </c>
      <c r="AE22" s="101" t="s">
        <v>135</v>
      </c>
      <c r="AF22" s="105">
        <v>110</v>
      </c>
      <c r="AG22" s="105">
        <v>40360</v>
      </c>
    </row>
    <row r="23" spans="1:33" ht="14" x14ac:dyDescent="0.25">
      <c r="A23" s="101" t="s">
        <v>136</v>
      </c>
      <c r="B23" s="101" t="s">
        <v>137</v>
      </c>
      <c r="C23" s="102">
        <v>202590</v>
      </c>
      <c r="D23" s="102">
        <v>2174</v>
      </c>
      <c r="E23" s="102">
        <v>204764</v>
      </c>
      <c r="F23" s="103">
        <v>2.0793347723998299E-2</v>
      </c>
      <c r="G23" s="102">
        <v>4118</v>
      </c>
      <c r="H23" s="102">
        <v>0</v>
      </c>
      <c r="I23" s="102">
        <v>4118</v>
      </c>
      <c r="J23" s="103">
        <v>8.2260183968462505E-2</v>
      </c>
      <c r="K23" s="102">
        <v>44240</v>
      </c>
      <c r="L23" s="121">
        <v>0.11852750809061501</v>
      </c>
      <c r="M23" s="102">
        <v>253122</v>
      </c>
      <c r="N23" s="103">
        <v>3.7597868415658903E-2</v>
      </c>
      <c r="O23" s="102">
        <v>6146</v>
      </c>
      <c r="P23" s="102">
        <v>259268</v>
      </c>
      <c r="Q23" s="103">
        <v>3.6263714302843794E-2</v>
      </c>
      <c r="R23" s="107">
        <v>4</v>
      </c>
      <c r="S23" s="109"/>
      <c r="T23" s="101" t="s">
        <v>83</v>
      </c>
      <c r="U23" s="105">
        <v>197247</v>
      </c>
      <c r="V23" s="105">
        <v>200593</v>
      </c>
      <c r="W23" s="105">
        <v>3346</v>
      </c>
      <c r="X23" s="105">
        <v>3805</v>
      </c>
      <c r="Y23" s="105">
        <v>3805</v>
      </c>
      <c r="Z23" s="105">
        <v>0</v>
      </c>
      <c r="AA23" s="105">
        <v>39552</v>
      </c>
      <c r="AB23" s="105">
        <v>6245</v>
      </c>
      <c r="AC23" s="105">
        <v>243950</v>
      </c>
      <c r="AD23" s="105">
        <v>250195</v>
      </c>
      <c r="AE23" s="101" t="s">
        <v>138</v>
      </c>
      <c r="AF23" s="105">
        <v>110</v>
      </c>
      <c r="AG23" s="105">
        <v>40360</v>
      </c>
    </row>
    <row r="24" spans="1:33" ht="14" x14ac:dyDescent="0.25">
      <c r="A24" s="101" t="s">
        <v>139</v>
      </c>
      <c r="B24" s="101" t="s">
        <v>140</v>
      </c>
      <c r="C24" s="102">
        <v>48324</v>
      </c>
      <c r="D24" s="102">
        <v>32</v>
      </c>
      <c r="E24" s="102">
        <v>48356</v>
      </c>
      <c r="F24" s="103">
        <v>1.06169536866745E-2</v>
      </c>
      <c r="G24" s="102">
        <v>518</v>
      </c>
      <c r="H24" s="102">
        <v>0</v>
      </c>
      <c r="I24" s="102">
        <v>518</v>
      </c>
      <c r="J24" s="103">
        <v>-0.547993019197208</v>
      </c>
      <c r="K24" s="102">
        <v>0</v>
      </c>
      <c r="L24" s="121">
        <v>-1</v>
      </c>
      <c r="M24" s="102">
        <v>48874</v>
      </c>
      <c r="N24" s="103">
        <v>-2.7545960945948703E-3</v>
      </c>
      <c r="O24" s="102">
        <v>1996</v>
      </c>
      <c r="P24" s="102">
        <v>50870</v>
      </c>
      <c r="Q24" s="103">
        <v>-1.48727681165034E-2</v>
      </c>
      <c r="R24" s="107">
        <v>4</v>
      </c>
      <c r="S24" s="109"/>
      <c r="T24" s="101" t="s">
        <v>83</v>
      </c>
      <c r="U24" s="105">
        <v>47758</v>
      </c>
      <c r="V24" s="105">
        <v>47848</v>
      </c>
      <c r="W24" s="105">
        <v>90</v>
      </c>
      <c r="X24" s="105">
        <v>1146</v>
      </c>
      <c r="Y24" s="105">
        <v>1146</v>
      </c>
      <c r="Z24" s="105">
        <v>0</v>
      </c>
      <c r="AA24" s="105">
        <v>15</v>
      </c>
      <c r="AB24" s="105">
        <v>2629</v>
      </c>
      <c r="AC24" s="105">
        <v>49009</v>
      </c>
      <c r="AD24" s="105">
        <v>51638</v>
      </c>
      <c r="AE24" s="101" t="s">
        <v>141</v>
      </c>
      <c r="AF24" s="105">
        <v>110</v>
      </c>
      <c r="AG24" s="105">
        <v>40360</v>
      </c>
    </row>
    <row r="25" spans="1:33" ht="14" x14ac:dyDescent="0.25">
      <c r="A25" s="101" t="s">
        <v>142</v>
      </c>
      <c r="B25" s="101" t="s">
        <v>143</v>
      </c>
      <c r="C25" s="102">
        <v>107700</v>
      </c>
      <c r="D25" s="102">
        <v>862</v>
      </c>
      <c r="E25" s="102">
        <v>108562</v>
      </c>
      <c r="F25" s="103">
        <v>2.5340246885595798E-2</v>
      </c>
      <c r="G25" s="102">
        <v>0</v>
      </c>
      <c r="H25" s="102">
        <v>0</v>
      </c>
      <c r="I25" s="102">
        <v>0</v>
      </c>
      <c r="J25" s="103">
        <v>-1</v>
      </c>
      <c r="K25" s="102">
        <v>0</v>
      </c>
      <c r="L25" s="121">
        <v>0</v>
      </c>
      <c r="M25" s="102">
        <v>108562</v>
      </c>
      <c r="N25" s="103">
        <v>2.49143245565175E-2</v>
      </c>
      <c r="O25" s="102">
        <v>7861</v>
      </c>
      <c r="P25" s="102">
        <v>116423</v>
      </c>
      <c r="Q25" s="103">
        <v>-1.36384690604038E-3</v>
      </c>
      <c r="R25" s="107">
        <v>5</v>
      </c>
      <c r="S25" s="109"/>
      <c r="T25" s="101" t="s">
        <v>83</v>
      </c>
      <c r="U25" s="105">
        <v>104907</v>
      </c>
      <c r="V25" s="105">
        <v>105879</v>
      </c>
      <c r="W25" s="105">
        <v>972</v>
      </c>
      <c r="X25" s="105">
        <v>44</v>
      </c>
      <c r="Y25" s="105">
        <v>44</v>
      </c>
      <c r="Z25" s="105">
        <v>0</v>
      </c>
      <c r="AA25" s="105">
        <v>0</v>
      </c>
      <c r="AB25" s="105">
        <v>10659</v>
      </c>
      <c r="AC25" s="105">
        <v>105923</v>
      </c>
      <c r="AD25" s="105">
        <v>116582</v>
      </c>
      <c r="AE25" s="101" t="s">
        <v>144</v>
      </c>
      <c r="AF25" s="105">
        <v>110</v>
      </c>
      <c r="AG25" s="105">
        <v>40360</v>
      </c>
    </row>
    <row r="26" spans="1:33" ht="14" x14ac:dyDescent="0.25">
      <c r="A26" s="101" t="s">
        <v>145</v>
      </c>
      <c r="B26" s="101" t="s">
        <v>146</v>
      </c>
      <c r="C26" s="102">
        <v>13211</v>
      </c>
      <c r="D26" s="102">
        <v>52</v>
      </c>
      <c r="E26" s="102">
        <v>13263</v>
      </c>
      <c r="F26" s="103">
        <v>5.4208727446148998E-2</v>
      </c>
      <c r="G26" s="102">
        <v>0</v>
      </c>
      <c r="H26" s="102">
        <v>0</v>
      </c>
      <c r="I26" s="102">
        <v>0</v>
      </c>
      <c r="J26" s="103">
        <v>0</v>
      </c>
      <c r="K26" s="102">
        <v>0</v>
      </c>
      <c r="L26" s="121">
        <v>0</v>
      </c>
      <c r="M26" s="102">
        <v>13263</v>
      </c>
      <c r="N26" s="103">
        <v>5.4208727446148998E-2</v>
      </c>
      <c r="O26" s="102">
        <v>6770</v>
      </c>
      <c r="P26" s="102">
        <v>20033</v>
      </c>
      <c r="Q26" s="103">
        <v>2.1009454254414502E-3</v>
      </c>
      <c r="R26" s="107">
        <v>5</v>
      </c>
      <c r="S26" s="109"/>
      <c r="T26" s="101" t="s">
        <v>83</v>
      </c>
      <c r="U26" s="105">
        <v>12519</v>
      </c>
      <c r="V26" s="105">
        <v>12581</v>
      </c>
      <c r="W26" s="105">
        <v>62</v>
      </c>
      <c r="X26" s="105">
        <v>0</v>
      </c>
      <c r="Y26" s="105">
        <v>0</v>
      </c>
      <c r="Z26" s="105">
        <v>0</v>
      </c>
      <c r="AA26" s="105">
        <v>0</v>
      </c>
      <c r="AB26" s="105">
        <v>7410</v>
      </c>
      <c r="AC26" s="105">
        <v>12581</v>
      </c>
      <c r="AD26" s="105">
        <v>19991</v>
      </c>
      <c r="AE26" s="101" t="s">
        <v>147</v>
      </c>
      <c r="AF26" s="105">
        <v>110</v>
      </c>
      <c r="AG26" s="105">
        <v>40360</v>
      </c>
    </row>
    <row r="27" spans="1:33" ht="14" x14ac:dyDescent="0.25">
      <c r="A27" s="101" t="s">
        <v>148</v>
      </c>
      <c r="B27" s="101" t="s">
        <v>149</v>
      </c>
      <c r="C27" s="102">
        <v>89491</v>
      </c>
      <c r="D27" s="102">
        <v>666</v>
      </c>
      <c r="E27" s="102">
        <v>90157</v>
      </c>
      <c r="F27" s="103">
        <v>-7.4135310548800501E-2</v>
      </c>
      <c r="G27" s="102">
        <v>0</v>
      </c>
      <c r="H27" s="102">
        <v>0</v>
      </c>
      <c r="I27" s="102">
        <v>0</v>
      </c>
      <c r="J27" s="103">
        <v>0</v>
      </c>
      <c r="K27" s="102">
        <v>0</v>
      </c>
      <c r="L27" s="121">
        <v>0</v>
      </c>
      <c r="M27" s="102">
        <v>90157</v>
      </c>
      <c r="N27" s="103">
        <v>-7.4135310548800501E-2</v>
      </c>
      <c r="O27" s="102">
        <v>2074</v>
      </c>
      <c r="P27" s="102">
        <v>92231</v>
      </c>
      <c r="Q27" s="103">
        <v>-0.10541324358141201</v>
      </c>
      <c r="R27" s="107">
        <v>5</v>
      </c>
      <c r="S27" s="109"/>
      <c r="T27" s="101" t="s">
        <v>83</v>
      </c>
      <c r="U27" s="105">
        <v>95720</v>
      </c>
      <c r="V27" s="105">
        <v>97376</v>
      </c>
      <c r="W27" s="105">
        <v>1656</v>
      </c>
      <c r="X27" s="105">
        <v>0</v>
      </c>
      <c r="Y27" s="105">
        <v>0</v>
      </c>
      <c r="Z27" s="105">
        <v>0</v>
      </c>
      <c r="AA27" s="105">
        <v>0</v>
      </c>
      <c r="AB27" s="105">
        <v>5723</v>
      </c>
      <c r="AC27" s="105">
        <v>97376</v>
      </c>
      <c r="AD27" s="105">
        <v>103099</v>
      </c>
      <c r="AE27" s="101" t="s">
        <v>150</v>
      </c>
      <c r="AF27" s="105">
        <v>110</v>
      </c>
      <c r="AG27" s="105">
        <v>40360</v>
      </c>
    </row>
    <row r="28" spans="1:33" ht="14" x14ac:dyDescent="0.25">
      <c r="A28" s="101" t="s">
        <v>151</v>
      </c>
      <c r="B28" s="101" t="s">
        <v>152</v>
      </c>
      <c r="C28" s="102">
        <v>339014</v>
      </c>
      <c r="D28" s="102">
        <v>888</v>
      </c>
      <c r="E28" s="102">
        <v>339902</v>
      </c>
      <c r="F28" s="103">
        <v>-3.9908934528332302E-2</v>
      </c>
      <c r="G28" s="102">
        <v>24212</v>
      </c>
      <c r="H28" s="102">
        <v>0</v>
      </c>
      <c r="I28" s="102">
        <v>24212</v>
      </c>
      <c r="J28" s="103">
        <v>-0.48570457538553002</v>
      </c>
      <c r="K28" s="102">
        <v>18</v>
      </c>
      <c r="L28" s="121">
        <v>2</v>
      </c>
      <c r="M28" s="102">
        <v>364132</v>
      </c>
      <c r="N28" s="103">
        <v>-9.2200491130972395E-2</v>
      </c>
      <c r="O28" s="102">
        <v>3515</v>
      </c>
      <c r="P28" s="102">
        <v>367647</v>
      </c>
      <c r="Q28" s="103">
        <v>-9.4427599185187602E-2</v>
      </c>
      <c r="R28" s="107">
        <v>4</v>
      </c>
      <c r="S28" s="109"/>
      <c r="T28" s="101" t="s">
        <v>83</v>
      </c>
      <c r="U28" s="105">
        <v>352509</v>
      </c>
      <c r="V28" s="105">
        <v>354031</v>
      </c>
      <c r="W28" s="105">
        <v>1522</v>
      </c>
      <c r="X28" s="105">
        <v>47078</v>
      </c>
      <c r="Y28" s="105">
        <v>47078</v>
      </c>
      <c r="Z28" s="105">
        <v>0</v>
      </c>
      <c r="AA28" s="105">
        <v>6</v>
      </c>
      <c r="AB28" s="105">
        <v>4868</v>
      </c>
      <c r="AC28" s="105">
        <v>401115</v>
      </c>
      <c r="AD28" s="105">
        <v>405983</v>
      </c>
      <c r="AE28" s="101" t="s">
        <v>153</v>
      </c>
      <c r="AF28" s="105">
        <v>110</v>
      </c>
      <c r="AG28" s="105">
        <v>40360</v>
      </c>
    </row>
    <row r="29" spans="1:33" ht="14" x14ac:dyDescent="0.25">
      <c r="A29" s="101" t="s">
        <v>154</v>
      </c>
      <c r="B29" s="101" t="s">
        <v>155</v>
      </c>
      <c r="C29" s="102">
        <v>54973</v>
      </c>
      <c r="D29" s="102">
        <v>404</v>
      </c>
      <c r="E29" s="102">
        <v>55377</v>
      </c>
      <c r="F29" s="103">
        <v>4.4770206022187002E-2</v>
      </c>
      <c r="G29" s="102">
        <v>0</v>
      </c>
      <c r="H29" s="102">
        <v>0</v>
      </c>
      <c r="I29" s="102">
        <v>0</v>
      </c>
      <c r="J29" s="103">
        <v>0</v>
      </c>
      <c r="K29" s="102">
        <v>0</v>
      </c>
      <c r="L29" s="121">
        <v>0</v>
      </c>
      <c r="M29" s="102">
        <v>55377</v>
      </c>
      <c r="N29" s="103">
        <v>4.4770206022187002E-2</v>
      </c>
      <c r="O29" s="102">
        <v>3545</v>
      </c>
      <c r="P29" s="102">
        <v>58922</v>
      </c>
      <c r="Q29" s="103">
        <v>-5.35530711899255E-2</v>
      </c>
      <c r="R29" s="107">
        <v>5</v>
      </c>
      <c r="S29" s="109"/>
      <c r="T29" s="101" t="s">
        <v>83</v>
      </c>
      <c r="U29" s="105">
        <v>52516</v>
      </c>
      <c r="V29" s="105">
        <v>53004</v>
      </c>
      <c r="W29" s="105">
        <v>488</v>
      </c>
      <c r="X29" s="105">
        <v>0</v>
      </c>
      <c r="Y29" s="105">
        <v>0</v>
      </c>
      <c r="Z29" s="105">
        <v>0</v>
      </c>
      <c r="AA29" s="105">
        <v>0</v>
      </c>
      <c r="AB29" s="105">
        <v>9252</v>
      </c>
      <c r="AC29" s="105">
        <v>53004</v>
      </c>
      <c r="AD29" s="105">
        <v>62256</v>
      </c>
      <c r="AE29" s="101" t="s">
        <v>156</v>
      </c>
      <c r="AF29" s="105">
        <v>110</v>
      </c>
      <c r="AG29" s="105">
        <v>40360</v>
      </c>
    </row>
    <row r="30" spans="1:33" ht="14" x14ac:dyDescent="0.25">
      <c r="A30" s="101" t="s">
        <v>157</v>
      </c>
      <c r="B30" s="101" t="s">
        <v>158</v>
      </c>
      <c r="C30" s="102">
        <v>23520</v>
      </c>
      <c r="D30" s="102">
        <v>172</v>
      </c>
      <c r="E30" s="102">
        <v>23692</v>
      </c>
      <c r="F30" s="103">
        <v>0.180586007574248</v>
      </c>
      <c r="G30" s="102">
        <v>0</v>
      </c>
      <c r="H30" s="102">
        <v>0</v>
      </c>
      <c r="I30" s="102">
        <v>0</v>
      </c>
      <c r="J30" s="103">
        <v>0</v>
      </c>
      <c r="K30" s="102">
        <v>0</v>
      </c>
      <c r="L30" s="121">
        <v>0</v>
      </c>
      <c r="M30" s="102">
        <v>23692</v>
      </c>
      <c r="N30" s="103">
        <v>0.180586007574248</v>
      </c>
      <c r="O30" s="102">
        <v>11875</v>
      </c>
      <c r="P30" s="102">
        <v>35567</v>
      </c>
      <c r="Q30" s="103">
        <v>0.12929036354977</v>
      </c>
      <c r="R30" s="107">
        <v>5</v>
      </c>
      <c r="S30" s="109"/>
      <c r="T30" s="101" t="s">
        <v>83</v>
      </c>
      <c r="U30" s="105">
        <v>19934</v>
      </c>
      <c r="V30" s="105">
        <v>20068</v>
      </c>
      <c r="W30" s="105">
        <v>134</v>
      </c>
      <c r="X30" s="105">
        <v>0</v>
      </c>
      <c r="Y30" s="105">
        <v>0</v>
      </c>
      <c r="Z30" s="105">
        <v>0</v>
      </c>
      <c r="AA30" s="105">
        <v>0</v>
      </c>
      <c r="AB30" s="105">
        <v>11427</v>
      </c>
      <c r="AC30" s="105">
        <v>20068</v>
      </c>
      <c r="AD30" s="105">
        <v>31495</v>
      </c>
      <c r="AE30" s="101" t="s">
        <v>159</v>
      </c>
      <c r="AF30" s="105">
        <v>110</v>
      </c>
      <c r="AG30" s="105">
        <v>40360</v>
      </c>
    </row>
    <row r="31" spans="1:33" ht="14" x14ac:dyDescent="0.25">
      <c r="A31" s="101" t="s">
        <v>160</v>
      </c>
      <c r="B31" s="101" t="s">
        <v>161</v>
      </c>
      <c r="C31" s="102">
        <v>6741586</v>
      </c>
      <c r="D31" s="102">
        <v>3379492</v>
      </c>
      <c r="E31" s="102">
        <v>10121078</v>
      </c>
      <c r="F31" s="103">
        <v>3.4340007556418403E-2</v>
      </c>
      <c r="G31" s="102">
        <v>11245617</v>
      </c>
      <c r="H31" s="102">
        <v>2948064</v>
      </c>
      <c r="I31" s="102">
        <v>14193681</v>
      </c>
      <c r="J31" s="103">
        <v>4.0227835096803694E-2</v>
      </c>
      <c r="K31" s="102">
        <v>0</v>
      </c>
      <c r="L31" s="121">
        <v>0</v>
      </c>
      <c r="M31" s="102">
        <v>24314759</v>
      </c>
      <c r="N31" s="103">
        <v>3.7768887879729394E-2</v>
      </c>
      <c r="O31" s="102">
        <v>16958</v>
      </c>
      <c r="P31" s="102">
        <v>24331717</v>
      </c>
      <c r="Q31" s="103">
        <v>3.7558856415356195E-2</v>
      </c>
      <c r="R31" s="107">
        <v>1</v>
      </c>
      <c r="S31" s="109"/>
      <c r="T31" s="101" t="s">
        <v>162</v>
      </c>
      <c r="U31" s="105">
        <v>6631265</v>
      </c>
      <c r="V31" s="105">
        <v>9785059</v>
      </c>
      <c r="W31" s="105">
        <v>3153794</v>
      </c>
      <c r="X31" s="105">
        <v>10870485</v>
      </c>
      <c r="Y31" s="105">
        <v>13644781</v>
      </c>
      <c r="Z31" s="105">
        <v>2774296</v>
      </c>
      <c r="AA31" s="105">
        <v>0</v>
      </c>
      <c r="AB31" s="105">
        <v>21087</v>
      </c>
      <c r="AC31" s="105">
        <v>23429840</v>
      </c>
      <c r="AD31" s="105">
        <v>23450927</v>
      </c>
      <c r="AE31" s="101" t="s">
        <v>163</v>
      </c>
      <c r="AF31" s="105">
        <v>110</v>
      </c>
      <c r="AG31" s="105">
        <v>40360</v>
      </c>
    </row>
    <row r="32" spans="1:33" ht="14" x14ac:dyDescent="0.25">
      <c r="A32" s="101" t="s">
        <v>164</v>
      </c>
      <c r="B32" s="101" t="s">
        <v>165</v>
      </c>
      <c r="C32" s="102">
        <v>19710</v>
      </c>
      <c r="D32" s="102">
        <v>0</v>
      </c>
      <c r="E32" s="102">
        <v>19710</v>
      </c>
      <c r="F32" s="103">
        <v>-2.3677432137903701E-2</v>
      </c>
      <c r="G32" s="102">
        <v>27</v>
      </c>
      <c r="H32" s="102">
        <v>0</v>
      </c>
      <c r="I32" s="102">
        <v>27</v>
      </c>
      <c r="J32" s="103">
        <v>-0.48076923076923095</v>
      </c>
      <c r="K32" s="102">
        <v>0</v>
      </c>
      <c r="L32" s="121">
        <v>0</v>
      </c>
      <c r="M32" s="102">
        <v>19737</v>
      </c>
      <c r="N32" s="103">
        <v>-2.4851778656126502E-2</v>
      </c>
      <c r="O32" s="102">
        <v>0</v>
      </c>
      <c r="P32" s="102">
        <v>19737</v>
      </c>
      <c r="Q32" s="103">
        <v>-2.4851778656126502E-2</v>
      </c>
      <c r="R32" s="107">
        <v>5</v>
      </c>
      <c r="S32" s="109"/>
      <c r="T32" s="101" t="s">
        <v>83</v>
      </c>
      <c r="U32" s="105">
        <v>20188</v>
      </c>
      <c r="V32" s="105">
        <v>20188</v>
      </c>
      <c r="W32" s="105">
        <v>0</v>
      </c>
      <c r="X32" s="105">
        <v>52</v>
      </c>
      <c r="Y32" s="105">
        <v>52</v>
      </c>
      <c r="Z32" s="105">
        <v>0</v>
      </c>
      <c r="AA32" s="105">
        <v>0</v>
      </c>
      <c r="AB32" s="105">
        <v>0</v>
      </c>
      <c r="AC32" s="105">
        <v>20240</v>
      </c>
      <c r="AD32" s="105">
        <v>20240</v>
      </c>
      <c r="AE32" s="101" t="s">
        <v>166</v>
      </c>
      <c r="AF32" s="105">
        <v>110</v>
      </c>
      <c r="AG32" s="105">
        <v>40360</v>
      </c>
    </row>
    <row r="33" spans="1:33" ht="14" x14ac:dyDescent="0.25">
      <c r="A33" s="101" t="s">
        <v>167</v>
      </c>
      <c r="B33" s="101" t="s">
        <v>168</v>
      </c>
      <c r="C33" s="102">
        <v>31306</v>
      </c>
      <c r="D33" s="102">
        <v>110</v>
      </c>
      <c r="E33" s="102">
        <v>31416</v>
      </c>
      <c r="F33" s="103">
        <v>6.5310274669379498E-2</v>
      </c>
      <c r="G33" s="102">
        <v>0</v>
      </c>
      <c r="H33" s="102">
        <v>0</v>
      </c>
      <c r="I33" s="102">
        <v>0</v>
      </c>
      <c r="J33" s="103">
        <v>0</v>
      </c>
      <c r="K33" s="102">
        <v>0</v>
      </c>
      <c r="L33" s="121">
        <v>0</v>
      </c>
      <c r="M33" s="102">
        <v>31416</v>
      </c>
      <c r="N33" s="103">
        <v>6.5310274669379498E-2</v>
      </c>
      <c r="O33" s="102">
        <v>2483</v>
      </c>
      <c r="P33" s="102">
        <v>33899</v>
      </c>
      <c r="Q33" s="103">
        <v>-5.9354015206171298E-2</v>
      </c>
      <c r="R33" s="107">
        <v>5</v>
      </c>
      <c r="S33" s="109"/>
      <c r="T33" s="101" t="s">
        <v>83</v>
      </c>
      <c r="U33" s="105">
        <v>29452</v>
      </c>
      <c r="V33" s="105">
        <v>29490</v>
      </c>
      <c r="W33" s="105">
        <v>38</v>
      </c>
      <c r="X33" s="105">
        <v>0</v>
      </c>
      <c r="Y33" s="105">
        <v>0</v>
      </c>
      <c r="Z33" s="105">
        <v>0</v>
      </c>
      <c r="AA33" s="105">
        <v>0</v>
      </c>
      <c r="AB33" s="105">
        <v>6548</v>
      </c>
      <c r="AC33" s="105">
        <v>29490</v>
      </c>
      <c r="AD33" s="105">
        <v>36038</v>
      </c>
      <c r="AE33" s="101" t="s">
        <v>169</v>
      </c>
      <c r="AF33" s="105">
        <v>110</v>
      </c>
      <c r="AG33" s="105">
        <v>40360</v>
      </c>
    </row>
    <row r="34" spans="1:33" ht="14" x14ac:dyDescent="0.25">
      <c r="A34" s="101" t="s">
        <v>170</v>
      </c>
      <c r="B34" s="101" t="s">
        <v>171</v>
      </c>
      <c r="C34" s="102">
        <v>7096</v>
      </c>
      <c r="D34" s="102">
        <v>12</v>
      </c>
      <c r="E34" s="102">
        <v>7108</v>
      </c>
      <c r="F34" s="103">
        <v>-0.10377001639137599</v>
      </c>
      <c r="G34" s="102">
        <v>0</v>
      </c>
      <c r="H34" s="102">
        <v>0</v>
      </c>
      <c r="I34" s="102">
        <v>0</v>
      </c>
      <c r="J34" s="103">
        <v>0</v>
      </c>
      <c r="K34" s="102">
        <v>0</v>
      </c>
      <c r="L34" s="121">
        <v>0</v>
      </c>
      <c r="M34" s="102">
        <v>7108</v>
      </c>
      <c r="N34" s="103">
        <v>-0.10377001639137599</v>
      </c>
      <c r="O34" s="102">
        <v>6101</v>
      </c>
      <c r="P34" s="102">
        <v>13209</v>
      </c>
      <c r="Q34" s="103">
        <v>-3.3228427138988499E-2</v>
      </c>
      <c r="R34" s="107">
        <v>5</v>
      </c>
      <c r="S34" s="109"/>
      <c r="T34" s="101" t="s">
        <v>83</v>
      </c>
      <c r="U34" s="105">
        <v>7919</v>
      </c>
      <c r="V34" s="105">
        <v>7931</v>
      </c>
      <c r="W34" s="105">
        <v>12</v>
      </c>
      <c r="X34" s="105">
        <v>0</v>
      </c>
      <c r="Y34" s="105">
        <v>0</v>
      </c>
      <c r="Z34" s="105">
        <v>0</v>
      </c>
      <c r="AA34" s="105">
        <v>0</v>
      </c>
      <c r="AB34" s="105">
        <v>5732</v>
      </c>
      <c r="AC34" s="105">
        <v>7931</v>
      </c>
      <c r="AD34" s="105">
        <v>13663</v>
      </c>
      <c r="AE34" s="101" t="s">
        <v>172</v>
      </c>
      <c r="AF34" s="105">
        <v>110</v>
      </c>
      <c r="AG34" s="105">
        <v>40360</v>
      </c>
    </row>
    <row r="35" spans="1:33" ht="14" x14ac:dyDescent="0.25">
      <c r="A35" s="101" t="s">
        <v>173</v>
      </c>
      <c r="B35" s="101" t="s">
        <v>174</v>
      </c>
      <c r="C35" s="102">
        <v>28085</v>
      </c>
      <c r="D35" s="102">
        <v>98</v>
      </c>
      <c r="E35" s="102">
        <v>28183</v>
      </c>
      <c r="F35" s="103">
        <v>-7.5724780270234812E-2</v>
      </c>
      <c r="G35" s="102">
        <v>0</v>
      </c>
      <c r="H35" s="102">
        <v>0</v>
      </c>
      <c r="I35" s="102">
        <v>0</v>
      </c>
      <c r="J35" s="103">
        <v>0</v>
      </c>
      <c r="K35" s="102">
        <v>0</v>
      </c>
      <c r="L35" s="121">
        <v>0</v>
      </c>
      <c r="M35" s="102">
        <v>28183</v>
      </c>
      <c r="N35" s="103">
        <v>-7.5724780270234812E-2</v>
      </c>
      <c r="O35" s="102">
        <v>7781</v>
      </c>
      <c r="P35" s="102">
        <v>35964</v>
      </c>
      <c r="Q35" s="103">
        <v>-6.2094145260138199E-2</v>
      </c>
      <c r="R35" s="107">
        <v>5</v>
      </c>
      <c r="S35" s="109"/>
      <c r="T35" s="101" t="s">
        <v>83</v>
      </c>
      <c r="U35" s="105">
        <v>30344</v>
      </c>
      <c r="V35" s="105">
        <v>30492</v>
      </c>
      <c r="W35" s="105">
        <v>148</v>
      </c>
      <c r="X35" s="105">
        <v>0</v>
      </c>
      <c r="Y35" s="105">
        <v>0</v>
      </c>
      <c r="Z35" s="105">
        <v>0</v>
      </c>
      <c r="AA35" s="105">
        <v>0</v>
      </c>
      <c r="AB35" s="105">
        <v>7853</v>
      </c>
      <c r="AC35" s="105">
        <v>30492</v>
      </c>
      <c r="AD35" s="105">
        <v>38345</v>
      </c>
      <c r="AE35" s="101" t="s">
        <v>175</v>
      </c>
      <c r="AF35" s="105">
        <v>110</v>
      </c>
      <c r="AG35" s="105">
        <v>40360</v>
      </c>
    </row>
    <row r="36" spans="1:33" ht="14" x14ac:dyDescent="0.25">
      <c r="A36" s="101" t="s">
        <v>176</v>
      </c>
      <c r="B36" s="101" t="s">
        <v>177</v>
      </c>
      <c r="C36" s="102">
        <v>53121</v>
      </c>
      <c r="D36" s="102">
        <v>274</v>
      </c>
      <c r="E36" s="102">
        <v>53395</v>
      </c>
      <c r="F36" s="103">
        <v>-0.15456718970185399</v>
      </c>
      <c r="G36" s="102">
        <v>0</v>
      </c>
      <c r="H36" s="102">
        <v>0</v>
      </c>
      <c r="I36" s="102">
        <v>0</v>
      </c>
      <c r="J36" s="103">
        <v>0</v>
      </c>
      <c r="K36" s="102">
        <v>0</v>
      </c>
      <c r="L36" s="121">
        <v>0</v>
      </c>
      <c r="M36" s="102">
        <v>53395</v>
      </c>
      <c r="N36" s="103">
        <v>-0.15456718970185399</v>
      </c>
      <c r="O36" s="102">
        <v>8555</v>
      </c>
      <c r="P36" s="102">
        <v>61950</v>
      </c>
      <c r="Q36" s="103">
        <v>-0.17612011756413501</v>
      </c>
      <c r="R36" s="107">
        <v>5</v>
      </c>
      <c r="S36" s="109"/>
      <c r="T36" s="101" t="s">
        <v>83</v>
      </c>
      <c r="U36" s="105">
        <v>62695</v>
      </c>
      <c r="V36" s="105">
        <v>63157</v>
      </c>
      <c r="W36" s="105">
        <v>462</v>
      </c>
      <c r="X36" s="105">
        <v>0</v>
      </c>
      <c r="Y36" s="105">
        <v>0</v>
      </c>
      <c r="Z36" s="105">
        <v>0</v>
      </c>
      <c r="AA36" s="105">
        <v>0</v>
      </c>
      <c r="AB36" s="105">
        <v>12036</v>
      </c>
      <c r="AC36" s="105">
        <v>63157</v>
      </c>
      <c r="AD36" s="105">
        <v>75193</v>
      </c>
      <c r="AE36" s="101" t="s">
        <v>178</v>
      </c>
      <c r="AF36" s="105">
        <v>110</v>
      </c>
      <c r="AG36" s="105">
        <v>40360</v>
      </c>
    </row>
    <row r="37" spans="1:33" ht="14" x14ac:dyDescent="0.25">
      <c r="A37" s="101" t="s">
        <v>179</v>
      </c>
      <c r="B37" s="101" t="s">
        <v>180</v>
      </c>
      <c r="C37" s="102">
        <v>43362</v>
      </c>
      <c r="D37" s="102">
        <v>9294</v>
      </c>
      <c r="E37" s="102">
        <v>52656</v>
      </c>
      <c r="F37" s="103">
        <v>-9.4324045407636697E-2</v>
      </c>
      <c r="G37" s="102">
        <v>0</v>
      </c>
      <c r="H37" s="102">
        <v>0</v>
      </c>
      <c r="I37" s="102">
        <v>0</v>
      </c>
      <c r="J37" s="103">
        <v>0</v>
      </c>
      <c r="K37" s="102">
        <v>0</v>
      </c>
      <c r="L37" s="121">
        <v>0</v>
      </c>
      <c r="M37" s="102">
        <v>52656</v>
      </c>
      <c r="N37" s="103">
        <v>-9.4324045407636697E-2</v>
      </c>
      <c r="O37" s="102">
        <v>19912</v>
      </c>
      <c r="P37" s="102">
        <v>72568</v>
      </c>
      <c r="Q37" s="103">
        <v>-5.9134696417689807E-2</v>
      </c>
      <c r="R37" s="107">
        <v>5</v>
      </c>
      <c r="S37" s="109"/>
      <c r="T37" s="101" t="s">
        <v>83</v>
      </c>
      <c r="U37" s="105">
        <v>48164</v>
      </c>
      <c r="V37" s="105">
        <v>58140</v>
      </c>
      <c r="W37" s="105">
        <v>9976</v>
      </c>
      <c r="X37" s="105">
        <v>0</v>
      </c>
      <c r="Y37" s="105">
        <v>0</v>
      </c>
      <c r="Z37" s="105">
        <v>0</v>
      </c>
      <c r="AA37" s="105">
        <v>0</v>
      </c>
      <c r="AB37" s="105">
        <v>18989</v>
      </c>
      <c r="AC37" s="105">
        <v>58140</v>
      </c>
      <c r="AD37" s="105">
        <v>77129</v>
      </c>
      <c r="AE37" s="101" t="s">
        <v>181</v>
      </c>
      <c r="AF37" s="105">
        <v>110</v>
      </c>
      <c r="AG37" s="105">
        <v>40360</v>
      </c>
    </row>
    <row r="38" spans="1:33" ht="14" x14ac:dyDescent="0.25">
      <c r="A38" s="101" t="s">
        <v>182</v>
      </c>
      <c r="B38" s="101" t="s">
        <v>183</v>
      </c>
      <c r="C38" s="102">
        <v>1997231</v>
      </c>
      <c r="D38" s="102">
        <v>51082</v>
      </c>
      <c r="E38" s="102">
        <v>2048313</v>
      </c>
      <c r="F38" s="103">
        <v>2.9872291216250201E-2</v>
      </c>
      <c r="G38" s="102">
        <v>1317612</v>
      </c>
      <c r="H38" s="102">
        <v>53550</v>
      </c>
      <c r="I38" s="102">
        <v>1371162</v>
      </c>
      <c r="J38" s="103">
        <v>1.1916496900396501E-3</v>
      </c>
      <c r="K38" s="102">
        <v>175644</v>
      </c>
      <c r="L38" s="121">
        <v>0.101554709597306</v>
      </c>
      <c r="M38" s="102">
        <v>3595119</v>
      </c>
      <c r="N38" s="103">
        <v>2.1955830797005398E-2</v>
      </c>
      <c r="O38" s="102">
        <v>11476</v>
      </c>
      <c r="P38" s="102">
        <v>3606595</v>
      </c>
      <c r="Q38" s="103">
        <v>2.0534659488826504E-2</v>
      </c>
      <c r="R38" s="107">
        <v>2</v>
      </c>
      <c r="S38" s="109"/>
      <c r="T38" s="101" t="s">
        <v>83</v>
      </c>
      <c r="U38" s="105">
        <v>1936020</v>
      </c>
      <c r="V38" s="105">
        <v>1988900</v>
      </c>
      <c r="W38" s="105">
        <v>52880</v>
      </c>
      <c r="X38" s="105">
        <v>1310852</v>
      </c>
      <c r="Y38" s="105">
        <v>1369530</v>
      </c>
      <c r="Z38" s="105">
        <v>58678</v>
      </c>
      <c r="AA38" s="105">
        <v>159451</v>
      </c>
      <c r="AB38" s="105">
        <v>16144</v>
      </c>
      <c r="AC38" s="105">
        <v>3517881</v>
      </c>
      <c r="AD38" s="105">
        <v>3534025</v>
      </c>
      <c r="AE38" s="101" t="s">
        <v>184</v>
      </c>
      <c r="AF38" s="105">
        <v>110</v>
      </c>
      <c r="AG38" s="105">
        <v>40360</v>
      </c>
    </row>
    <row r="39" spans="1:33" ht="14" x14ac:dyDescent="0.25">
      <c r="A39" s="101" t="s">
        <v>185</v>
      </c>
      <c r="B39" s="101" t="s">
        <v>186</v>
      </c>
      <c r="C39" s="102">
        <v>82226</v>
      </c>
      <c r="D39" s="102">
        <v>606</v>
      </c>
      <c r="E39" s="102">
        <v>82832</v>
      </c>
      <c r="F39" s="103">
        <v>-3.0853291836806303E-2</v>
      </c>
      <c r="G39" s="102">
        <v>0</v>
      </c>
      <c r="H39" s="102">
        <v>0</v>
      </c>
      <c r="I39" s="102">
        <v>0</v>
      </c>
      <c r="J39" s="103">
        <v>-1</v>
      </c>
      <c r="K39" s="102">
        <v>0</v>
      </c>
      <c r="L39" s="121">
        <v>0</v>
      </c>
      <c r="M39" s="102">
        <v>82832</v>
      </c>
      <c r="N39" s="103">
        <v>-3.1261329746798405E-2</v>
      </c>
      <c r="O39" s="102">
        <v>11488</v>
      </c>
      <c r="P39" s="102">
        <v>94320</v>
      </c>
      <c r="Q39" s="103">
        <v>-5.6922600061991901E-2</v>
      </c>
      <c r="R39" s="107">
        <v>5</v>
      </c>
      <c r="S39" s="109"/>
      <c r="T39" s="101" t="s">
        <v>83</v>
      </c>
      <c r="U39" s="105">
        <v>84023</v>
      </c>
      <c r="V39" s="105">
        <v>85469</v>
      </c>
      <c r="W39" s="105">
        <v>1446</v>
      </c>
      <c r="X39" s="105">
        <v>36</v>
      </c>
      <c r="Y39" s="105">
        <v>36</v>
      </c>
      <c r="Z39" s="105">
        <v>0</v>
      </c>
      <c r="AA39" s="105">
        <v>0</v>
      </c>
      <c r="AB39" s="105">
        <v>14508</v>
      </c>
      <c r="AC39" s="105">
        <v>85505</v>
      </c>
      <c r="AD39" s="105">
        <v>100013</v>
      </c>
      <c r="AE39" s="101" t="s">
        <v>187</v>
      </c>
      <c r="AF39" s="105">
        <v>110</v>
      </c>
      <c r="AG39" s="105">
        <v>40360</v>
      </c>
    </row>
    <row r="40" spans="1:33" ht="14" x14ac:dyDescent="0.25">
      <c r="A40" s="101" t="s">
        <v>188</v>
      </c>
      <c r="B40" s="101" t="s">
        <v>189</v>
      </c>
      <c r="C40" s="102">
        <v>160474</v>
      </c>
      <c r="D40" s="102">
        <v>198</v>
      </c>
      <c r="E40" s="102">
        <v>160672</v>
      </c>
      <c r="F40" s="103">
        <v>7.0347473886164996E-2</v>
      </c>
      <c r="G40" s="102">
        <v>5470</v>
      </c>
      <c r="H40" s="102">
        <v>0</v>
      </c>
      <c r="I40" s="102">
        <v>5470</v>
      </c>
      <c r="J40" s="103">
        <v>4.1507996953541501E-2</v>
      </c>
      <c r="K40" s="102">
        <v>0</v>
      </c>
      <c r="L40" s="121">
        <v>0</v>
      </c>
      <c r="M40" s="102">
        <v>166142</v>
      </c>
      <c r="N40" s="103">
        <v>6.9372570222187888E-2</v>
      </c>
      <c r="O40" s="102">
        <v>0</v>
      </c>
      <c r="P40" s="102">
        <v>166142</v>
      </c>
      <c r="Q40" s="103">
        <v>6.9372570222187888E-2</v>
      </c>
      <c r="R40" s="107">
        <v>4</v>
      </c>
      <c r="S40" s="109"/>
      <c r="T40" s="101" t="s">
        <v>83</v>
      </c>
      <c r="U40" s="105">
        <v>149984</v>
      </c>
      <c r="V40" s="105">
        <v>150112</v>
      </c>
      <c r="W40" s="105">
        <v>128</v>
      </c>
      <c r="X40" s="105">
        <v>5252</v>
      </c>
      <c r="Y40" s="105">
        <v>5252</v>
      </c>
      <c r="Z40" s="105">
        <v>0</v>
      </c>
      <c r="AA40" s="105">
        <v>0</v>
      </c>
      <c r="AB40" s="105">
        <v>0</v>
      </c>
      <c r="AC40" s="105">
        <v>155364</v>
      </c>
      <c r="AD40" s="105">
        <v>155364</v>
      </c>
      <c r="AE40" s="101" t="s">
        <v>190</v>
      </c>
      <c r="AF40" s="105">
        <v>110</v>
      </c>
      <c r="AG40" s="105">
        <v>40360</v>
      </c>
    </row>
    <row r="41" spans="1:33" ht="14" x14ac:dyDescent="0.25">
      <c r="A41" s="101" t="s">
        <v>191</v>
      </c>
      <c r="B41" s="101" t="s">
        <v>192</v>
      </c>
      <c r="C41" s="102">
        <v>82419</v>
      </c>
      <c r="D41" s="102">
        <v>912</v>
      </c>
      <c r="E41" s="102">
        <v>83331</v>
      </c>
      <c r="F41" s="103">
        <v>5.1495268138801301E-2</v>
      </c>
      <c r="G41" s="102">
        <v>0</v>
      </c>
      <c r="H41" s="102">
        <v>0</v>
      </c>
      <c r="I41" s="102">
        <v>0</v>
      </c>
      <c r="J41" s="103">
        <v>-1</v>
      </c>
      <c r="K41" s="102">
        <v>0</v>
      </c>
      <c r="L41" s="121">
        <v>0</v>
      </c>
      <c r="M41" s="102">
        <v>83331</v>
      </c>
      <c r="N41" s="103">
        <v>1.3202112337974101E-4</v>
      </c>
      <c r="O41" s="102">
        <v>7068</v>
      </c>
      <c r="P41" s="102">
        <v>90399</v>
      </c>
      <c r="Q41" s="103">
        <v>-2.1274522541249802E-2</v>
      </c>
      <c r="R41" s="107">
        <v>5</v>
      </c>
      <c r="S41" s="109"/>
      <c r="T41" s="101" t="s">
        <v>83</v>
      </c>
      <c r="U41" s="105">
        <v>77968</v>
      </c>
      <c r="V41" s="105">
        <v>79250</v>
      </c>
      <c r="W41" s="105">
        <v>1282</v>
      </c>
      <c r="X41" s="105">
        <v>3986</v>
      </c>
      <c r="Y41" s="105">
        <v>4070</v>
      </c>
      <c r="Z41" s="105">
        <v>84</v>
      </c>
      <c r="AA41" s="105">
        <v>0</v>
      </c>
      <c r="AB41" s="105">
        <v>9044</v>
      </c>
      <c r="AC41" s="105">
        <v>83320</v>
      </c>
      <c r="AD41" s="105">
        <v>92364</v>
      </c>
      <c r="AE41" s="101" t="s">
        <v>193</v>
      </c>
      <c r="AF41" s="105">
        <v>110</v>
      </c>
      <c r="AG41" s="105">
        <v>40360</v>
      </c>
    </row>
    <row r="42" spans="1:33" ht="14" x14ac:dyDescent="0.25">
      <c r="A42" s="101" t="s">
        <v>194</v>
      </c>
      <c r="B42" s="101" t="s">
        <v>195</v>
      </c>
      <c r="C42" s="102">
        <v>10120</v>
      </c>
      <c r="D42" s="102">
        <v>20</v>
      </c>
      <c r="E42" s="102">
        <v>10140</v>
      </c>
      <c r="F42" s="103">
        <v>-0.10455669374779201</v>
      </c>
      <c r="G42" s="102">
        <v>0</v>
      </c>
      <c r="H42" s="102">
        <v>0</v>
      </c>
      <c r="I42" s="102">
        <v>0</v>
      </c>
      <c r="J42" s="103">
        <v>0</v>
      </c>
      <c r="K42" s="102">
        <v>0</v>
      </c>
      <c r="L42" s="121">
        <v>0</v>
      </c>
      <c r="M42" s="102">
        <v>10140</v>
      </c>
      <c r="N42" s="103">
        <v>-0.10455669374779201</v>
      </c>
      <c r="O42" s="102">
        <v>6395</v>
      </c>
      <c r="P42" s="102">
        <v>16535</v>
      </c>
      <c r="Q42" s="103">
        <v>-0.13347657478251801</v>
      </c>
      <c r="R42" s="107">
        <v>5</v>
      </c>
      <c r="S42" s="109"/>
      <c r="T42" s="101" t="s">
        <v>83</v>
      </c>
      <c r="U42" s="105">
        <v>11190</v>
      </c>
      <c r="V42" s="105">
        <v>11324</v>
      </c>
      <c r="W42" s="105">
        <v>134</v>
      </c>
      <c r="X42" s="105">
        <v>0</v>
      </c>
      <c r="Y42" s="105">
        <v>0</v>
      </c>
      <c r="Z42" s="105">
        <v>0</v>
      </c>
      <c r="AA42" s="105">
        <v>0</v>
      </c>
      <c r="AB42" s="105">
        <v>7758</v>
      </c>
      <c r="AC42" s="105">
        <v>11324</v>
      </c>
      <c r="AD42" s="105">
        <v>19082</v>
      </c>
      <c r="AE42" s="101" t="s">
        <v>196</v>
      </c>
      <c r="AF42" s="105">
        <v>110</v>
      </c>
      <c r="AG42" s="105">
        <v>40360</v>
      </c>
    </row>
    <row r="43" spans="1:33" ht="14" x14ac:dyDescent="0.25">
      <c r="A43" s="101" t="s">
        <v>197</v>
      </c>
      <c r="B43" s="101" t="s">
        <v>198</v>
      </c>
      <c r="C43" s="102">
        <v>1366225</v>
      </c>
      <c r="D43" s="102">
        <v>377020</v>
      </c>
      <c r="E43" s="102">
        <v>1743245</v>
      </c>
      <c r="F43" s="103">
        <v>2.4630585303349099E-2</v>
      </c>
      <c r="G43" s="102">
        <v>148670</v>
      </c>
      <c r="H43" s="102">
        <v>3444</v>
      </c>
      <c r="I43" s="102">
        <v>152114</v>
      </c>
      <c r="J43" s="103">
        <v>0.32764850664199602</v>
      </c>
      <c r="K43" s="102">
        <v>19</v>
      </c>
      <c r="L43" s="121">
        <v>0</v>
      </c>
      <c r="M43" s="102">
        <v>1895378</v>
      </c>
      <c r="N43" s="103">
        <v>4.3759781575559195E-2</v>
      </c>
      <c r="O43" s="102">
        <v>63173</v>
      </c>
      <c r="P43" s="102">
        <v>1958551</v>
      </c>
      <c r="Q43" s="103">
        <v>2.7369221690381001E-2</v>
      </c>
      <c r="R43" s="107">
        <v>3</v>
      </c>
      <c r="S43" s="109"/>
      <c r="T43" s="101" t="s">
        <v>83</v>
      </c>
      <c r="U43" s="105">
        <v>1316680</v>
      </c>
      <c r="V43" s="105">
        <v>1701340</v>
      </c>
      <c r="W43" s="105">
        <v>384660</v>
      </c>
      <c r="X43" s="105">
        <v>108248</v>
      </c>
      <c r="Y43" s="105">
        <v>114574</v>
      </c>
      <c r="Z43" s="105">
        <v>6326</v>
      </c>
      <c r="AA43" s="105">
        <v>0</v>
      </c>
      <c r="AB43" s="105">
        <v>90461</v>
      </c>
      <c r="AC43" s="105">
        <v>1815914</v>
      </c>
      <c r="AD43" s="105">
        <v>1906375</v>
      </c>
      <c r="AE43" s="101" t="s">
        <v>199</v>
      </c>
      <c r="AF43" s="105">
        <v>110</v>
      </c>
      <c r="AG43" s="105">
        <v>40360</v>
      </c>
    </row>
    <row r="44" spans="1:33" ht="14" x14ac:dyDescent="0.25">
      <c r="A44" s="101" t="s">
        <v>200</v>
      </c>
      <c r="B44" s="101" t="s">
        <v>201</v>
      </c>
      <c r="C44" s="102">
        <v>2565392</v>
      </c>
      <c r="D44" s="102">
        <v>353070</v>
      </c>
      <c r="E44" s="102">
        <v>2918462</v>
      </c>
      <c r="F44" s="103">
        <v>4.337790882345551E-3</v>
      </c>
      <c r="G44" s="102">
        <v>805209</v>
      </c>
      <c r="H44" s="102">
        <v>14528</v>
      </c>
      <c r="I44" s="102">
        <v>819737</v>
      </c>
      <c r="J44" s="103">
        <v>-1.038822129024E-2</v>
      </c>
      <c r="K44" s="102">
        <v>0</v>
      </c>
      <c r="L44" s="121">
        <v>0</v>
      </c>
      <c r="M44" s="102">
        <v>3738199</v>
      </c>
      <c r="N44" s="103">
        <v>1.07118019152166E-3</v>
      </c>
      <c r="O44" s="102">
        <v>13127</v>
      </c>
      <c r="P44" s="102">
        <v>3751326</v>
      </c>
      <c r="Q44" s="103">
        <v>1.17305617926005E-4</v>
      </c>
      <c r="R44" s="107">
        <v>2</v>
      </c>
      <c r="S44" s="109"/>
      <c r="T44" s="101" t="s">
        <v>83</v>
      </c>
      <c r="U44" s="105">
        <v>2534483</v>
      </c>
      <c r="V44" s="105">
        <v>2905857</v>
      </c>
      <c r="W44" s="105">
        <v>371374</v>
      </c>
      <c r="X44" s="105">
        <v>806082</v>
      </c>
      <c r="Y44" s="105">
        <v>828342</v>
      </c>
      <c r="Z44" s="105">
        <v>22260</v>
      </c>
      <c r="AA44" s="105">
        <v>0</v>
      </c>
      <c r="AB44" s="105">
        <v>16687</v>
      </c>
      <c r="AC44" s="105">
        <v>3734199</v>
      </c>
      <c r="AD44" s="105">
        <v>3750886</v>
      </c>
      <c r="AE44" s="101" t="s">
        <v>202</v>
      </c>
      <c r="AF44" s="105">
        <v>110</v>
      </c>
      <c r="AG44" s="105">
        <v>40360</v>
      </c>
    </row>
    <row r="45" spans="1:33" ht="14" x14ac:dyDescent="0.25">
      <c r="A45" s="101" t="s">
        <v>203</v>
      </c>
      <c r="B45" s="101" t="s">
        <v>204</v>
      </c>
      <c r="C45" s="102">
        <v>50102</v>
      </c>
      <c r="D45" s="102">
        <v>11684</v>
      </c>
      <c r="E45" s="102">
        <v>61786</v>
      </c>
      <c r="F45" s="103">
        <v>-3.07774361548598E-2</v>
      </c>
      <c r="G45" s="102">
        <v>0</v>
      </c>
      <c r="H45" s="102">
        <v>0</v>
      </c>
      <c r="I45" s="102">
        <v>0</v>
      </c>
      <c r="J45" s="103">
        <v>0</v>
      </c>
      <c r="K45" s="102">
        <v>0</v>
      </c>
      <c r="L45" s="121">
        <v>0</v>
      </c>
      <c r="M45" s="102">
        <v>61786</v>
      </c>
      <c r="N45" s="103">
        <v>-3.07774361548598E-2</v>
      </c>
      <c r="O45" s="102">
        <v>21993</v>
      </c>
      <c r="P45" s="102">
        <v>83779</v>
      </c>
      <c r="Q45" s="103">
        <v>-2.8142219128820801E-2</v>
      </c>
      <c r="R45" s="107">
        <v>5</v>
      </c>
      <c r="S45" s="109"/>
      <c r="T45" s="101" t="s">
        <v>83</v>
      </c>
      <c r="U45" s="105">
        <v>51694</v>
      </c>
      <c r="V45" s="105">
        <v>63748</v>
      </c>
      <c r="W45" s="105">
        <v>12054</v>
      </c>
      <c r="X45" s="105">
        <v>0</v>
      </c>
      <c r="Y45" s="105">
        <v>0</v>
      </c>
      <c r="Z45" s="105">
        <v>0</v>
      </c>
      <c r="AA45" s="105">
        <v>0</v>
      </c>
      <c r="AB45" s="105">
        <v>22457</v>
      </c>
      <c r="AC45" s="105">
        <v>63748</v>
      </c>
      <c r="AD45" s="105">
        <v>86205</v>
      </c>
      <c r="AE45" s="101" t="s">
        <v>205</v>
      </c>
      <c r="AF45" s="105">
        <v>110</v>
      </c>
      <c r="AG45" s="105">
        <v>40360</v>
      </c>
    </row>
    <row r="46" spans="1:33" ht="14" x14ac:dyDescent="0.25">
      <c r="A46" s="101" t="s">
        <v>206</v>
      </c>
      <c r="B46" s="101" t="s">
        <v>207</v>
      </c>
      <c r="C46" s="102">
        <v>9097</v>
      </c>
      <c r="D46" s="102">
        <v>458</v>
      </c>
      <c r="E46" s="102">
        <v>9555</v>
      </c>
      <c r="F46" s="103">
        <v>-5.2301255230125508E-4</v>
      </c>
      <c r="G46" s="102">
        <v>0</v>
      </c>
      <c r="H46" s="102">
        <v>0</v>
      </c>
      <c r="I46" s="102">
        <v>0</v>
      </c>
      <c r="J46" s="103">
        <v>0</v>
      </c>
      <c r="K46" s="102">
        <v>0</v>
      </c>
      <c r="L46" s="121">
        <v>-1</v>
      </c>
      <c r="M46" s="102">
        <v>9555</v>
      </c>
      <c r="N46" s="103">
        <v>-5.2365367450163597E-2</v>
      </c>
      <c r="O46" s="102">
        <v>14771</v>
      </c>
      <c r="P46" s="102">
        <v>24326</v>
      </c>
      <c r="Q46" s="103">
        <v>-4.2208047877785697E-2</v>
      </c>
      <c r="R46" s="107">
        <v>5</v>
      </c>
      <c r="S46" s="109"/>
      <c r="T46" s="101" t="s">
        <v>83</v>
      </c>
      <c r="U46" s="105">
        <v>9090</v>
      </c>
      <c r="V46" s="105">
        <v>9560</v>
      </c>
      <c r="W46" s="105">
        <v>470</v>
      </c>
      <c r="X46" s="105">
        <v>0</v>
      </c>
      <c r="Y46" s="105">
        <v>0</v>
      </c>
      <c r="Z46" s="105">
        <v>0</v>
      </c>
      <c r="AA46" s="105">
        <v>523</v>
      </c>
      <c r="AB46" s="105">
        <v>15315</v>
      </c>
      <c r="AC46" s="105">
        <v>10083</v>
      </c>
      <c r="AD46" s="105">
        <v>25398</v>
      </c>
      <c r="AE46" s="101" t="s">
        <v>208</v>
      </c>
      <c r="AF46" s="105">
        <v>110</v>
      </c>
      <c r="AG46" s="105">
        <v>40360</v>
      </c>
    </row>
    <row r="47" spans="1:33" ht="14" x14ac:dyDescent="0.25">
      <c r="A47" s="101" t="s">
        <v>209</v>
      </c>
      <c r="B47" s="101" t="s">
        <v>210</v>
      </c>
      <c r="C47" s="102">
        <v>7431</v>
      </c>
      <c r="D47" s="102">
        <v>0</v>
      </c>
      <c r="E47" s="102">
        <v>7431</v>
      </c>
      <c r="F47" s="103">
        <v>-6.5508021390374305E-3</v>
      </c>
      <c r="G47" s="102">
        <v>0</v>
      </c>
      <c r="H47" s="102">
        <v>0</v>
      </c>
      <c r="I47" s="102">
        <v>0</v>
      </c>
      <c r="J47" s="103">
        <v>0</v>
      </c>
      <c r="K47" s="102">
        <v>0</v>
      </c>
      <c r="L47" s="121">
        <v>0</v>
      </c>
      <c r="M47" s="102">
        <v>7431</v>
      </c>
      <c r="N47" s="103">
        <v>-6.5508021390374305E-3</v>
      </c>
      <c r="O47" s="102">
        <v>0</v>
      </c>
      <c r="P47" s="102">
        <v>7431</v>
      </c>
      <c r="Q47" s="103">
        <v>-6.5508021390374305E-3</v>
      </c>
      <c r="R47" s="107">
        <v>5</v>
      </c>
      <c r="S47" s="109"/>
      <c r="T47" s="101" t="s">
        <v>83</v>
      </c>
      <c r="U47" s="105">
        <v>7480</v>
      </c>
      <c r="V47" s="105">
        <v>7480</v>
      </c>
      <c r="W47" s="105">
        <v>0</v>
      </c>
      <c r="X47" s="105">
        <v>0</v>
      </c>
      <c r="Y47" s="105">
        <v>0</v>
      </c>
      <c r="Z47" s="105">
        <v>0</v>
      </c>
      <c r="AA47" s="105">
        <v>0</v>
      </c>
      <c r="AB47" s="105">
        <v>0</v>
      </c>
      <c r="AC47" s="105">
        <v>7480</v>
      </c>
      <c r="AD47" s="105">
        <v>7480</v>
      </c>
      <c r="AE47" s="101" t="s">
        <v>211</v>
      </c>
      <c r="AF47" s="105">
        <v>110</v>
      </c>
      <c r="AG47" s="105">
        <v>40360</v>
      </c>
    </row>
    <row r="48" spans="1:33" ht="14" x14ac:dyDescent="0.25">
      <c r="A48" s="101" t="s">
        <v>212</v>
      </c>
      <c r="B48" s="101" t="s">
        <v>213</v>
      </c>
      <c r="C48" s="102">
        <v>90141</v>
      </c>
      <c r="D48" s="102">
        <v>882</v>
      </c>
      <c r="E48" s="102">
        <v>91023</v>
      </c>
      <c r="F48" s="103">
        <v>2.0365926154252601E-3</v>
      </c>
      <c r="G48" s="102">
        <v>0</v>
      </c>
      <c r="H48" s="102">
        <v>0</v>
      </c>
      <c r="I48" s="102">
        <v>0</v>
      </c>
      <c r="J48" s="103">
        <v>0</v>
      </c>
      <c r="K48" s="102">
        <v>0</v>
      </c>
      <c r="L48" s="121">
        <v>0</v>
      </c>
      <c r="M48" s="102">
        <v>91023</v>
      </c>
      <c r="N48" s="103">
        <v>2.0365926154252601E-3</v>
      </c>
      <c r="O48" s="102">
        <v>5340</v>
      </c>
      <c r="P48" s="102">
        <v>96363</v>
      </c>
      <c r="Q48" s="103">
        <v>3.49482864169951E-2</v>
      </c>
      <c r="R48" s="107">
        <v>5</v>
      </c>
      <c r="S48" s="109"/>
      <c r="T48" s="101" t="s">
        <v>83</v>
      </c>
      <c r="U48" s="105">
        <v>90144</v>
      </c>
      <c r="V48" s="105">
        <v>90838</v>
      </c>
      <c r="W48" s="105">
        <v>694</v>
      </c>
      <c r="X48" s="105">
        <v>0</v>
      </c>
      <c r="Y48" s="105">
        <v>0</v>
      </c>
      <c r="Z48" s="105">
        <v>0</v>
      </c>
      <c r="AA48" s="105">
        <v>0</v>
      </c>
      <c r="AB48" s="105">
        <v>2271</v>
      </c>
      <c r="AC48" s="105">
        <v>90838</v>
      </c>
      <c r="AD48" s="105">
        <v>93109</v>
      </c>
      <c r="AE48" s="101" t="s">
        <v>214</v>
      </c>
      <c r="AF48" s="105">
        <v>110</v>
      </c>
      <c r="AG48" s="105">
        <v>40360</v>
      </c>
    </row>
    <row r="49" spans="1:33" ht="14" x14ac:dyDescent="0.25">
      <c r="A49" s="101" t="s">
        <v>215</v>
      </c>
      <c r="B49" s="101" t="s">
        <v>216</v>
      </c>
      <c r="C49" s="102">
        <v>686967</v>
      </c>
      <c r="D49" s="102">
        <v>5946</v>
      </c>
      <c r="E49" s="102">
        <v>692913</v>
      </c>
      <c r="F49" s="103">
        <v>3.35521517140773E-2</v>
      </c>
      <c r="G49" s="102">
        <v>258314</v>
      </c>
      <c r="H49" s="102">
        <v>314</v>
      </c>
      <c r="I49" s="102">
        <v>258628</v>
      </c>
      <c r="J49" s="103">
        <v>0.101106948228883</v>
      </c>
      <c r="K49" s="102">
        <v>0</v>
      </c>
      <c r="L49" s="121">
        <v>0</v>
      </c>
      <c r="M49" s="102">
        <v>951541</v>
      </c>
      <c r="N49" s="103">
        <v>5.1079256687569498E-2</v>
      </c>
      <c r="O49" s="102">
        <v>8881</v>
      </c>
      <c r="P49" s="102">
        <v>960422</v>
      </c>
      <c r="Q49" s="103">
        <v>5.1624100079384602E-2</v>
      </c>
      <c r="R49" s="107">
        <v>3</v>
      </c>
      <c r="S49" s="110"/>
      <c r="T49" s="101" t="s">
        <v>83</v>
      </c>
      <c r="U49" s="105">
        <v>664961</v>
      </c>
      <c r="V49" s="105">
        <v>670419</v>
      </c>
      <c r="W49" s="105">
        <v>5458</v>
      </c>
      <c r="X49" s="105">
        <v>234702</v>
      </c>
      <c r="Y49" s="105">
        <v>234880</v>
      </c>
      <c r="Z49" s="105">
        <v>178</v>
      </c>
      <c r="AA49" s="105">
        <v>0</v>
      </c>
      <c r="AB49" s="105">
        <v>7976</v>
      </c>
      <c r="AC49" s="105">
        <v>905299</v>
      </c>
      <c r="AD49" s="105">
        <v>913275</v>
      </c>
      <c r="AE49" s="101" t="s">
        <v>217</v>
      </c>
      <c r="AF49" s="105">
        <v>110</v>
      </c>
      <c r="AG49" s="105">
        <v>40360</v>
      </c>
    </row>
    <row r="50" spans="1:33" ht="14" x14ac:dyDescent="0.25">
      <c r="A50" s="111" t="s">
        <v>218</v>
      </c>
      <c r="B50" s="112"/>
      <c r="C50" s="113">
        <v>21490255</v>
      </c>
      <c r="D50" s="113">
        <v>4904966</v>
      </c>
      <c r="E50" s="113">
        <v>26395221</v>
      </c>
      <c r="F50" s="114">
        <v>2.1175074638587501E-2</v>
      </c>
      <c r="G50" s="113">
        <v>16332534</v>
      </c>
      <c r="H50" s="113">
        <v>3102622</v>
      </c>
      <c r="I50" s="113">
        <v>19435156</v>
      </c>
      <c r="J50" s="114">
        <v>3.3588951541314194E-2</v>
      </c>
      <c r="K50" s="113">
        <v>438824</v>
      </c>
      <c r="L50" s="122">
        <v>0.12340669552684301</v>
      </c>
      <c r="M50" s="113">
        <v>46269201</v>
      </c>
      <c r="N50" s="114">
        <v>2.7244039145356398E-2</v>
      </c>
      <c r="O50" s="113">
        <v>553710</v>
      </c>
      <c r="P50" s="113">
        <v>46822911</v>
      </c>
      <c r="Q50" s="114">
        <v>2.4943678118171501E-2</v>
      </c>
      <c r="R50" s="118">
        <v>0</v>
      </c>
      <c r="S50" s="119" t="s">
        <v>241</v>
      </c>
      <c r="T50" s="119">
        <v>0</v>
      </c>
      <c r="U50" s="120">
        <v>21139040</v>
      </c>
      <c r="V50" s="120">
        <v>25847890</v>
      </c>
      <c r="W50" s="120">
        <v>4708850</v>
      </c>
      <c r="X50" s="120">
        <v>15868834</v>
      </c>
      <c r="Y50" s="120">
        <v>18803564</v>
      </c>
      <c r="Z50" s="120">
        <v>2934730</v>
      </c>
      <c r="AA50" s="120">
        <v>390619</v>
      </c>
      <c r="AB50" s="120">
        <v>641326</v>
      </c>
      <c r="AC50" s="120">
        <v>45042073</v>
      </c>
      <c r="AD50" s="120">
        <v>45683399</v>
      </c>
      <c r="AE50" s="119">
        <v>0</v>
      </c>
      <c r="AF50" s="120">
        <v>4950</v>
      </c>
      <c r="AG50" s="120">
        <v>1816200</v>
      </c>
    </row>
    <row r="51" spans="1:33" ht="14" x14ac:dyDescent="0.25">
      <c r="A51" s="101" t="s">
        <v>220</v>
      </c>
      <c r="B51" s="101" t="s">
        <v>221</v>
      </c>
      <c r="C51" s="102">
        <v>0</v>
      </c>
      <c r="D51" s="102">
        <v>0</v>
      </c>
      <c r="E51" s="102">
        <v>0</v>
      </c>
      <c r="F51" s="103">
        <v>0</v>
      </c>
      <c r="G51" s="102">
        <v>0</v>
      </c>
      <c r="H51" s="102">
        <v>0</v>
      </c>
      <c r="I51" s="102">
        <v>0</v>
      </c>
      <c r="J51" s="103">
        <v>0</v>
      </c>
      <c r="K51" s="102">
        <v>0</v>
      </c>
      <c r="L51" s="121">
        <v>0</v>
      </c>
      <c r="M51" s="102">
        <v>0</v>
      </c>
      <c r="N51" s="103">
        <v>0</v>
      </c>
      <c r="O51" s="102">
        <v>0</v>
      </c>
      <c r="P51" s="102">
        <v>0</v>
      </c>
      <c r="Q51" s="103">
        <v>0</v>
      </c>
      <c r="R51" s="107">
        <v>6</v>
      </c>
      <c r="S51" s="108" t="s">
        <v>162</v>
      </c>
      <c r="T51" s="101" t="s">
        <v>162</v>
      </c>
      <c r="U51" s="105">
        <v>0</v>
      </c>
      <c r="V51" s="105">
        <v>0</v>
      </c>
      <c r="W51" s="105">
        <v>0</v>
      </c>
      <c r="X51" s="105">
        <v>0</v>
      </c>
      <c r="Y51" s="105">
        <v>0</v>
      </c>
      <c r="Z51" s="105">
        <v>0</v>
      </c>
      <c r="AA51" s="105">
        <v>0</v>
      </c>
      <c r="AB51" s="105">
        <v>0</v>
      </c>
      <c r="AC51" s="105">
        <v>0</v>
      </c>
      <c r="AD51" s="105">
        <v>0</v>
      </c>
      <c r="AE51" s="101" t="s">
        <v>222</v>
      </c>
      <c r="AF51" s="105">
        <v>110</v>
      </c>
      <c r="AG51" s="105">
        <v>40360</v>
      </c>
    </row>
    <row r="52" spans="1:33" ht="14" x14ac:dyDescent="0.25">
      <c r="A52" s="101" t="s">
        <v>223</v>
      </c>
      <c r="B52" s="101" t="s">
        <v>224</v>
      </c>
      <c r="C52" s="102">
        <v>1605</v>
      </c>
      <c r="D52" s="102">
        <v>0</v>
      </c>
      <c r="E52" s="102">
        <v>1605</v>
      </c>
      <c r="F52" s="103">
        <v>-0.23933649289099501</v>
      </c>
      <c r="G52" s="102">
        <v>0</v>
      </c>
      <c r="H52" s="102">
        <v>0</v>
      </c>
      <c r="I52" s="102">
        <v>0</v>
      </c>
      <c r="J52" s="103">
        <v>0</v>
      </c>
      <c r="K52" s="102">
        <v>0</v>
      </c>
      <c r="L52" s="121">
        <v>0</v>
      </c>
      <c r="M52" s="102">
        <v>1605</v>
      </c>
      <c r="N52" s="103">
        <v>-0.23933649289099501</v>
      </c>
      <c r="O52" s="102">
        <v>0</v>
      </c>
      <c r="P52" s="102">
        <v>1605</v>
      </c>
      <c r="Q52" s="103">
        <v>-0.23933649289099501</v>
      </c>
      <c r="R52" s="107">
        <v>6</v>
      </c>
      <c r="S52" s="109"/>
      <c r="T52" s="101" t="s">
        <v>162</v>
      </c>
      <c r="U52" s="105">
        <v>2110</v>
      </c>
      <c r="V52" s="105">
        <v>2110</v>
      </c>
      <c r="W52" s="105">
        <v>0</v>
      </c>
      <c r="X52" s="105">
        <v>0</v>
      </c>
      <c r="Y52" s="105">
        <v>0</v>
      </c>
      <c r="Z52" s="105">
        <v>0</v>
      </c>
      <c r="AA52" s="105">
        <v>0</v>
      </c>
      <c r="AB52" s="105">
        <v>0</v>
      </c>
      <c r="AC52" s="105">
        <v>2110</v>
      </c>
      <c r="AD52" s="105">
        <v>2110</v>
      </c>
      <c r="AE52" s="101" t="s">
        <v>225</v>
      </c>
      <c r="AF52" s="105">
        <v>110</v>
      </c>
      <c r="AG52" s="105">
        <v>40360</v>
      </c>
    </row>
    <row r="53" spans="1:33" ht="14" x14ac:dyDescent="0.25">
      <c r="A53" s="101" t="s">
        <v>226</v>
      </c>
      <c r="B53" s="101" t="s">
        <v>227</v>
      </c>
      <c r="C53" s="102">
        <v>292102</v>
      </c>
      <c r="D53" s="102">
        <v>0</v>
      </c>
      <c r="E53" s="102">
        <v>292102</v>
      </c>
      <c r="F53" s="103">
        <v>-4.7826738902253793E-2</v>
      </c>
      <c r="G53" s="102">
        <v>1494830</v>
      </c>
      <c r="H53" s="102">
        <v>0</v>
      </c>
      <c r="I53" s="102">
        <v>1494830</v>
      </c>
      <c r="J53" s="103">
        <v>9.4902593859205103E-2</v>
      </c>
      <c r="K53" s="102">
        <v>0</v>
      </c>
      <c r="L53" s="121">
        <v>0</v>
      </c>
      <c r="M53" s="102">
        <v>1786932</v>
      </c>
      <c r="N53" s="103">
        <v>6.8715584643162797E-2</v>
      </c>
      <c r="O53" s="102">
        <v>162</v>
      </c>
      <c r="P53" s="102">
        <v>1787094</v>
      </c>
      <c r="Q53" s="103">
        <v>6.8811833223886107E-2</v>
      </c>
      <c r="R53" s="107">
        <v>6</v>
      </c>
      <c r="S53" s="109"/>
      <c r="T53" s="101" t="s">
        <v>162</v>
      </c>
      <c r="U53" s="105">
        <v>306490</v>
      </c>
      <c r="V53" s="105">
        <v>306774</v>
      </c>
      <c r="W53" s="105">
        <v>284</v>
      </c>
      <c r="X53" s="105">
        <v>1365235</v>
      </c>
      <c r="Y53" s="105">
        <v>1365263</v>
      </c>
      <c r="Z53" s="105">
        <v>28</v>
      </c>
      <c r="AA53" s="105">
        <v>0</v>
      </c>
      <c r="AB53" s="105">
        <v>1</v>
      </c>
      <c r="AC53" s="105">
        <v>1672037</v>
      </c>
      <c r="AD53" s="105">
        <v>1672038</v>
      </c>
      <c r="AE53" s="101" t="s">
        <v>228</v>
      </c>
      <c r="AF53" s="105">
        <v>110</v>
      </c>
      <c r="AG53" s="105">
        <v>40360</v>
      </c>
    </row>
    <row r="54" spans="1:33" ht="14" x14ac:dyDescent="0.25">
      <c r="A54" s="101" t="s">
        <v>229</v>
      </c>
      <c r="B54" s="101" t="s">
        <v>230</v>
      </c>
      <c r="C54" s="102">
        <v>0</v>
      </c>
      <c r="D54" s="102">
        <v>0</v>
      </c>
      <c r="E54" s="102">
        <v>0</v>
      </c>
      <c r="F54" s="103">
        <v>0</v>
      </c>
      <c r="G54" s="102">
        <v>0</v>
      </c>
      <c r="H54" s="102">
        <v>0</v>
      </c>
      <c r="I54" s="102">
        <v>0</v>
      </c>
      <c r="J54" s="103">
        <v>0</v>
      </c>
      <c r="K54" s="102">
        <v>0</v>
      </c>
      <c r="L54" s="121">
        <v>0</v>
      </c>
      <c r="M54" s="102">
        <v>0</v>
      </c>
      <c r="N54" s="103">
        <v>0</v>
      </c>
      <c r="O54" s="102">
        <v>0</v>
      </c>
      <c r="P54" s="102">
        <v>0</v>
      </c>
      <c r="Q54" s="103">
        <v>0</v>
      </c>
      <c r="R54" s="107">
        <v>6</v>
      </c>
      <c r="S54" s="109"/>
      <c r="T54" s="101" t="s">
        <v>162</v>
      </c>
      <c r="U54" s="105">
        <v>0</v>
      </c>
      <c r="V54" s="105">
        <v>0</v>
      </c>
      <c r="W54" s="105">
        <v>0</v>
      </c>
      <c r="X54" s="105">
        <v>0</v>
      </c>
      <c r="Y54" s="105">
        <v>0</v>
      </c>
      <c r="Z54" s="105">
        <v>0</v>
      </c>
      <c r="AA54" s="105">
        <v>0</v>
      </c>
      <c r="AB54" s="105">
        <v>0</v>
      </c>
      <c r="AC54" s="105">
        <v>0</v>
      </c>
      <c r="AD54" s="105">
        <v>0</v>
      </c>
      <c r="AE54" s="101" t="s">
        <v>231</v>
      </c>
      <c r="AF54" s="105">
        <v>110</v>
      </c>
      <c r="AG54" s="105">
        <v>40360</v>
      </c>
    </row>
    <row r="55" spans="1:33" ht="14" x14ac:dyDescent="0.25">
      <c r="A55" s="101" t="s">
        <v>232</v>
      </c>
      <c r="B55" s="101" t="s">
        <v>233</v>
      </c>
      <c r="C55" s="102">
        <v>31028</v>
      </c>
      <c r="D55" s="102">
        <v>0</v>
      </c>
      <c r="E55" s="102">
        <v>31028</v>
      </c>
      <c r="F55" s="103">
        <v>8.1228002927135209E-2</v>
      </c>
      <c r="G55" s="102">
        <v>0</v>
      </c>
      <c r="H55" s="102">
        <v>0</v>
      </c>
      <c r="I55" s="102">
        <v>0</v>
      </c>
      <c r="J55" s="103">
        <v>-1</v>
      </c>
      <c r="K55" s="102">
        <v>0</v>
      </c>
      <c r="L55" s="121">
        <v>0</v>
      </c>
      <c r="M55" s="102">
        <v>31028</v>
      </c>
      <c r="N55" s="103">
        <v>7.4674425048489909E-2</v>
      </c>
      <c r="O55" s="102">
        <v>0</v>
      </c>
      <c r="P55" s="102">
        <v>31028</v>
      </c>
      <c r="Q55" s="103">
        <v>7.4674425048489909E-2</v>
      </c>
      <c r="R55" s="107">
        <v>6</v>
      </c>
      <c r="S55" s="109"/>
      <c r="T55" s="101" t="s">
        <v>162</v>
      </c>
      <c r="U55" s="105">
        <v>28697</v>
      </c>
      <c r="V55" s="105">
        <v>28697</v>
      </c>
      <c r="W55" s="105">
        <v>0</v>
      </c>
      <c r="X55" s="105">
        <v>175</v>
      </c>
      <c r="Y55" s="105">
        <v>175</v>
      </c>
      <c r="Z55" s="105">
        <v>0</v>
      </c>
      <c r="AA55" s="105">
        <v>0</v>
      </c>
      <c r="AB55" s="105">
        <v>0</v>
      </c>
      <c r="AC55" s="105">
        <v>28872</v>
      </c>
      <c r="AD55" s="105">
        <v>28872</v>
      </c>
      <c r="AE55" s="101" t="s">
        <v>234</v>
      </c>
      <c r="AF55" s="105">
        <v>110</v>
      </c>
      <c r="AG55" s="105">
        <v>40360</v>
      </c>
    </row>
    <row r="56" spans="1:33" ht="14" x14ac:dyDescent="0.25">
      <c r="A56" s="101" t="s">
        <v>235</v>
      </c>
      <c r="B56" s="101" t="s">
        <v>236</v>
      </c>
      <c r="C56" s="102">
        <v>16616</v>
      </c>
      <c r="D56" s="102">
        <v>0</v>
      </c>
      <c r="E56" s="102">
        <v>16616</v>
      </c>
      <c r="F56" s="103">
        <v>19.5389369592089</v>
      </c>
      <c r="G56" s="102">
        <v>0</v>
      </c>
      <c r="H56" s="102">
        <v>0</v>
      </c>
      <c r="I56" s="102">
        <v>0</v>
      </c>
      <c r="J56" s="103">
        <v>0</v>
      </c>
      <c r="K56" s="102">
        <v>0</v>
      </c>
      <c r="L56" s="121">
        <v>0</v>
      </c>
      <c r="M56" s="102">
        <v>16616</v>
      </c>
      <c r="N56" s="103">
        <v>19.5389369592089</v>
      </c>
      <c r="O56" s="102">
        <v>0</v>
      </c>
      <c r="P56" s="102">
        <v>16616</v>
      </c>
      <c r="Q56" s="103">
        <v>19.5389369592089</v>
      </c>
      <c r="R56" s="107">
        <v>6</v>
      </c>
      <c r="S56" s="110"/>
      <c r="T56" s="101" t="s">
        <v>162</v>
      </c>
      <c r="U56" s="105">
        <v>809</v>
      </c>
      <c r="V56" s="105">
        <v>809</v>
      </c>
      <c r="W56" s="105">
        <v>0</v>
      </c>
      <c r="X56" s="105">
        <v>0</v>
      </c>
      <c r="Y56" s="105">
        <v>0</v>
      </c>
      <c r="Z56" s="105">
        <v>0</v>
      </c>
      <c r="AA56" s="105">
        <v>0</v>
      </c>
      <c r="AB56" s="105">
        <v>0</v>
      </c>
      <c r="AC56" s="105">
        <v>809</v>
      </c>
      <c r="AD56" s="105">
        <v>809</v>
      </c>
      <c r="AE56" s="101" t="s">
        <v>237</v>
      </c>
      <c r="AF56" s="105">
        <v>110</v>
      </c>
      <c r="AG56" s="105">
        <v>40360</v>
      </c>
    </row>
    <row r="57" spans="1:33" ht="14" x14ac:dyDescent="0.25">
      <c r="A57" s="111" t="s">
        <v>238</v>
      </c>
      <c r="B57" s="112"/>
      <c r="C57" s="113">
        <v>341351</v>
      </c>
      <c r="D57" s="113">
        <v>0</v>
      </c>
      <c r="E57" s="113">
        <v>341351</v>
      </c>
      <c r="F57" s="114">
        <v>8.7502585773811294E-3</v>
      </c>
      <c r="G57" s="113">
        <v>1494830</v>
      </c>
      <c r="H57" s="113">
        <v>0</v>
      </c>
      <c r="I57" s="113">
        <v>1494830</v>
      </c>
      <c r="J57" s="114">
        <v>9.4762266759823605E-2</v>
      </c>
      <c r="K57" s="113">
        <v>0</v>
      </c>
      <c r="L57" s="122">
        <v>0</v>
      </c>
      <c r="M57" s="113">
        <v>1836181</v>
      </c>
      <c r="N57" s="114">
        <v>7.767978927450421E-2</v>
      </c>
      <c r="O57" s="113">
        <v>162</v>
      </c>
      <c r="P57" s="113">
        <v>1836343</v>
      </c>
      <c r="Q57" s="114">
        <v>7.7774236733850602E-2</v>
      </c>
      <c r="R57" s="118">
        <v>0</v>
      </c>
      <c r="S57" s="119" t="s">
        <v>241</v>
      </c>
      <c r="T57" s="119">
        <v>0</v>
      </c>
      <c r="U57" s="120">
        <v>338106</v>
      </c>
      <c r="V57" s="120">
        <v>338390</v>
      </c>
      <c r="W57" s="120">
        <v>284</v>
      </c>
      <c r="X57" s="120">
        <v>1365410</v>
      </c>
      <c r="Y57" s="120">
        <v>1365438</v>
      </c>
      <c r="Z57" s="120">
        <v>28</v>
      </c>
      <c r="AA57" s="120">
        <v>0</v>
      </c>
      <c r="AB57" s="120">
        <v>1</v>
      </c>
      <c r="AC57" s="120">
        <v>1703828</v>
      </c>
      <c r="AD57" s="120">
        <v>1703829</v>
      </c>
      <c r="AE57" s="119">
        <v>0</v>
      </c>
      <c r="AF57" s="120">
        <v>660</v>
      </c>
      <c r="AG57" s="120">
        <v>242160</v>
      </c>
    </row>
    <row r="58" spans="1:33" ht="14" x14ac:dyDescent="0.25">
      <c r="A58" s="111" t="s">
        <v>239</v>
      </c>
      <c r="B58" s="112"/>
      <c r="C58" s="113">
        <v>21831606</v>
      </c>
      <c r="D58" s="113">
        <v>4904966</v>
      </c>
      <c r="E58" s="113">
        <v>26736572</v>
      </c>
      <c r="F58" s="114">
        <v>2.1014515998454202E-2</v>
      </c>
      <c r="G58" s="113">
        <v>17827364</v>
      </c>
      <c r="H58" s="113">
        <v>3102622</v>
      </c>
      <c r="I58" s="113">
        <v>20929986</v>
      </c>
      <c r="J58" s="114">
        <v>3.7730374561914394E-2</v>
      </c>
      <c r="K58" s="113">
        <v>438824</v>
      </c>
      <c r="L58" s="122">
        <v>0.12340669552684301</v>
      </c>
      <c r="M58" s="113">
        <v>48105382</v>
      </c>
      <c r="N58" s="114">
        <v>2.9082357402844799E-2</v>
      </c>
      <c r="O58" s="113">
        <v>553872</v>
      </c>
      <c r="P58" s="113">
        <v>48659254</v>
      </c>
      <c r="Q58" s="114">
        <v>2.68432245076669E-2</v>
      </c>
      <c r="R58" s="118">
        <v>0</v>
      </c>
      <c r="S58" s="119">
        <v>0</v>
      </c>
      <c r="T58" s="119">
        <v>0</v>
      </c>
      <c r="U58" s="120">
        <v>21477146</v>
      </c>
      <c r="V58" s="120">
        <v>26186280</v>
      </c>
      <c r="W58" s="120">
        <v>4709134</v>
      </c>
      <c r="X58" s="120">
        <v>17234244</v>
      </c>
      <c r="Y58" s="120">
        <v>20169002</v>
      </c>
      <c r="Z58" s="120">
        <v>2934758</v>
      </c>
      <c r="AA58" s="120">
        <v>390619</v>
      </c>
      <c r="AB58" s="120">
        <v>641327</v>
      </c>
      <c r="AC58" s="120">
        <v>46745901</v>
      </c>
      <c r="AD58" s="120">
        <v>47387228</v>
      </c>
      <c r="AE58" s="119">
        <v>0</v>
      </c>
      <c r="AF58" s="120">
        <v>5610</v>
      </c>
      <c r="AG58" s="120">
        <v>2058360</v>
      </c>
    </row>
  </sheetData>
  <pageMargins left="0.25" right="0.25" top="0.75" bottom="0.75" header="0.3" footer="0.3"/>
  <pageSetup paperSize="9" scale="5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8B820-221C-481F-8757-6A2DABD90F95}">
  <sheetPr>
    <pageSetUpPr fitToPage="1"/>
  </sheetPr>
  <dimension ref="A1:X58"/>
  <sheetViews>
    <sheetView zoomScaleNormal="16626" zoomScaleSheetLayoutView="424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5" x14ac:dyDescent="0.25"/>
  <cols>
    <col min="1" max="1" width="32.26953125" style="98" bestFit="1" customWidth="1"/>
    <col min="2" max="2" width="5.54296875" style="98" bestFit="1" customWidth="1"/>
    <col min="3" max="14" width="15.6328125" style="98" customWidth="1"/>
    <col min="15" max="15" width="8.81640625" style="98" hidden="1" customWidth="1"/>
    <col min="16" max="16" width="14.36328125" style="98" hidden="1" customWidth="1"/>
    <col min="17" max="17" width="6.453125" style="98" hidden="1" customWidth="1"/>
    <col min="18" max="18" width="22.1796875" style="98" hidden="1" customWidth="1"/>
    <col min="19" max="19" width="21.6328125" style="98" hidden="1" customWidth="1"/>
    <col min="20" max="20" width="18.453125" style="98" hidden="1" customWidth="1"/>
    <col min="21" max="21" width="18" style="98" hidden="1" customWidth="1"/>
    <col min="22" max="22" width="22.7265625" style="98" hidden="1" customWidth="1"/>
    <col min="23" max="23" width="15.08984375" style="98" hidden="1" customWidth="1"/>
    <col min="24" max="24" width="30.6328125" style="98" hidden="1" customWidth="1"/>
    <col min="25" max="16384" width="8.7265625" style="98"/>
  </cols>
  <sheetData>
    <row r="1" spans="1:24" ht="15.5" x14ac:dyDescent="0.35">
      <c r="A1" s="97" t="s">
        <v>242</v>
      </c>
    </row>
    <row r="4" spans="1:24" ht="42" x14ac:dyDescent="0.25">
      <c r="A4" s="99" t="s">
        <v>48</v>
      </c>
      <c r="B4" s="99" t="s">
        <v>49</v>
      </c>
      <c r="C4" s="99" t="s">
        <v>243</v>
      </c>
      <c r="D4" s="99" t="s">
        <v>244</v>
      </c>
      <c r="E4" s="99" t="s">
        <v>245</v>
      </c>
      <c r="F4" s="99" t="s">
        <v>246</v>
      </c>
      <c r="G4" s="99" t="s">
        <v>247</v>
      </c>
      <c r="H4" s="99" t="s">
        <v>248</v>
      </c>
      <c r="I4" s="99" t="s">
        <v>249</v>
      </c>
      <c r="J4" s="99" t="s">
        <v>250</v>
      </c>
      <c r="K4" s="99" t="s">
        <v>24</v>
      </c>
      <c r="L4" s="99" t="s">
        <v>251</v>
      </c>
      <c r="M4" s="99" t="s">
        <v>63</v>
      </c>
      <c r="N4" s="99" t="s">
        <v>64</v>
      </c>
      <c r="O4" s="100" t="s">
        <v>65</v>
      </c>
      <c r="P4" s="100" t="s">
        <v>80</v>
      </c>
      <c r="Q4" s="100" t="s">
        <v>66</v>
      </c>
      <c r="R4" s="100" t="s">
        <v>252</v>
      </c>
      <c r="S4" s="100" t="s">
        <v>253</v>
      </c>
      <c r="T4" s="100" t="s">
        <v>73</v>
      </c>
      <c r="U4" s="100" t="s">
        <v>254</v>
      </c>
      <c r="V4" s="100" t="s">
        <v>255</v>
      </c>
      <c r="W4" s="100" t="s">
        <v>76</v>
      </c>
      <c r="X4" s="100" t="s">
        <v>77</v>
      </c>
    </row>
    <row r="5" spans="1:24" ht="14" x14ac:dyDescent="0.25">
      <c r="A5" s="101" t="s">
        <v>81</v>
      </c>
      <c r="B5" s="101" t="s">
        <v>82</v>
      </c>
      <c r="C5" s="102">
        <v>559</v>
      </c>
      <c r="D5" s="103">
        <v>-0.15303030303030302</v>
      </c>
      <c r="E5" s="102">
        <v>6</v>
      </c>
      <c r="F5" s="103">
        <v>1</v>
      </c>
      <c r="G5" s="102">
        <v>0</v>
      </c>
      <c r="H5" s="103" t="s">
        <v>256</v>
      </c>
      <c r="I5" s="102">
        <v>565</v>
      </c>
      <c r="J5" s="103">
        <v>-0.147812971342383</v>
      </c>
      <c r="K5" s="102">
        <v>362</v>
      </c>
      <c r="L5" s="103">
        <v>-1.6304347826087001E-2</v>
      </c>
      <c r="M5" s="102">
        <v>927</v>
      </c>
      <c r="N5" s="103">
        <v>-0.100872938894277</v>
      </c>
      <c r="O5" s="107">
        <v>4</v>
      </c>
      <c r="P5" s="108" t="s">
        <v>83</v>
      </c>
      <c r="Q5" s="101" t="s">
        <v>83</v>
      </c>
      <c r="R5" s="105">
        <v>660</v>
      </c>
      <c r="S5" s="105">
        <v>3</v>
      </c>
      <c r="T5" s="105">
        <v>0</v>
      </c>
      <c r="U5" s="105">
        <v>663</v>
      </c>
      <c r="V5" s="105">
        <v>368</v>
      </c>
      <c r="W5" s="105">
        <v>1031</v>
      </c>
      <c r="X5" s="101" t="s">
        <v>84</v>
      </c>
    </row>
    <row r="6" spans="1:24" ht="14" x14ac:dyDescent="0.25">
      <c r="A6" s="101" t="s">
        <v>85</v>
      </c>
      <c r="B6" s="101" t="s">
        <v>86</v>
      </c>
      <c r="C6" s="102">
        <v>261</v>
      </c>
      <c r="D6" s="103">
        <v>-0.16613418530351398</v>
      </c>
      <c r="E6" s="102">
        <v>0</v>
      </c>
      <c r="F6" s="103" t="s">
        <v>256</v>
      </c>
      <c r="G6" s="102">
        <v>0</v>
      </c>
      <c r="H6" s="103" t="s">
        <v>256</v>
      </c>
      <c r="I6" s="102">
        <v>261</v>
      </c>
      <c r="J6" s="103">
        <v>-0.16613418530351398</v>
      </c>
      <c r="K6" s="102">
        <v>5</v>
      </c>
      <c r="L6" s="103">
        <v>-0.44444444444444403</v>
      </c>
      <c r="M6" s="102">
        <v>266</v>
      </c>
      <c r="N6" s="103">
        <v>-0.17391304347826098</v>
      </c>
      <c r="O6" s="107">
        <v>5</v>
      </c>
      <c r="P6" s="109"/>
      <c r="Q6" s="101" t="s">
        <v>83</v>
      </c>
      <c r="R6" s="105">
        <v>313</v>
      </c>
      <c r="S6" s="105">
        <v>0</v>
      </c>
      <c r="T6" s="105">
        <v>0</v>
      </c>
      <c r="U6" s="105">
        <v>313</v>
      </c>
      <c r="V6" s="105">
        <v>9</v>
      </c>
      <c r="W6" s="105">
        <v>322</v>
      </c>
      <c r="X6" s="101" t="s">
        <v>87</v>
      </c>
    </row>
    <row r="7" spans="1:24" ht="14" x14ac:dyDescent="0.25">
      <c r="A7" s="101" t="s">
        <v>88</v>
      </c>
      <c r="B7" s="101" t="s">
        <v>89</v>
      </c>
      <c r="C7" s="102">
        <v>175</v>
      </c>
      <c r="D7" s="103">
        <v>-0.232456140350877</v>
      </c>
      <c r="E7" s="102">
        <v>0</v>
      </c>
      <c r="F7" s="103">
        <v>-1</v>
      </c>
      <c r="G7" s="102">
        <v>0</v>
      </c>
      <c r="H7" s="103" t="s">
        <v>256</v>
      </c>
      <c r="I7" s="102">
        <v>175</v>
      </c>
      <c r="J7" s="103">
        <v>-0.28861788617886197</v>
      </c>
      <c r="K7" s="102">
        <v>470</v>
      </c>
      <c r="L7" s="103">
        <v>-0.132841328413284</v>
      </c>
      <c r="M7" s="102">
        <v>645</v>
      </c>
      <c r="N7" s="103">
        <v>-0.18147208121827399</v>
      </c>
      <c r="O7" s="107">
        <v>4</v>
      </c>
      <c r="P7" s="109"/>
      <c r="Q7" s="101" t="s">
        <v>83</v>
      </c>
      <c r="R7" s="105">
        <v>228</v>
      </c>
      <c r="S7" s="105">
        <v>18</v>
      </c>
      <c r="T7" s="105">
        <v>0</v>
      </c>
      <c r="U7" s="105">
        <v>246</v>
      </c>
      <c r="V7" s="105">
        <v>542</v>
      </c>
      <c r="W7" s="105">
        <v>788</v>
      </c>
      <c r="X7" s="101" t="s">
        <v>90</v>
      </c>
    </row>
    <row r="8" spans="1:24" ht="14" x14ac:dyDescent="0.25">
      <c r="A8" s="101" t="s">
        <v>91</v>
      </c>
      <c r="B8" s="101" t="s">
        <v>92</v>
      </c>
      <c r="C8" s="102">
        <v>4881</v>
      </c>
      <c r="D8" s="103">
        <v>1.8785222291797101E-2</v>
      </c>
      <c r="E8" s="102">
        <v>1871</v>
      </c>
      <c r="F8" s="103">
        <v>8.0254041570438792E-2</v>
      </c>
      <c r="G8" s="102">
        <v>1208</v>
      </c>
      <c r="H8" s="103">
        <v>0.35883014623172099</v>
      </c>
      <c r="I8" s="102">
        <v>7960</v>
      </c>
      <c r="J8" s="103">
        <v>7.3934160820291403E-2</v>
      </c>
      <c r="K8" s="102">
        <v>814</v>
      </c>
      <c r="L8" s="103">
        <v>0.171223021582734</v>
      </c>
      <c r="M8" s="102">
        <v>8774</v>
      </c>
      <c r="N8" s="103">
        <v>8.2274577525595208E-2</v>
      </c>
      <c r="O8" s="107">
        <v>2</v>
      </c>
      <c r="P8" s="109"/>
      <c r="Q8" s="101" t="s">
        <v>83</v>
      </c>
      <c r="R8" s="105">
        <v>4791</v>
      </c>
      <c r="S8" s="105">
        <v>1732</v>
      </c>
      <c r="T8" s="105">
        <v>889</v>
      </c>
      <c r="U8" s="105">
        <v>7412</v>
      </c>
      <c r="V8" s="105">
        <v>695</v>
      </c>
      <c r="W8" s="105">
        <v>8107</v>
      </c>
      <c r="X8" s="101" t="s">
        <v>93</v>
      </c>
    </row>
    <row r="9" spans="1:24" ht="14" x14ac:dyDescent="0.25">
      <c r="A9" s="101" t="s">
        <v>94</v>
      </c>
      <c r="B9" s="101" t="s">
        <v>95</v>
      </c>
      <c r="C9" s="102">
        <v>142</v>
      </c>
      <c r="D9" s="103">
        <v>2.8985507246376802E-2</v>
      </c>
      <c r="E9" s="102">
        <v>0</v>
      </c>
      <c r="F9" s="103" t="s">
        <v>256</v>
      </c>
      <c r="G9" s="102">
        <v>0</v>
      </c>
      <c r="H9" s="103" t="s">
        <v>256</v>
      </c>
      <c r="I9" s="102">
        <v>142</v>
      </c>
      <c r="J9" s="103">
        <v>2.8985507246376802E-2</v>
      </c>
      <c r="K9" s="102">
        <v>12</v>
      </c>
      <c r="L9" s="103">
        <v>1</v>
      </c>
      <c r="M9" s="102">
        <v>154</v>
      </c>
      <c r="N9" s="103">
        <v>6.9444444444444392E-2</v>
      </c>
      <c r="O9" s="107">
        <v>5</v>
      </c>
      <c r="P9" s="109"/>
      <c r="Q9" s="101" t="s">
        <v>83</v>
      </c>
      <c r="R9" s="105">
        <v>138</v>
      </c>
      <c r="S9" s="105">
        <v>0</v>
      </c>
      <c r="T9" s="105">
        <v>0</v>
      </c>
      <c r="U9" s="105">
        <v>138</v>
      </c>
      <c r="V9" s="105">
        <v>6</v>
      </c>
      <c r="W9" s="105">
        <v>144</v>
      </c>
      <c r="X9" s="101" t="s">
        <v>96</v>
      </c>
    </row>
    <row r="10" spans="1:24" ht="14" x14ac:dyDescent="0.25">
      <c r="A10" s="101" t="s">
        <v>97</v>
      </c>
      <c r="B10" s="101" t="s">
        <v>98</v>
      </c>
      <c r="C10" s="102">
        <v>3267</v>
      </c>
      <c r="D10" s="103">
        <v>-2.68096514745308E-2</v>
      </c>
      <c r="E10" s="102">
        <v>36</v>
      </c>
      <c r="F10" s="103">
        <v>0.5</v>
      </c>
      <c r="G10" s="102">
        <v>0</v>
      </c>
      <c r="H10" s="103" t="s">
        <v>256</v>
      </c>
      <c r="I10" s="102">
        <v>3303</v>
      </c>
      <c r="J10" s="103">
        <v>-2.3070097604259102E-2</v>
      </c>
      <c r="K10" s="102">
        <v>532</v>
      </c>
      <c r="L10" s="103">
        <v>9.46502057613169E-2</v>
      </c>
      <c r="M10" s="102">
        <v>3835</v>
      </c>
      <c r="N10" s="103">
        <v>-8.2751486940781001E-3</v>
      </c>
      <c r="O10" s="107">
        <v>3</v>
      </c>
      <c r="P10" s="109"/>
      <c r="Q10" s="101" t="s">
        <v>83</v>
      </c>
      <c r="R10" s="105">
        <v>3357</v>
      </c>
      <c r="S10" s="105">
        <v>24</v>
      </c>
      <c r="T10" s="105">
        <v>0</v>
      </c>
      <c r="U10" s="105">
        <v>3381</v>
      </c>
      <c r="V10" s="105">
        <v>486</v>
      </c>
      <c r="W10" s="105">
        <v>3867</v>
      </c>
      <c r="X10" s="101" t="s">
        <v>99</v>
      </c>
    </row>
    <row r="11" spans="1:24" ht="14" x14ac:dyDescent="0.25">
      <c r="A11" s="101" t="s">
        <v>100</v>
      </c>
      <c r="B11" s="101" t="s">
        <v>101</v>
      </c>
      <c r="C11" s="102">
        <v>372</v>
      </c>
      <c r="D11" s="103">
        <v>5.9829059829059804E-2</v>
      </c>
      <c r="E11" s="102">
        <v>0</v>
      </c>
      <c r="F11" s="103" t="s">
        <v>256</v>
      </c>
      <c r="G11" s="102">
        <v>173</v>
      </c>
      <c r="H11" s="103">
        <v>1.1097560975609799</v>
      </c>
      <c r="I11" s="102">
        <v>545</v>
      </c>
      <c r="J11" s="103">
        <v>0.25866050808314106</v>
      </c>
      <c r="K11" s="102">
        <v>240</v>
      </c>
      <c r="L11" s="103">
        <v>0.62162162162162204</v>
      </c>
      <c r="M11" s="102">
        <v>785</v>
      </c>
      <c r="N11" s="103">
        <v>0.35111876075731502</v>
      </c>
      <c r="O11" s="107">
        <v>5</v>
      </c>
      <c r="P11" s="109"/>
      <c r="Q11" s="101" t="s">
        <v>83</v>
      </c>
      <c r="R11" s="105">
        <v>351</v>
      </c>
      <c r="S11" s="105">
        <v>0</v>
      </c>
      <c r="T11" s="105">
        <v>82</v>
      </c>
      <c r="U11" s="105">
        <v>433</v>
      </c>
      <c r="V11" s="105">
        <v>148</v>
      </c>
      <c r="W11" s="105">
        <v>581</v>
      </c>
      <c r="X11" s="101" t="s">
        <v>102</v>
      </c>
    </row>
    <row r="12" spans="1:24" ht="14" x14ac:dyDescent="0.25">
      <c r="A12" s="101" t="s">
        <v>103</v>
      </c>
      <c r="B12" s="101" t="s">
        <v>104</v>
      </c>
      <c r="C12" s="102">
        <v>186</v>
      </c>
      <c r="D12" s="103">
        <v>-2.1052631578947399E-2</v>
      </c>
      <c r="E12" s="102">
        <v>0</v>
      </c>
      <c r="F12" s="103" t="s">
        <v>256</v>
      </c>
      <c r="G12" s="102">
        <v>0</v>
      </c>
      <c r="H12" s="103" t="s">
        <v>256</v>
      </c>
      <c r="I12" s="102">
        <v>186</v>
      </c>
      <c r="J12" s="103">
        <v>-2.1052631578947399E-2</v>
      </c>
      <c r="K12" s="102">
        <v>24</v>
      </c>
      <c r="L12" s="103">
        <v>1.4000000000000001</v>
      </c>
      <c r="M12" s="102">
        <v>210</v>
      </c>
      <c r="N12" s="103">
        <v>0.05</v>
      </c>
      <c r="O12" s="107">
        <v>5</v>
      </c>
      <c r="P12" s="109"/>
      <c r="Q12" s="101" t="s">
        <v>83</v>
      </c>
      <c r="R12" s="105">
        <v>190</v>
      </c>
      <c r="S12" s="105">
        <v>0</v>
      </c>
      <c r="T12" s="105">
        <v>0</v>
      </c>
      <c r="U12" s="105">
        <v>190</v>
      </c>
      <c r="V12" s="105">
        <v>10</v>
      </c>
      <c r="W12" s="105">
        <v>200</v>
      </c>
      <c r="X12" s="101" t="s">
        <v>105</v>
      </c>
    </row>
    <row r="13" spans="1:24" ht="14" x14ac:dyDescent="0.25">
      <c r="A13" s="101" t="s">
        <v>106</v>
      </c>
      <c r="B13" s="101" t="s">
        <v>107</v>
      </c>
      <c r="C13" s="102">
        <v>0</v>
      </c>
      <c r="D13" s="103">
        <v>-1</v>
      </c>
      <c r="E13" s="102">
        <v>0</v>
      </c>
      <c r="F13" s="103" t="s">
        <v>256</v>
      </c>
      <c r="G13" s="102">
        <v>0</v>
      </c>
      <c r="H13" s="103" t="s">
        <v>256</v>
      </c>
      <c r="I13" s="102">
        <v>0</v>
      </c>
      <c r="J13" s="103">
        <v>-1</v>
      </c>
      <c r="K13" s="102">
        <v>4</v>
      </c>
      <c r="L13" s="103">
        <v>3</v>
      </c>
      <c r="M13" s="102">
        <v>4</v>
      </c>
      <c r="N13" s="103">
        <v>0</v>
      </c>
      <c r="O13" s="107">
        <v>5</v>
      </c>
      <c r="P13" s="109"/>
      <c r="Q13" s="101" t="s">
        <v>83</v>
      </c>
      <c r="R13" s="105">
        <v>3</v>
      </c>
      <c r="S13" s="105">
        <v>0</v>
      </c>
      <c r="T13" s="105">
        <v>0</v>
      </c>
      <c r="U13" s="105">
        <v>3</v>
      </c>
      <c r="V13" s="105">
        <v>1</v>
      </c>
      <c r="W13" s="105">
        <v>4</v>
      </c>
      <c r="X13" s="101" t="s">
        <v>108</v>
      </c>
    </row>
    <row r="14" spans="1:24" ht="14" x14ac:dyDescent="0.25">
      <c r="A14" s="101" t="s">
        <v>109</v>
      </c>
      <c r="B14" s="101" t="s">
        <v>110</v>
      </c>
      <c r="C14" s="102">
        <v>510</v>
      </c>
      <c r="D14" s="103">
        <v>-5.7301293900184798E-2</v>
      </c>
      <c r="E14" s="102">
        <v>0</v>
      </c>
      <c r="F14" s="103" t="s">
        <v>256</v>
      </c>
      <c r="G14" s="102">
        <v>200</v>
      </c>
      <c r="H14" s="103">
        <v>9.8901098901098897E-2</v>
      </c>
      <c r="I14" s="102">
        <v>710</v>
      </c>
      <c r="J14" s="103">
        <v>-1.7980636237897602E-2</v>
      </c>
      <c r="K14" s="102">
        <v>102</v>
      </c>
      <c r="L14" s="103">
        <v>-0.24444444444444402</v>
      </c>
      <c r="M14" s="102">
        <v>812</v>
      </c>
      <c r="N14" s="103">
        <v>-5.3613053613053602E-2</v>
      </c>
      <c r="O14" s="107">
        <v>5</v>
      </c>
      <c r="P14" s="109"/>
      <c r="Q14" s="101" t="s">
        <v>83</v>
      </c>
      <c r="R14" s="105">
        <v>541</v>
      </c>
      <c r="S14" s="105">
        <v>0</v>
      </c>
      <c r="T14" s="105">
        <v>182</v>
      </c>
      <c r="U14" s="105">
        <v>723</v>
      </c>
      <c r="V14" s="105">
        <v>135</v>
      </c>
      <c r="W14" s="105">
        <v>858</v>
      </c>
      <c r="X14" s="101" t="s">
        <v>111</v>
      </c>
    </row>
    <row r="15" spans="1:24" ht="14" x14ac:dyDescent="0.25">
      <c r="A15" s="101" t="s">
        <v>112</v>
      </c>
      <c r="B15" s="101" t="s">
        <v>113</v>
      </c>
      <c r="C15" s="102">
        <v>359</v>
      </c>
      <c r="D15" s="103">
        <v>8.4592145015105702E-2</v>
      </c>
      <c r="E15" s="102">
        <v>2</v>
      </c>
      <c r="F15" s="103" t="s">
        <v>256</v>
      </c>
      <c r="G15" s="102">
        <v>0</v>
      </c>
      <c r="H15" s="103" t="s">
        <v>256</v>
      </c>
      <c r="I15" s="102">
        <v>361</v>
      </c>
      <c r="J15" s="103">
        <v>9.0634441087613288E-2</v>
      </c>
      <c r="K15" s="102">
        <v>266</v>
      </c>
      <c r="L15" s="103">
        <v>0.36410256410256403</v>
      </c>
      <c r="M15" s="102">
        <v>627</v>
      </c>
      <c r="N15" s="103">
        <v>0.19201520912547501</v>
      </c>
      <c r="O15" s="107">
        <v>5</v>
      </c>
      <c r="P15" s="109"/>
      <c r="Q15" s="101" t="s">
        <v>83</v>
      </c>
      <c r="R15" s="105">
        <v>331</v>
      </c>
      <c r="S15" s="105">
        <v>0</v>
      </c>
      <c r="T15" s="105">
        <v>0</v>
      </c>
      <c r="U15" s="105">
        <v>331</v>
      </c>
      <c r="V15" s="105">
        <v>195</v>
      </c>
      <c r="W15" s="105">
        <v>526</v>
      </c>
      <c r="X15" s="101" t="s">
        <v>114</v>
      </c>
    </row>
    <row r="16" spans="1:24" ht="14" x14ac:dyDescent="0.25">
      <c r="A16" s="101" t="s">
        <v>115</v>
      </c>
      <c r="B16" s="101" t="s">
        <v>116</v>
      </c>
      <c r="C16" s="102">
        <v>730</v>
      </c>
      <c r="D16" s="103">
        <v>-0.16380297823596801</v>
      </c>
      <c r="E16" s="102">
        <v>0</v>
      </c>
      <c r="F16" s="103" t="s">
        <v>256</v>
      </c>
      <c r="G16" s="102">
        <v>296</v>
      </c>
      <c r="H16" s="103">
        <v>0.35779816513761503</v>
      </c>
      <c r="I16" s="102">
        <v>1026</v>
      </c>
      <c r="J16" s="103">
        <v>-5.9578368469294207E-2</v>
      </c>
      <c r="K16" s="102">
        <v>222</v>
      </c>
      <c r="L16" s="103">
        <v>5.2132701421800903E-2</v>
      </c>
      <c r="M16" s="102">
        <v>1248</v>
      </c>
      <c r="N16" s="103">
        <v>-4.1474654377880199E-2</v>
      </c>
      <c r="O16" s="107">
        <v>5</v>
      </c>
      <c r="P16" s="109"/>
      <c r="Q16" s="101" t="s">
        <v>83</v>
      </c>
      <c r="R16" s="105">
        <v>873</v>
      </c>
      <c r="S16" s="105">
        <v>0</v>
      </c>
      <c r="T16" s="105">
        <v>218</v>
      </c>
      <c r="U16" s="105">
        <v>1091</v>
      </c>
      <c r="V16" s="105">
        <v>211</v>
      </c>
      <c r="W16" s="105">
        <v>1302</v>
      </c>
      <c r="X16" s="101" t="s">
        <v>117</v>
      </c>
    </row>
    <row r="17" spans="1:24" ht="14" x14ac:dyDescent="0.25">
      <c r="A17" s="101" t="s">
        <v>118</v>
      </c>
      <c r="B17" s="101" t="s">
        <v>119</v>
      </c>
      <c r="C17" s="102">
        <v>760</v>
      </c>
      <c r="D17" s="103">
        <v>-0.13439635535307498</v>
      </c>
      <c r="E17" s="102">
        <v>17</v>
      </c>
      <c r="F17" s="103">
        <v>0.88888888888888906</v>
      </c>
      <c r="G17" s="102">
        <v>0</v>
      </c>
      <c r="H17" s="103" t="s">
        <v>256</v>
      </c>
      <c r="I17" s="102">
        <v>777</v>
      </c>
      <c r="J17" s="103">
        <v>-0.12401352874859101</v>
      </c>
      <c r="K17" s="102">
        <v>257</v>
      </c>
      <c r="L17" s="103">
        <v>7.5313807531380797E-2</v>
      </c>
      <c r="M17" s="102">
        <v>1034</v>
      </c>
      <c r="N17" s="103">
        <v>-8.1705150976909405E-2</v>
      </c>
      <c r="O17" s="107">
        <v>4</v>
      </c>
      <c r="P17" s="109"/>
      <c r="Q17" s="101" t="s">
        <v>83</v>
      </c>
      <c r="R17" s="105">
        <v>878</v>
      </c>
      <c r="S17" s="105">
        <v>9</v>
      </c>
      <c r="T17" s="105">
        <v>0</v>
      </c>
      <c r="U17" s="105">
        <v>887</v>
      </c>
      <c r="V17" s="105">
        <v>239</v>
      </c>
      <c r="W17" s="105">
        <v>1126</v>
      </c>
      <c r="X17" s="101" t="s">
        <v>120</v>
      </c>
    </row>
    <row r="18" spans="1:24" ht="14" x14ac:dyDescent="0.25">
      <c r="A18" s="101" t="s">
        <v>121</v>
      </c>
      <c r="B18" s="101" t="s">
        <v>122</v>
      </c>
      <c r="C18" s="102">
        <v>148</v>
      </c>
      <c r="D18" s="103">
        <v>-1.3333333333333301E-2</v>
      </c>
      <c r="E18" s="102">
        <v>0</v>
      </c>
      <c r="F18" s="103" t="s">
        <v>256</v>
      </c>
      <c r="G18" s="102">
        <v>0</v>
      </c>
      <c r="H18" s="103" t="s">
        <v>256</v>
      </c>
      <c r="I18" s="102">
        <v>148</v>
      </c>
      <c r="J18" s="103">
        <v>-1.3333333333333301E-2</v>
      </c>
      <c r="K18" s="102">
        <v>13</v>
      </c>
      <c r="L18" s="103">
        <v>-0.35000000000000003</v>
      </c>
      <c r="M18" s="102">
        <v>161</v>
      </c>
      <c r="N18" s="103">
        <v>-5.29411764705882E-2</v>
      </c>
      <c r="O18" s="107">
        <v>5</v>
      </c>
      <c r="P18" s="109"/>
      <c r="Q18" s="101" t="s">
        <v>83</v>
      </c>
      <c r="R18" s="105">
        <v>150</v>
      </c>
      <c r="S18" s="105">
        <v>0</v>
      </c>
      <c r="T18" s="105">
        <v>0</v>
      </c>
      <c r="U18" s="105">
        <v>150</v>
      </c>
      <c r="V18" s="105">
        <v>20</v>
      </c>
      <c r="W18" s="105">
        <v>170</v>
      </c>
      <c r="X18" s="101" t="s">
        <v>123</v>
      </c>
    </row>
    <row r="19" spans="1:24" ht="14" x14ac:dyDescent="0.25">
      <c r="A19" s="101" t="s">
        <v>124</v>
      </c>
      <c r="B19" s="101" t="s">
        <v>125</v>
      </c>
      <c r="C19" s="102">
        <v>436</v>
      </c>
      <c r="D19" s="103">
        <v>-1.3574660633484201E-2</v>
      </c>
      <c r="E19" s="102">
        <v>94</v>
      </c>
      <c r="F19" s="103">
        <v>4.4444444444444405E-2</v>
      </c>
      <c r="G19" s="102">
        <v>0</v>
      </c>
      <c r="H19" s="103" t="s">
        <v>256</v>
      </c>
      <c r="I19" s="102">
        <v>530</v>
      </c>
      <c r="J19" s="103">
        <v>-3.7593984962406004E-3</v>
      </c>
      <c r="K19" s="102">
        <v>193</v>
      </c>
      <c r="L19" s="103">
        <v>0.24516129032258099</v>
      </c>
      <c r="M19" s="102">
        <v>723</v>
      </c>
      <c r="N19" s="103">
        <v>5.2401746724890799E-2</v>
      </c>
      <c r="O19" s="107">
        <v>4</v>
      </c>
      <c r="P19" s="109"/>
      <c r="Q19" s="101" t="s">
        <v>83</v>
      </c>
      <c r="R19" s="105">
        <v>442</v>
      </c>
      <c r="S19" s="105">
        <v>90</v>
      </c>
      <c r="T19" s="105">
        <v>0</v>
      </c>
      <c r="U19" s="105">
        <v>532</v>
      </c>
      <c r="V19" s="105">
        <v>155</v>
      </c>
      <c r="W19" s="105">
        <v>687</v>
      </c>
      <c r="X19" s="101" t="s">
        <v>126</v>
      </c>
    </row>
    <row r="20" spans="1:24" ht="14" x14ac:dyDescent="0.25">
      <c r="A20" s="101" t="s">
        <v>127</v>
      </c>
      <c r="B20" s="101" t="s">
        <v>128</v>
      </c>
      <c r="C20" s="102">
        <v>184</v>
      </c>
      <c r="D20" s="103">
        <v>0.10843373493975901</v>
      </c>
      <c r="E20" s="102">
        <v>0</v>
      </c>
      <c r="F20" s="103" t="s">
        <v>256</v>
      </c>
      <c r="G20" s="102">
        <v>0</v>
      </c>
      <c r="H20" s="103" t="s">
        <v>256</v>
      </c>
      <c r="I20" s="102">
        <v>184</v>
      </c>
      <c r="J20" s="103">
        <v>0.10843373493975901</v>
      </c>
      <c r="K20" s="102">
        <v>21</v>
      </c>
      <c r="L20" s="103">
        <v>-0.27586206896551702</v>
      </c>
      <c r="M20" s="102">
        <v>205</v>
      </c>
      <c r="N20" s="103">
        <v>5.1282051282051301E-2</v>
      </c>
      <c r="O20" s="107">
        <v>5</v>
      </c>
      <c r="P20" s="109"/>
      <c r="Q20" s="101" t="s">
        <v>83</v>
      </c>
      <c r="R20" s="105">
        <v>166</v>
      </c>
      <c r="S20" s="105">
        <v>0</v>
      </c>
      <c r="T20" s="105">
        <v>0</v>
      </c>
      <c r="U20" s="105">
        <v>166</v>
      </c>
      <c r="V20" s="105">
        <v>29</v>
      </c>
      <c r="W20" s="105">
        <v>195</v>
      </c>
      <c r="X20" s="101" t="s">
        <v>129</v>
      </c>
    </row>
    <row r="21" spans="1:24" ht="14" x14ac:dyDescent="0.25">
      <c r="A21" s="101" t="s">
        <v>130</v>
      </c>
      <c r="B21" s="101" t="s">
        <v>131</v>
      </c>
      <c r="C21" s="102">
        <v>522</v>
      </c>
      <c r="D21" s="103">
        <v>-1.6949152542372899E-2</v>
      </c>
      <c r="E21" s="102">
        <v>3</v>
      </c>
      <c r="F21" s="103">
        <v>-0.25</v>
      </c>
      <c r="G21" s="102">
        <v>0</v>
      </c>
      <c r="H21" s="103" t="s">
        <v>256</v>
      </c>
      <c r="I21" s="102">
        <v>525</v>
      </c>
      <c r="J21" s="103">
        <v>-1.86915887850467E-2</v>
      </c>
      <c r="K21" s="102">
        <v>161</v>
      </c>
      <c r="L21" s="103">
        <v>-2.4242424242424201E-2</v>
      </c>
      <c r="M21" s="102">
        <v>686</v>
      </c>
      <c r="N21" s="103">
        <v>-0.02</v>
      </c>
      <c r="O21" s="107">
        <v>4</v>
      </c>
      <c r="P21" s="109"/>
      <c r="Q21" s="101" t="s">
        <v>83</v>
      </c>
      <c r="R21" s="105">
        <v>531</v>
      </c>
      <c r="S21" s="105">
        <v>4</v>
      </c>
      <c r="T21" s="105">
        <v>0</v>
      </c>
      <c r="U21" s="105">
        <v>535</v>
      </c>
      <c r="V21" s="105">
        <v>165</v>
      </c>
      <c r="W21" s="105">
        <v>700</v>
      </c>
      <c r="X21" s="101" t="s">
        <v>132</v>
      </c>
    </row>
    <row r="22" spans="1:24" ht="14" x14ac:dyDescent="0.25">
      <c r="A22" s="101" t="s">
        <v>133</v>
      </c>
      <c r="B22" s="101" t="s">
        <v>134</v>
      </c>
      <c r="C22" s="102">
        <v>1048</v>
      </c>
      <c r="D22" s="103">
        <v>0.150384193194292</v>
      </c>
      <c r="E22" s="102">
        <v>508</v>
      </c>
      <c r="F22" s="103">
        <v>0.24815724815724799</v>
      </c>
      <c r="G22" s="102">
        <v>0</v>
      </c>
      <c r="H22" s="103" t="s">
        <v>256</v>
      </c>
      <c r="I22" s="102">
        <v>1556</v>
      </c>
      <c r="J22" s="103">
        <v>0.18057663125948401</v>
      </c>
      <c r="K22" s="102">
        <v>370</v>
      </c>
      <c r="L22" s="103">
        <v>0.39097744360902303</v>
      </c>
      <c r="M22" s="102">
        <v>1926</v>
      </c>
      <c r="N22" s="103">
        <v>0.21590909090909102</v>
      </c>
      <c r="O22" s="107">
        <v>3</v>
      </c>
      <c r="P22" s="109"/>
      <c r="Q22" s="101" t="s">
        <v>83</v>
      </c>
      <c r="R22" s="105">
        <v>911</v>
      </c>
      <c r="S22" s="105">
        <v>407</v>
      </c>
      <c r="T22" s="105">
        <v>0</v>
      </c>
      <c r="U22" s="105">
        <v>1318</v>
      </c>
      <c r="V22" s="105">
        <v>266</v>
      </c>
      <c r="W22" s="105">
        <v>1584</v>
      </c>
      <c r="X22" s="101" t="s">
        <v>135</v>
      </c>
    </row>
    <row r="23" spans="1:24" ht="14" x14ac:dyDescent="0.25">
      <c r="A23" s="101" t="s">
        <v>136</v>
      </c>
      <c r="B23" s="101" t="s">
        <v>137</v>
      </c>
      <c r="C23" s="102">
        <v>473</v>
      </c>
      <c r="D23" s="103">
        <v>-0.13528336380255901</v>
      </c>
      <c r="E23" s="102">
        <v>6</v>
      </c>
      <c r="F23" s="103">
        <v>2</v>
      </c>
      <c r="G23" s="102">
        <v>393</v>
      </c>
      <c r="H23" s="103">
        <v>0.38380281690140799</v>
      </c>
      <c r="I23" s="102">
        <v>872</v>
      </c>
      <c r="J23" s="103">
        <v>4.6818727490996401E-2</v>
      </c>
      <c r="K23" s="102">
        <v>66</v>
      </c>
      <c r="L23" s="103">
        <v>0</v>
      </c>
      <c r="M23" s="102">
        <v>938</v>
      </c>
      <c r="N23" s="103">
        <v>4.3381535038932099E-2</v>
      </c>
      <c r="O23" s="107">
        <v>4</v>
      </c>
      <c r="P23" s="109"/>
      <c r="Q23" s="101" t="s">
        <v>83</v>
      </c>
      <c r="R23" s="105">
        <v>547</v>
      </c>
      <c r="S23" s="105">
        <v>2</v>
      </c>
      <c r="T23" s="105">
        <v>284</v>
      </c>
      <c r="U23" s="105">
        <v>833</v>
      </c>
      <c r="V23" s="105">
        <v>66</v>
      </c>
      <c r="W23" s="105">
        <v>899</v>
      </c>
      <c r="X23" s="101" t="s">
        <v>138</v>
      </c>
    </row>
    <row r="24" spans="1:24" ht="14" x14ac:dyDescent="0.25">
      <c r="A24" s="101" t="s">
        <v>139</v>
      </c>
      <c r="B24" s="101" t="s">
        <v>140</v>
      </c>
      <c r="C24" s="102">
        <v>160</v>
      </c>
      <c r="D24" s="103">
        <v>-0.24882629107981202</v>
      </c>
      <c r="E24" s="102">
        <v>0</v>
      </c>
      <c r="F24" s="103" t="s">
        <v>256</v>
      </c>
      <c r="G24" s="102">
        <v>0</v>
      </c>
      <c r="H24" s="103" t="s">
        <v>256</v>
      </c>
      <c r="I24" s="102">
        <v>160</v>
      </c>
      <c r="J24" s="103">
        <v>-0.24882629107981202</v>
      </c>
      <c r="K24" s="102">
        <v>28</v>
      </c>
      <c r="L24" s="103">
        <v>-0.42857142857142905</v>
      </c>
      <c r="M24" s="102">
        <v>188</v>
      </c>
      <c r="N24" s="103">
        <v>-0.28244274809160302</v>
      </c>
      <c r="O24" s="107">
        <v>4</v>
      </c>
      <c r="P24" s="109"/>
      <c r="Q24" s="101" t="s">
        <v>83</v>
      </c>
      <c r="R24" s="105">
        <v>213</v>
      </c>
      <c r="S24" s="105">
        <v>0</v>
      </c>
      <c r="T24" s="105">
        <v>0</v>
      </c>
      <c r="U24" s="105">
        <v>213</v>
      </c>
      <c r="V24" s="105">
        <v>49</v>
      </c>
      <c r="W24" s="105">
        <v>262</v>
      </c>
      <c r="X24" s="101" t="s">
        <v>141</v>
      </c>
    </row>
    <row r="25" spans="1:24" ht="14" x14ac:dyDescent="0.25">
      <c r="A25" s="101" t="s">
        <v>142</v>
      </c>
      <c r="B25" s="101" t="s">
        <v>143</v>
      </c>
      <c r="C25" s="102">
        <v>438</v>
      </c>
      <c r="D25" s="103">
        <v>-0.217857142857143</v>
      </c>
      <c r="E25" s="102">
        <v>0</v>
      </c>
      <c r="F25" s="103" t="s">
        <v>256</v>
      </c>
      <c r="G25" s="102">
        <v>0</v>
      </c>
      <c r="H25" s="103" t="s">
        <v>256</v>
      </c>
      <c r="I25" s="102">
        <v>438</v>
      </c>
      <c r="J25" s="103">
        <v>-0.217857142857143</v>
      </c>
      <c r="K25" s="102">
        <v>74</v>
      </c>
      <c r="L25" s="103">
        <v>0.51020408163265307</v>
      </c>
      <c r="M25" s="102">
        <v>512</v>
      </c>
      <c r="N25" s="103">
        <v>-0.15927750410509001</v>
      </c>
      <c r="O25" s="107">
        <v>5</v>
      </c>
      <c r="P25" s="109"/>
      <c r="Q25" s="101" t="s">
        <v>83</v>
      </c>
      <c r="R25" s="105">
        <v>560</v>
      </c>
      <c r="S25" s="105">
        <v>0</v>
      </c>
      <c r="T25" s="105">
        <v>0</v>
      </c>
      <c r="U25" s="105">
        <v>560</v>
      </c>
      <c r="V25" s="105">
        <v>49</v>
      </c>
      <c r="W25" s="105">
        <v>609</v>
      </c>
      <c r="X25" s="101" t="s">
        <v>144</v>
      </c>
    </row>
    <row r="26" spans="1:24" ht="14" x14ac:dyDescent="0.25">
      <c r="A26" s="101" t="s">
        <v>145</v>
      </c>
      <c r="B26" s="101" t="s">
        <v>146</v>
      </c>
      <c r="C26" s="102">
        <v>196</v>
      </c>
      <c r="D26" s="103">
        <v>-2.4875621890547303E-2</v>
      </c>
      <c r="E26" s="102">
        <v>0</v>
      </c>
      <c r="F26" s="103" t="s">
        <v>256</v>
      </c>
      <c r="G26" s="102">
        <v>0</v>
      </c>
      <c r="H26" s="103" t="s">
        <v>256</v>
      </c>
      <c r="I26" s="102">
        <v>196</v>
      </c>
      <c r="J26" s="103">
        <v>-2.4875621890547303E-2</v>
      </c>
      <c r="K26" s="102">
        <v>57</v>
      </c>
      <c r="L26" s="103">
        <v>0.29545454545454503</v>
      </c>
      <c r="M26" s="102">
        <v>253</v>
      </c>
      <c r="N26" s="103">
        <v>3.2653061224489792E-2</v>
      </c>
      <c r="O26" s="107">
        <v>5</v>
      </c>
      <c r="P26" s="109"/>
      <c r="Q26" s="101" t="s">
        <v>83</v>
      </c>
      <c r="R26" s="105">
        <v>201</v>
      </c>
      <c r="S26" s="105">
        <v>0</v>
      </c>
      <c r="T26" s="105">
        <v>0</v>
      </c>
      <c r="U26" s="105">
        <v>201</v>
      </c>
      <c r="V26" s="105">
        <v>44</v>
      </c>
      <c r="W26" s="105">
        <v>245</v>
      </c>
      <c r="X26" s="101" t="s">
        <v>147</v>
      </c>
    </row>
    <row r="27" spans="1:24" ht="14" x14ac:dyDescent="0.25">
      <c r="A27" s="101" t="s">
        <v>148</v>
      </c>
      <c r="B27" s="101" t="s">
        <v>149</v>
      </c>
      <c r="C27" s="102">
        <v>401</v>
      </c>
      <c r="D27" s="103">
        <v>-4.0669856459330099E-2</v>
      </c>
      <c r="E27" s="102">
        <v>0</v>
      </c>
      <c r="F27" s="103" t="s">
        <v>256</v>
      </c>
      <c r="G27" s="102">
        <v>0</v>
      </c>
      <c r="H27" s="103" t="s">
        <v>256</v>
      </c>
      <c r="I27" s="102">
        <v>401</v>
      </c>
      <c r="J27" s="103">
        <v>-4.0669856459330099E-2</v>
      </c>
      <c r="K27" s="102">
        <v>183</v>
      </c>
      <c r="L27" s="103">
        <v>0.18064516129032299</v>
      </c>
      <c r="M27" s="102">
        <v>584</v>
      </c>
      <c r="N27" s="103">
        <v>1.9197207678883103E-2</v>
      </c>
      <c r="O27" s="107">
        <v>5</v>
      </c>
      <c r="P27" s="109"/>
      <c r="Q27" s="101" t="s">
        <v>83</v>
      </c>
      <c r="R27" s="105">
        <v>418</v>
      </c>
      <c r="S27" s="105">
        <v>0</v>
      </c>
      <c r="T27" s="105">
        <v>0</v>
      </c>
      <c r="U27" s="105">
        <v>418</v>
      </c>
      <c r="V27" s="105">
        <v>155</v>
      </c>
      <c r="W27" s="105">
        <v>573</v>
      </c>
      <c r="X27" s="101" t="s">
        <v>150</v>
      </c>
    </row>
    <row r="28" spans="1:24" ht="14" x14ac:dyDescent="0.25">
      <c r="A28" s="101" t="s">
        <v>151</v>
      </c>
      <c r="B28" s="101" t="s">
        <v>152</v>
      </c>
      <c r="C28" s="102">
        <v>540</v>
      </c>
      <c r="D28" s="103">
        <v>-0.141494435612083</v>
      </c>
      <c r="E28" s="102">
        <v>14</v>
      </c>
      <c r="F28" s="103">
        <v>-0.46153846153846201</v>
      </c>
      <c r="G28" s="102">
        <v>2</v>
      </c>
      <c r="H28" s="103" t="s">
        <v>256</v>
      </c>
      <c r="I28" s="102">
        <v>556</v>
      </c>
      <c r="J28" s="103">
        <v>-0.15114503816793903</v>
      </c>
      <c r="K28" s="102">
        <v>114</v>
      </c>
      <c r="L28" s="103">
        <v>0.23913043478260898</v>
      </c>
      <c r="M28" s="102">
        <v>670</v>
      </c>
      <c r="N28" s="103">
        <v>-0.10307898259705499</v>
      </c>
      <c r="O28" s="107">
        <v>4</v>
      </c>
      <c r="P28" s="109"/>
      <c r="Q28" s="101" t="s">
        <v>83</v>
      </c>
      <c r="R28" s="105">
        <v>629</v>
      </c>
      <c r="S28" s="105">
        <v>26</v>
      </c>
      <c r="T28" s="105">
        <v>0</v>
      </c>
      <c r="U28" s="105">
        <v>655</v>
      </c>
      <c r="V28" s="105">
        <v>92</v>
      </c>
      <c r="W28" s="105">
        <v>747</v>
      </c>
      <c r="X28" s="101" t="s">
        <v>153</v>
      </c>
    </row>
    <row r="29" spans="1:24" ht="14" x14ac:dyDescent="0.25">
      <c r="A29" s="101" t="s">
        <v>154</v>
      </c>
      <c r="B29" s="101" t="s">
        <v>155</v>
      </c>
      <c r="C29" s="102">
        <v>281</v>
      </c>
      <c r="D29" s="103">
        <v>-9.0614886731391606E-2</v>
      </c>
      <c r="E29" s="102">
        <v>0</v>
      </c>
      <c r="F29" s="103" t="s">
        <v>256</v>
      </c>
      <c r="G29" s="102">
        <v>0</v>
      </c>
      <c r="H29" s="103" t="s">
        <v>256</v>
      </c>
      <c r="I29" s="102">
        <v>281</v>
      </c>
      <c r="J29" s="103">
        <v>-9.0614886731391606E-2</v>
      </c>
      <c r="K29" s="102">
        <v>52</v>
      </c>
      <c r="L29" s="103">
        <v>0</v>
      </c>
      <c r="M29" s="102">
        <v>333</v>
      </c>
      <c r="N29" s="103">
        <v>-7.7562326869806103E-2</v>
      </c>
      <c r="O29" s="107">
        <v>5</v>
      </c>
      <c r="P29" s="109"/>
      <c r="Q29" s="101" t="s">
        <v>83</v>
      </c>
      <c r="R29" s="105">
        <v>309</v>
      </c>
      <c r="S29" s="105">
        <v>0</v>
      </c>
      <c r="T29" s="105">
        <v>0</v>
      </c>
      <c r="U29" s="105">
        <v>309</v>
      </c>
      <c r="V29" s="105">
        <v>52</v>
      </c>
      <c r="W29" s="105">
        <v>361</v>
      </c>
      <c r="X29" s="101" t="s">
        <v>156</v>
      </c>
    </row>
    <row r="30" spans="1:24" ht="14" x14ac:dyDescent="0.25">
      <c r="A30" s="101" t="s">
        <v>157</v>
      </c>
      <c r="B30" s="101" t="s">
        <v>158</v>
      </c>
      <c r="C30" s="102">
        <v>235</v>
      </c>
      <c r="D30" s="103">
        <v>0.43292682926829296</v>
      </c>
      <c r="E30" s="102">
        <v>0</v>
      </c>
      <c r="F30" s="103" t="s">
        <v>256</v>
      </c>
      <c r="G30" s="102">
        <v>0</v>
      </c>
      <c r="H30" s="103" t="s">
        <v>256</v>
      </c>
      <c r="I30" s="102">
        <v>235</v>
      </c>
      <c r="J30" s="103">
        <v>0.43292682926829296</v>
      </c>
      <c r="K30" s="102">
        <v>16</v>
      </c>
      <c r="L30" s="103">
        <v>-5.8823529411764705E-2</v>
      </c>
      <c r="M30" s="102">
        <v>251</v>
      </c>
      <c r="N30" s="103">
        <v>0.386740331491713</v>
      </c>
      <c r="O30" s="107">
        <v>5</v>
      </c>
      <c r="P30" s="109"/>
      <c r="Q30" s="101" t="s">
        <v>83</v>
      </c>
      <c r="R30" s="105">
        <v>164</v>
      </c>
      <c r="S30" s="105">
        <v>0</v>
      </c>
      <c r="T30" s="105">
        <v>0</v>
      </c>
      <c r="U30" s="105">
        <v>164</v>
      </c>
      <c r="V30" s="105">
        <v>17</v>
      </c>
      <c r="W30" s="105">
        <v>181</v>
      </c>
      <c r="X30" s="101" t="s">
        <v>159</v>
      </c>
    </row>
    <row r="31" spans="1:24" ht="14" x14ac:dyDescent="0.25">
      <c r="A31" s="101" t="s">
        <v>160</v>
      </c>
      <c r="B31" s="101" t="s">
        <v>161</v>
      </c>
      <c r="C31" s="102">
        <v>10902</v>
      </c>
      <c r="D31" s="103">
        <v>3.6825630638924701E-3</v>
      </c>
      <c r="E31" s="102">
        <v>11976</v>
      </c>
      <c r="F31" s="103">
        <v>2.8689228654870301E-2</v>
      </c>
      <c r="G31" s="102">
        <v>0</v>
      </c>
      <c r="H31" s="103" t="s">
        <v>256</v>
      </c>
      <c r="I31" s="102">
        <v>22878</v>
      </c>
      <c r="J31" s="103">
        <v>1.6619267685744801E-2</v>
      </c>
      <c r="K31" s="102">
        <v>943</v>
      </c>
      <c r="L31" s="103">
        <v>0</v>
      </c>
      <c r="M31" s="102">
        <v>23821</v>
      </c>
      <c r="N31" s="103">
        <v>1.59508679148718E-2</v>
      </c>
      <c r="O31" s="107">
        <v>1</v>
      </c>
      <c r="P31" s="109"/>
      <c r="Q31" s="101" t="s">
        <v>162</v>
      </c>
      <c r="R31" s="105">
        <v>10862</v>
      </c>
      <c r="S31" s="105">
        <v>11642</v>
      </c>
      <c r="T31" s="105">
        <v>0</v>
      </c>
      <c r="U31" s="105">
        <v>22504</v>
      </c>
      <c r="V31" s="105">
        <v>943</v>
      </c>
      <c r="W31" s="105">
        <v>23447</v>
      </c>
      <c r="X31" s="101" t="s">
        <v>163</v>
      </c>
    </row>
    <row r="32" spans="1:24" ht="14" x14ac:dyDescent="0.25">
      <c r="A32" s="101" t="s">
        <v>164</v>
      </c>
      <c r="B32" s="101" t="s">
        <v>165</v>
      </c>
      <c r="C32" s="102">
        <v>106</v>
      </c>
      <c r="D32" s="103">
        <v>1.9230769230769201E-2</v>
      </c>
      <c r="E32" s="102">
        <v>2</v>
      </c>
      <c r="F32" s="103" t="s">
        <v>256</v>
      </c>
      <c r="G32" s="102">
        <v>0</v>
      </c>
      <c r="H32" s="103" t="s">
        <v>256</v>
      </c>
      <c r="I32" s="102">
        <v>108</v>
      </c>
      <c r="J32" s="103">
        <v>3.8461538461538498E-2</v>
      </c>
      <c r="K32" s="102">
        <v>29</v>
      </c>
      <c r="L32" s="103">
        <v>-0.5</v>
      </c>
      <c r="M32" s="102">
        <v>137</v>
      </c>
      <c r="N32" s="103">
        <v>-0.15432098765432101</v>
      </c>
      <c r="O32" s="107">
        <v>5</v>
      </c>
      <c r="P32" s="109"/>
      <c r="Q32" s="101" t="s">
        <v>83</v>
      </c>
      <c r="R32" s="105">
        <v>104</v>
      </c>
      <c r="S32" s="105">
        <v>0</v>
      </c>
      <c r="T32" s="105">
        <v>0</v>
      </c>
      <c r="U32" s="105">
        <v>104</v>
      </c>
      <c r="V32" s="105">
        <v>58</v>
      </c>
      <c r="W32" s="105">
        <v>162</v>
      </c>
      <c r="X32" s="101" t="s">
        <v>166</v>
      </c>
    </row>
    <row r="33" spans="1:24" ht="14" x14ac:dyDescent="0.25">
      <c r="A33" s="101" t="s">
        <v>167</v>
      </c>
      <c r="B33" s="101" t="s">
        <v>168</v>
      </c>
      <c r="C33" s="102">
        <v>206</v>
      </c>
      <c r="D33" s="103">
        <v>0.16384180790960501</v>
      </c>
      <c r="E33" s="102">
        <v>0</v>
      </c>
      <c r="F33" s="103" t="s">
        <v>256</v>
      </c>
      <c r="G33" s="102">
        <v>0</v>
      </c>
      <c r="H33" s="103" t="s">
        <v>256</v>
      </c>
      <c r="I33" s="102">
        <v>206</v>
      </c>
      <c r="J33" s="103">
        <v>0.16384180790960501</v>
      </c>
      <c r="K33" s="102">
        <v>34</v>
      </c>
      <c r="L33" s="103">
        <v>-0.10526315789473699</v>
      </c>
      <c r="M33" s="102">
        <v>240</v>
      </c>
      <c r="N33" s="103">
        <v>0.116279069767442</v>
      </c>
      <c r="O33" s="107">
        <v>5</v>
      </c>
      <c r="P33" s="109"/>
      <c r="Q33" s="101" t="s">
        <v>83</v>
      </c>
      <c r="R33" s="105">
        <v>177</v>
      </c>
      <c r="S33" s="105">
        <v>0</v>
      </c>
      <c r="T33" s="105">
        <v>0</v>
      </c>
      <c r="U33" s="105">
        <v>177</v>
      </c>
      <c r="V33" s="105">
        <v>38</v>
      </c>
      <c r="W33" s="105">
        <v>215</v>
      </c>
      <c r="X33" s="101" t="s">
        <v>169</v>
      </c>
    </row>
    <row r="34" spans="1:24" ht="14" x14ac:dyDescent="0.25">
      <c r="A34" s="101" t="s">
        <v>170</v>
      </c>
      <c r="B34" s="101" t="s">
        <v>171</v>
      </c>
      <c r="C34" s="102">
        <v>102</v>
      </c>
      <c r="D34" s="103">
        <v>-3.77358490566038E-2</v>
      </c>
      <c r="E34" s="102">
        <v>0</v>
      </c>
      <c r="F34" s="103" t="s">
        <v>256</v>
      </c>
      <c r="G34" s="102">
        <v>0</v>
      </c>
      <c r="H34" s="103" t="s">
        <v>256</v>
      </c>
      <c r="I34" s="102">
        <v>102</v>
      </c>
      <c r="J34" s="103">
        <v>-3.77358490566038E-2</v>
      </c>
      <c r="K34" s="102">
        <v>6</v>
      </c>
      <c r="L34" s="103">
        <v>-0.5</v>
      </c>
      <c r="M34" s="102">
        <v>108</v>
      </c>
      <c r="N34" s="103">
        <v>-8.4745762711864403E-2</v>
      </c>
      <c r="O34" s="107">
        <v>5</v>
      </c>
      <c r="P34" s="109"/>
      <c r="Q34" s="101" t="s">
        <v>83</v>
      </c>
      <c r="R34" s="105">
        <v>106</v>
      </c>
      <c r="S34" s="105">
        <v>0</v>
      </c>
      <c r="T34" s="105">
        <v>0</v>
      </c>
      <c r="U34" s="105">
        <v>106</v>
      </c>
      <c r="V34" s="105">
        <v>12</v>
      </c>
      <c r="W34" s="105">
        <v>118</v>
      </c>
      <c r="X34" s="101" t="s">
        <v>172</v>
      </c>
    </row>
    <row r="35" spans="1:24" ht="14" x14ac:dyDescent="0.25">
      <c r="A35" s="101" t="s">
        <v>173</v>
      </c>
      <c r="B35" s="101" t="s">
        <v>174</v>
      </c>
      <c r="C35" s="102">
        <v>202</v>
      </c>
      <c r="D35" s="103">
        <v>0</v>
      </c>
      <c r="E35" s="102">
        <v>0</v>
      </c>
      <c r="F35" s="103" t="s">
        <v>256</v>
      </c>
      <c r="G35" s="102">
        <v>0</v>
      </c>
      <c r="H35" s="103" t="s">
        <v>256</v>
      </c>
      <c r="I35" s="102">
        <v>202</v>
      </c>
      <c r="J35" s="103">
        <v>0</v>
      </c>
      <c r="K35" s="102">
        <v>56</v>
      </c>
      <c r="L35" s="103">
        <v>1.8</v>
      </c>
      <c r="M35" s="102">
        <v>258</v>
      </c>
      <c r="N35" s="103">
        <v>0.16216216216216198</v>
      </c>
      <c r="O35" s="107">
        <v>5</v>
      </c>
      <c r="P35" s="109"/>
      <c r="Q35" s="101" t="s">
        <v>83</v>
      </c>
      <c r="R35" s="105">
        <v>202</v>
      </c>
      <c r="S35" s="105">
        <v>0</v>
      </c>
      <c r="T35" s="105">
        <v>0</v>
      </c>
      <c r="U35" s="105">
        <v>202</v>
      </c>
      <c r="V35" s="105">
        <v>20</v>
      </c>
      <c r="W35" s="105">
        <v>222</v>
      </c>
      <c r="X35" s="101" t="s">
        <v>175</v>
      </c>
    </row>
    <row r="36" spans="1:24" ht="14" x14ac:dyDescent="0.25">
      <c r="A36" s="101" t="s">
        <v>176</v>
      </c>
      <c r="B36" s="101" t="s">
        <v>177</v>
      </c>
      <c r="C36" s="102">
        <v>297</v>
      </c>
      <c r="D36" s="103">
        <v>0.13358778625954201</v>
      </c>
      <c r="E36" s="102">
        <v>0</v>
      </c>
      <c r="F36" s="103" t="s">
        <v>256</v>
      </c>
      <c r="G36" s="102">
        <v>0</v>
      </c>
      <c r="H36" s="103" t="s">
        <v>256</v>
      </c>
      <c r="I36" s="102">
        <v>297</v>
      </c>
      <c r="J36" s="103">
        <v>0.13358778625954201</v>
      </c>
      <c r="K36" s="102">
        <v>174</v>
      </c>
      <c r="L36" s="103">
        <v>-7.4468085106383003E-2</v>
      </c>
      <c r="M36" s="102">
        <v>471</v>
      </c>
      <c r="N36" s="103">
        <v>4.6666666666666697E-2</v>
      </c>
      <c r="O36" s="107">
        <v>5</v>
      </c>
      <c r="P36" s="109"/>
      <c r="Q36" s="101" t="s">
        <v>83</v>
      </c>
      <c r="R36" s="105">
        <v>262</v>
      </c>
      <c r="S36" s="105">
        <v>0</v>
      </c>
      <c r="T36" s="105">
        <v>0</v>
      </c>
      <c r="U36" s="105">
        <v>262</v>
      </c>
      <c r="V36" s="105">
        <v>188</v>
      </c>
      <c r="W36" s="105">
        <v>450</v>
      </c>
      <c r="X36" s="101" t="s">
        <v>178</v>
      </c>
    </row>
    <row r="37" spans="1:24" ht="14" x14ac:dyDescent="0.25">
      <c r="A37" s="101" t="s">
        <v>179</v>
      </c>
      <c r="B37" s="101" t="s">
        <v>180</v>
      </c>
      <c r="C37" s="102">
        <v>439</v>
      </c>
      <c r="D37" s="103">
        <v>-3.7280701754385998E-2</v>
      </c>
      <c r="E37" s="102">
        <v>0</v>
      </c>
      <c r="F37" s="103">
        <v>-1</v>
      </c>
      <c r="G37" s="102">
        <v>0</v>
      </c>
      <c r="H37" s="103" t="s">
        <v>256</v>
      </c>
      <c r="I37" s="102">
        <v>439</v>
      </c>
      <c r="J37" s="103">
        <v>-3.9387308533916802E-2</v>
      </c>
      <c r="K37" s="102">
        <v>30</v>
      </c>
      <c r="L37" s="103">
        <v>1</v>
      </c>
      <c r="M37" s="102">
        <v>469</v>
      </c>
      <c r="N37" s="103">
        <v>-6.3559322033898301E-3</v>
      </c>
      <c r="O37" s="107">
        <v>5</v>
      </c>
      <c r="P37" s="109"/>
      <c r="Q37" s="101" t="s">
        <v>83</v>
      </c>
      <c r="R37" s="105">
        <v>456</v>
      </c>
      <c r="S37" s="105">
        <v>1</v>
      </c>
      <c r="T37" s="105">
        <v>0</v>
      </c>
      <c r="U37" s="105">
        <v>457</v>
      </c>
      <c r="V37" s="105">
        <v>15</v>
      </c>
      <c r="W37" s="105">
        <v>472</v>
      </c>
      <c r="X37" s="101" t="s">
        <v>181</v>
      </c>
    </row>
    <row r="38" spans="1:24" ht="14" x14ac:dyDescent="0.25">
      <c r="A38" s="101" t="s">
        <v>182</v>
      </c>
      <c r="B38" s="101" t="s">
        <v>183</v>
      </c>
      <c r="C38" s="102">
        <v>2744</v>
      </c>
      <c r="D38" s="103">
        <v>4.0248810830589097E-3</v>
      </c>
      <c r="E38" s="102">
        <v>1589</v>
      </c>
      <c r="F38" s="103">
        <v>-5.3603335318642004E-2</v>
      </c>
      <c r="G38" s="102">
        <v>1474</v>
      </c>
      <c r="H38" s="103">
        <v>0.23865546218487402</v>
      </c>
      <c r="I38" s="102">
        <v>5807</v>
      </c>
      <c r="J38" s="103">
        <v>3.6594073545162399E-2</v>
      </c>
      <c r="K38" s="102">
        <v>957</v>
      </c>
      <c r="L38" s="103">
        <v>0.239637305699482</v>
      </c>
      <c r="M38" s="102">
        <v>6764</v>
      </c>
      <c r="N38" s="103">
        <v>6.1186068402886699E-2</v>
      </c>
      <c r="O38" s="107">
        <v>2</v>
      </c>
      <c r="P38" s="109"/>
      <c r="Q38" s="101" t="s">
        <v>83</v>
      </c>
      <c r="R38" s="105">
        <v>2733</v>
      </c>
      <c r="S38" s="105">
        <v>1679</v>
      </c>
      <c r="T38" s="105">
        <v>1190</v>
      </c>
      <c r="U38" s="105">
        <v>5602</v>
      </c>
      <c r="V38" s="105">
        <v>772</v>
      </c>
      <c r="W38" s="105">
        <v>6374</v>
      </c>
      <c r="X38" s="101" t="s">
        <v>184</v>
      </c>
    </row>
    <row r="39" spans="1:24" ht="14" x14ac:dyDescent="0.25">
      <c r="A39" s="101" t="s">
        <v>185</v>
      </c>
      <c r="B39" s="101" t="s">
        <v>186</v>
      </c>
      <c r="C39" s="102">
        <v>452</v>
      </c>
      <c r="D39" s="103">
        <v>-0.310975609756098</v>
      </c>
      <c r="E39" s="102">
        <v>0</v>
      </c>
      <c r="F39" s="103" t="s">
        <v>256</v>
      </c>
      <c r="G39" s="102">
        <v>0</v>
      </c>
      <c r="H39" s="103" t="s">
        <v>256</v>
      </c>
      <c r="I39" s="102">
        <v>452</v>
      </c>
      <c r="J39" s="103">
        <v>-0.310975609756098</v>
      </c>
      <c r="K39" s="102">
        <v>94</v>
      </c>
      <c r="L39" s="103">
        <v>-9.6153846153846201E-2</v>
      </c>
      <c r="M39" s="102">
        <v>546</v>
      </c>
      <c r="N39" s="103">
        <v>-0.28157894736842098</v>
      </c>
      <c r="O39" s="107">
        <v>5</v>
      </c>
      <c r="P39" s="109"/>
      <c r="Q39" s="101" t="s">
        <v>83</v>
      </c>
      <c r="R39" s="105">
        <v>656</v>
      </c>
      <c r="S39" s="105">
        <v>0</v>
      </c>
      <c r="T39" s="105">
        <v>0</v>
      </c>
      <c r="U39" s="105">
        <v>656</v>
      </c>
      <c r="V39" s="105">
        <v>104</v>
      </c>
      <c r="W39" s="105">
        <v>760</v>
      </c>
      <c r="X39" s="101" t="s">
        <v>187</v>
      </c>
    </row>
    <row r="40" spans="1:24" ht="14" x14ac:dyDescent="0.25">
      <c r="A40" s="101" t="s">
        <v>188</v>
      </c>
      <c r="B40" s="101" t="s">
        <v>189</v>
      </c>
      <c r="C40" s="102">
        <v>177</v>
      </c>
      <c r="D40" s="103">
        <v>-7.3298429319371708E-2</v>
      </c>
      <c r="E40" s="102">
        <v>0</v>
      </c>
      <c r="F40" s="103" t="s">
        <v>256</v>
      </c>
      <c r="G40" s="102">
        <v>0</v>
      </c>
      <c r="H40" s="103" t="s">
        <v>256</v>
      </c>
      <c r="I40" s="102">
        <v>177</v>
      </c>
      <c r="J40" s="103">
        <v>-7.3298429319371708E-2</v>
      </c>
      <c r="K40" s="102">
        <v>207</v>
      </c>
      <c r="L40" s="103">
        <v>-0.17200000000000001</v>
      </c>
      <c r="M40" s="102">
        <v>384</v>
      </c>
      <c r="N40" s="103">
        <v>-0.12925170068027197</v>
      </c>
      <c r="O40" s="107">
        <v>4</v>
      </c>
      <c r="P40" s="109"/>
      <c r="Q40" s="101" t="s">
        <v>83</v>
      </c>
      <c r="R40" s="105">
        <v>191</v>
      </c>
      <c r="S40" s="105">
        <v>0</v>
      </c>
      <c r="T40" s="105">
        <v>0</v>
      </c>
      <c r="U40" s="105">
        <v>191</v>
      </c>
      <c r="V40" s="105">
        <v>250</v>
      </c>
      <c r="W40" s="105">
        <v>441</v>
      </c>
      <c r="X40" s="101" t="s">
        <v>190</v>
      </c>
    </row>
    <row r="41" spans="1:24" ht="14" x14ac:dyDescent="0.25">
      <c r="A41" s="101" t="s">
        <v>191</v>
      </c>
      <c r="B41" s="101" t="s">
        <v>192</v>
      </c>
      <c r="C41" s="102">
        <v>346</v>
      </c>
      <c r="D41" s="103">
        <v>-0.27615062761506298</v>
      </c>
      <c r="E41" s="102">
        <v>0</v>
      </c>
      <c r="F41" s="103">
        <v>-1</v>
      </c>
      <c r="G41" s="102">
        <v>0</v>
      </c>
      <c r="H41" s="103" t="s">
        <v>256</v>
      </c>
      <c r="I41" s="102">
        <v>346</v>
      </c>
      <c r="J41" s="103">
        <v>-0.27916666666666701</v>
      </c>
      <c r="K41" s="102">
        <v>32</v>
      </c>
      <c r="L41" s="103">
        <v>-0.25581395348837199</v>
      </c>
      <c r="M41" s="102">
        <v>378</v>
      </c>
      <c r="N41" s="103">
        <v>-0.277246653919694</v>
      </c>
      <c r="O41" s="107">
        <v>5</v>
      </c>
      <c r="P41" s="109"/>
      <c r="Q41" s="101" t="s">
        <v>83</v>
      </c>
      <c r="R41" s="105">
        <v>478</v>
      </c>
      <c r="S41" s="105">
        <v>2</v>
      </c>
      <c r="T41" s="105">
        <v>0</v>
      </c>
      <c r="U41" s="105">
        <v>480</v>
      </c>
      <c r="V41" s="105">
        <v>43</v>
      </c>
      <c r="W41" s="105">
        <v>523</v>
      </c>
      <c r="X41" s="101" t="s">
        <v>193</v>
      </c>
    </row>
    <row r="42" spans="1:24" ht="14" x14ac:dyDescent="0.25">
      <c r="A42" s="101" t="s">
        <v>194</v>
      </c>
      <c r="B42" s="101" t="s">
        <v>195</v>
      </c>
      <c r="C42" s="102">
        <v>148</v>
      </c>
      <c r="D42" s="103">
        <v>5.7142857142857099E-2</v>
      </c>
      <c r="E42" s="102">
        <v>0</v>
      </c>
      <c r="F42" s="103" t="s">
        <v>256</v>
      </c>
      <c r="G42" s="102">
        <v>0</v>
      </c>
      <c r="H42" s="103" t="s">
        <v>256</v>
      </c>
      <c r="I42" s="102">
        <v>148</v>
      </c>
      <c r="J42" s="103">
        <v>5.7142857142857099E-2</v>
      </c>
      <c r="K42" s="102">
        <v>15</v>
      </c>
      <c r="L42" s="103">
        <v>-0.61538461538461497</v>
      </c>
      <c r="M42" s="102">
        <v>163</v>
      </c>
      <c r="N42" s="103">
        <v>-8.9385474860335212E-2</v>
      </c>
      <c r="O42" s="107">
        <v>5</v>
      </c>
      <c r="P42" s="109"/>
      <c r="Q42" s="101" t="s">
        <v>83</v>
      </c>
      <c r="R42" s="105">
        <v>140</v>
      </c>
      <c r="S42" s="105">
        <v>0</v>
      </c>
      <c r="T42" s="105">
        <v>0</v>
      </c>
      <c r="U42" s="105">
        <v>140</v>
      </c>
      <c r="V42" s="105">
        <v>39</v>
      </c>
      <c r="W42" s="105">
        <v>179</v>
      </c>
      <c r="X42" s="101" t="s">
        <v>196</v>
      </c>
    </row>
    <row r="43" spans="1:24" ht="14" x14ac:dyDescent="0.25">
      <c r="A43" s="101" t="s">
        <v>197</v>
      </c>
      <c r="B43" s="101" t="s">
        <v>198</v>
      </c>
      <c r="C43" s="102">
        <v>3044</v>
      </c>
      <c r="D43" s="103">
        <v>-9.9141757916543394E-2</v>
      </c>
      <c r="E43" s="102">
        <v>73</v>
      </c>
      <c r="F43" s="103">
        <v>8.9552238805970102E-2</v>
      </c>
      <c r="G43" s="102">
        <v>0</v>
      </c>
      <c r="H43" s="103" t="s">
        <v>256</v>
      </c>
      <c r="I43" s="102">
        <v>3117</v>
      </c>
      <c r="J43" s="103">
        <v>-9.547301218804409E-2</v>
      </c>
      <c r="K43" s="102">
        <v>744</v>
      </c>
      <c r="L43" s="103">
        <v>-4.0160642570281103E-3</v>
      </c>
      <c r="M43" s="102">
        <v>3861</v>
      </c>
      <c r="N43" s="103">
        <v>-7.9179585022656804E-2</v>
      </c>
      <c r="O43" s="107">
        <v>3</v>
      </c>
      <c r="P43" s="109"/>
      <c r="Q43" s="101" t="s">
        <v>83</v>
      </c>
      <c r="R43" s="105">
        <v>3379</v>
      </c>
      <c r="S43" s="105">
        <v>67</v>
      </c>
      <c r="T43" s="105">
        <v>0</v>
      </c>
      <c r="U43" s="105">
        <v>3446</v>
      </c>
      <c r="V43" s="105">
        <v>747</v>
      </c>
      <c r="W43" s="105">
        <v>4193</v>
      </c>
      <c r="X43" s="101" t="s">
        <v>199</v>
      </c>
    </row>
    <row r="44" spans="1:24" ht="14" x14ac:dyDescent="0.25">
      <c r="A44" s="101" t="s">
        <v>200</v>
      </c>
      <c r="B44" s="101" t="s">
        <v>201</v>
      </c>
      <c r="C44" s="102">
        <v>4073</v>
      </c>
      <c r="D44" s="103">
        <v>-2.9082240762812902E-2</v>
      </c>
      <c r="E44" s="102">
        <v>766</v>
      </c>
      <c r="F44" s="103">
        <v>6.0941828254847598E-2</v>
      </c>
      <c r="G44" s="102">
        <v>0</v>
      </c>
      <c r="H44" s="103" t="s">
        <v>256</v>
      </c>
      <c r="I44" s="102">
        <v>4839</v>
      </c>
      <c r="J44" s="103">
        <v>-1.5863331299572903E-2</v>
      </c>
      <c r="K44" s="102">
        <v>609</v>
      </c>
      <c r="L44" s="103">
        <v>0.35634743875278402</v>
      </c>
      <c r="M44" s="102">
        <v>5448</v>
      </c>
      <c r="N44" s="103">
        <v>1.5281401416325001E-2</v>
      </c>
      <c r="O44" s="107">
        <v>2</v>
      </c>
      <c r="P44" s="109"/>
      <c r="Q44" s="101" t="s">
        <v>83</v>
      </c>
      <c r="R44" s="105">
        <v>4195</v>
      </c>
      <c r="S44" s="105">
        <v>722</v>
      </c>
      <c r="T44" s="105">
        <v>0</v>
      </c>
      <c r="U44" s="105">
        <v>4917</v>
      </c>
      <c r="V44" s="105">
        <v>449</v>
      </c>
      <c r="W44" s="105">
        <v>5366</v>
      </c>
      <c r="X44" s="101" t="s">
        <v>202</v>
      </c>
    </row>
    <row r="45" spans="1:24" ht="14" x14ac:dyDescent="0.25">
      <c r="A45" s="101" t="s">
        <v>203</v>
      </c>
      <c r="B45" s="101" t="s">
        <v>204</v>
      </c>
      <c r="C45" s="102">
        <v>540</v>
      </c>
      <c r="D45" s="103">
        <v>-1.8181818181818202E-2</v>
      </c>
      <c r="E45" s="102">
        <v>0</v>
      </c>
      <c r="F45" s="103" t="s">
        <v>256</v>
      </c>
      <c r="G45" s="102">
        <v>0</v>
      </c>
      <c r="H45" s="103" t="s">
        <v>256</v>
      </c>
      <c r="I45" s="102">
        <v>540</v>
      </c>
      <c r="J45" s="103">
        <v>-1.8181818181818202E-2</v>
      </c>
      <c r="K45" s="102">
        <v>37</v>
      </c>
      <c r="L45" s="103">
        <v>-9.7560975609756087E-2</v>
      </c>
      <c r="M45" s="102">
        <v>577</v>
      </c>
      <c r="N45" s="103">
        <v>-2.3688663282571899E-2</v>
      </c>
      <c r="O45" s="107">
        <v>5</v>
      </c>
      <c r="P45" s="109"/>
      <c r="Q45" s="101" t="s">
        <v>83</v>
      </c>
      <c r="R45" s="105">
        <v>550</v>
      </c>
      <c r="S45" s="105">
        <v>0</v>
      </c>
      <c r="T45" s="105">
        <v>0</v>
      </c>
      <c r="U45" s="105">
        <v>550</v>
      </c>
      <c r="V45" s="105">
        <v>41</v>
      </c>
      <c r="W45" s="105">
        <v>591</v>
      </c>
      <c r="X45" s="101" t="s">
        <v>205</v>
      </c>
    </row>
    <row r="46" spans="1:24" ht="14" x14ac:dyDescent="0.25">
      <c r="A46" s="101" t="s">
        <v>206</v>
      </c>
      <c r="B46" s="101" t="s">
        <v>207</v>
      </c>
      <c r="C46" s="102">
        <v>181</v>
      </c>
      <c r="D46" s="103">
        <v>-4.7368421052631601E-2</v>
      </c>
      <c r="E46" s="102">
        <v>0</v>
      </c>
      <c r="F46" s="103" t="s">
        <v>256</v>
      </c>
      <c r="G46" s="102">
        <v>0</v>
      </c>
      <c r="H46" s="103" t="s">
        <v>256</v>
      </c>
      <c r="I46" s="102">
        <v>181</v>
      </c>
      <c r="J46" s="103">
        <v>-4.7368421052631601E-2</v>
      </c>
      <c r="K46" s="102">
        <v>23</v>
      </c>
      <c r="L46" s="103">
        <v>1.3</v>
      </c>
      <c r="M46" s="102">
        <v>204</v>
      </c>
      <c r="N46" s="103">
        <v>0.02</v>
      </c>
      <c r="O46" s="107">
        <v>5</v>
      </c>
      <c r="P46" s="109"/>
      <c r="Q46" s="101" t="s">
        <v>83</v>
      </c>
      <c r="R46" s="105">
        <v>190</v>
      </c>
      <c r="S46" s="105">
        <v>0</v>
      </c>
      <c r="T46" s="105">
        <v>0</v>
      </c>
      <c r="U46" s="105">
        <v>190</v>
      </c>
      <c r="V46" s="105">
        <v>10</v>
      </c>
      <c r="W46" s="105">
        <v>200</v>
      </c>
      <c r="X46" s="101" t="s">
        <v>208</v>
      </c>
    </row>
    <row r="47" spans="1:24" ht="14" x14ac:dyDescent="0.25">
      <c r="A47" s="101" t="s">
        <v>209</v>
      </c>
      <c r="B47" s="101" t="s">
        <v>210</v>
      </c>
      <c r="C47" s="102">
        <v>109</v>
      </c>
      <c r="D47" s="103">
        <v>4.80769230769231E-2</v>
      </c>
      <c r="E47" s="102">
        <v>0</v>
      </c>
      <c r="F47" s="103" t="s">
        <v>256</v>
      </c>
      <c r="G47" s="102">
        <v>0</v>
      </c>
      <c r="H47" s="103" t="s">
        <v>256</v>
      </c>
      <c r="I47" s="102">
        <v>109</v>
      </c>
      <c r="J47" s="103">
        <v>4.80769230769231E-2</v>
      </c>
      <c r="K47" s="102">
        <v>0</v>
      </c>
      <c r="L47" s="103">
        <v>-1</v>
      </c>
      <c r="M47" s="102">
        <v>109</v>
      </c>
      <c r="N47" s="103">
        <v>3.8095238095238099E-2</v>
      </c>
      <c r="O47" s="107">
        <v>5</v>
      </c>
      <c r="P47" s="109"/>
      <c r="Q47" s="101" t="s">
        <v>83</v>
      </c>
      <c r="R47" s="105">
        <v>104</v>
      </c>
      <c r="S47" s="105">
        <v>0</v>
      </c>
      <c r="T47" s="105">
        <v>0</v>
      </c>
      <c r="U47" s="105">
        <v>104</v>
      </c>
      <c r="V47" s="105">
        <v>1</v>
      </c>
      <c r="W47" s="105">
        <v>105</v>
      </c>
      <c r="X47" s="101" t="s">
        <v>211</v>
      </c>
    </row>
    <row r="48" spans="1:24" ht="14" x14ac:dyDescent="0.25">
      <c r="A48" s="101" t="s">
        <v>212</v>
      </c>
      <c r="B48" s="101" t="s">
        <v>213</v>
      </c>
      <c r="C48" s="102">
        <v>419</v>
      </c>
      <c r="D48" s="103">
        <v>0.17366946778711498</v>
      </c>
      <c r="E48" s="102">
        <v>0</v>
      </c>
      <c r="F48" s="103" t="s">
        <v>256</v>
      </c>
      <c r="G48" s="102">
        <v>0</v>
      </c>
      <c r="H48" s="103" t="s">
        <v>256</v>
      </c>
      <c r="I48" s="102">
        <v>419</v>
      </c>
      <c r="J48" s="103">
        <v>0.17366946778711498</v>
      </c>
      <c r="K48" s="102">
        <v>96</v>
      </c>
      <c r="L48" s="103">
        <v>0.6</v>
      </c>
      <c r="M48" s="102">
        <v>515</v>
      </c>
      <c r="N48" s="103">
        <v>0.23501199040767401</v>
      </c>
      <c r="O48" s="107">
        <v>5</v>
      </c>
      <c r="P48" s="109"/>
      <c r="Q48" s="101" t="s">
        <v>83</v>
      </c>
      <c r="R48" s="105">
        <v>357</v>
      </c>
      <c r="S48" s="105">
        <v>0</v>
      </c>
      <c r="T48" s="105">
        <v>0</v>
      </c>
      <c r="U48" s="105">
        <v>357</v>
      </c>
      <c r="V48" s="105">
        <v>60</v>
      </c>
      <c r="W48" s="105">
        <v>417</v>
      </c>
      <c r="X48" s="101" t="s">
        <v>214</v>
      </c>
    </row>
    <row r="49" spans="1:24" ht="14" x14ac:dyDescent="0.25">
      <c r="A49" s="101" t="s">
        <v>215</v>
      </c>
      <c r="B49" s="101" t="s">
        <v>216</v>
      </c>
      <c r="C49" s="102">
        <v>925</v>
      </c>
      <c r="D49" s="103">
        <v>-0.12072243346007601</v>
      </c>
      <c r="E49" s="102">
        <v>263</v>
      </c>
      <c r="F49" s="103">
        <v>0.18468468468468502</v>
      </c>
      <c r="G49" s="102">
        <v>0</v>
      </c>
      <c r="H49" s="103" t="s">
        <v>256</v>
      </c>
      <c r="I49" s="102">
        <v>1188</v>
      </c>
      <c r="J49" s="103">
        <v>-6.7503924646781788E-2</v>
      </c>
      <c r="K49" s="102">
        <v>311</v>
      </c>
      <c r="L49" s="103">
        <v>0.106761565836299</v>
      </c>
      <c r="M49" s="102">
        <v>1499</v>
      </c>
      <c r="N49" s="103">
        <v>-3.6012861736334403E-2</v>
      </c>
      <c r="O49" s="107">
        <v>3</v>
      </c>
      <c r="P49" s="110"/>
      <c r="Q49" s="101" t="s">
        <v>83</v>
      </c>
      <c r="R49" s="105">
        <v>1052</v>
      </c>
      <c r="S49" s="105">
        <v>222</v>
      </c>
      <c r="T49" s="105">
        <v>0</v>
      </c>
      <c r="U49" s="105">
        <v>1274</v>
      </c>
      <c r="V49" s="105">
        <v>281</v>
      </c>
      <c r="W49" s="105">
        <v>1555</v>
      </c>
      <c r="X49" s="101" t="s">
        <v>217</v>
      </c>
    </row>
    <row r="50" spans="1:24" ht="14" x14ac:dyDescent="0.25">
      <c r="A50" s="111" t="s">
        <v>218</v>
      </c>
      <c r="B50" s="112"/>
      <c r="C50" s="113">
        <v>42676</v>
      </c>
      <c r="D50" s="114">
        <v>-3.2048810360860998E-2</v>
      </c>
      <c r="E50" s="113">
        <v>17226</v>
      </c>
      <c r="F50" s="114">
        <v>3.4594594594594595E-2</v>
      </c>
      <c r="G50" s="113">
        <v>3746</v>
      </c>
      <c r="H50" s="114">
        <v>0.31669595782073801</v>
      </c>
      <c r="I50" s="113">
        <v>63648</v>
      </c>
      <c r="J50" s="114">
        <v>1.00654252642174E-3</v>
      </c>
      <c r="K50" s="113">
        <v>9055</v>
      </c>
      <c r="L50" s="114">
        <v>9.42598187311178E-2</v>
      </c>
      <c r="M50" s="113">
        <v>72703</v>
      </c>
      <c r="N50" s="114">
        <v>1.1745223284487702E-2</v>
      </c>
      <c r="O50" s="118"/>
      <c r="P50" s="119" t="s">
        <v>241</v>
      </c>
      <c r="Q50" s="119"/>
      <c r="R50" s="120">
        <v>44089</v>
      </c>
      <c r="S50" s="120">
        <v>16650</v>
      </c>
      <c r="T50" s="120">
        <v>2845</v>
      </c>
      <c r="U50" s="120">
        <v>63584</v>
      </c>
      <c r="V50" s="120">
        <v>8275</v>
      </c>
      <c r="W50" s="120">
        <v>71859</v>
      </c>
      <c r="X50" s="119"/>
    </row>
    <row r="51" spans="1:24" ht="14" x14ac:dyDescent="0.25">
      <c r="A51" s="101" t="s">
        <v>220</v>
      </c>
      <c r="B51" s="101" t="s">
        <v>221</v>
      </c>
      <c r="C51" s="102">
        <v>1</v>
      </c>
      <c r="D51" s="103" t="s">
        <v>256</v>
      </c>
      <c r="E51" s="102">
        <v>0</v>
      </c>
      <c r="F51" s="103" t="s">
        <v>256</v>
      </c>
      <c r="G51" s="102">
        <v>0</v>
      </c>
      <c r="H51" s="103" t="s">
        <v>256</v>
      </c>
      <c r="I51" s="102">
        <v>1</v>
      </c>
      <c r="J51" s="103" t="s">
        <v>256</v>
      </c>
      <c r="K51" s="102">
        <v>25</v>
      </c>
      <c r="L51" s="103">
        <v>0.19047619047619002</v>
      </c>
      <c r="M51" s="102">
        <v>26</v>
      </c>
      <c r="N51" s="103">
        <v>0.23809523809523803</v>
      </c>
      <c r="O51" s="107">
        <v>6</v>
      </c>
      <c r="P51" s="108" t="s">
        <v>162</v>
      </c>
      <c r="Q51" s="101" t="s">
        <v>162</v>
      </c>
      <c r="R51" s="105">
        <v>0</v>
      </c>
      <c r="S51" s="105">
        <v>0</v>
      </c>
      <c r="T51" s="105">
        <v>0</v>
      </c>
      <c r="U51" s="105">
        <v>0</v>
      </c>
      <c r="V51" s="105">
        <v>21</v>
      </c>
      <c r="W51" s="105">
        <v>21</v>
      </c>
      <c r="X51" s="101" t="s">
        <v>222</v>
      </c>
    </row>
    <row r="52" spans="1:24" ht="14" x14ac:dyDescent="0.25">
      <c r="A52" s="101" t="s">
        <v>223</v>
      </c>
      <c r="B52" s="101" t="s">
        <v>224</v>
      </c>
      <c r="C52" s="102">
        <v>46</v>
      </c>
      <c r="D52" s="103">
        <v>-9.8039215686274508E-2</v>
      </c>
      <c r="E52" s="102">
        <v>0</v>
      </c>
      <c r="F52" s="103" t="s">
        <v>256</v>
      </c>
      <c r="G52" s="102">
        <v>0</v>
      </c>
      <c r="H52" s="103" t="s">
        <v>256</v>
      </c>
      <c r="I52" s="102">
        <v>46</v>
      </c>
      <c r="J52" s="103">
        <v>-9.8039215686274508E-2</v>
      </c>
      <c r="K52" s="102">
        <v>302</v>
      </c>
      <c r="L52" s="103">
        <v>0.166023166023166</v>
      </c>
      <c r="M52" s="102">
        <v>348</v>
      </c>
      <c r="N52" s="103">
        <v>0.12258064516129</v>
      </c>
      <c r="O52" s="107">
        <v>6</v>
      </c>
      <c r="P52" s="109"/>
      <c r="Q52" s="101" t="s">
        <v>162</v>
      </c>
      <c r="R52" s="105">
        <v>51</v>
      </c>
      <c r="S52" s="105">
        <v>0</v>
      </c>
      <c r="T52" s="105">
        <v>0</v>
      </c>
      <c r="U52" s="105">
        <v>51</v>
      </c>
      <c r="V52" s="105">
        <v>259</v>
      </c>
      <c r="W52" s="105">
        <v>310</v>
      </c>
      <c r="X52" s="101" t="s">
        <v>225</v>
      </c>
    </row>
    <row r="53" spans="1:24" ht="14" x14ac:dyDescent="0.25">
      <c r="A53" s="101" t="s">
        <v>226</v>
      </c>
      <c r="B53" s="101" t="s">
        <v>227</v>
      </c>
      <c r="C53" s="102">
        <v>693</v>
      </c>
      <c r="D53" s="103">
        <v>-6.2246278755074401E-2</v>
      </c>
      <c r="E53" s="102">
        <v>1207</v>
      </c>
      <c r="F53" s="103">
        <v>0.11449676823638</v>
      </c>
      <c r="G53" s="102">
        <v>1</v>
      </c>
      <c r="H53" s="103" t="s">
        <v>256</v>
      </c>
      <c r="I53" s="102">
        <v>1901</v>
      </c>
      <c r="J53" s="103">
        <v>4.3358946212952797E-2</v>
      </c>
      <c r="K53" s="102">
        <v>1981</v>
      </c>
      <c r="L53" s="103">
        <v>-9.4999999999999998E-3</v>
      </c>
      <c r="M53" s="102">
        <v>3882</v>
      </c>
      <c r="N53" s="103">
        <v>1.56985871271586E-2</v>
      </c>
      <c r="O53" s="107">
        <v>6</v>
      </c>
      <c r="P53" s="109"/>
      <c r="Q53" s="101" t="s">
        <v>162</v>
      </c>
      <c r="R53" s="105">
        <v>739</v>
      </c>
      <c r="S53" s="105">
        <v>1083</v>
      </c>
      <c r="T53" s="105">
        <v>0</v>
      </c>
      <c r="U53" s="105">
        <v>1822</v>
      </c>
      <c r="V53" s="105">
        <v>2000</v>
      </c>
      <c r="W53" s="105">
        <v>3822</v>
      </c>
      <c r="X53" s="101" t="s">
        <v>228</v>
      </c>
    </row>
    <row r="54" spans="1:24" ht="14" x14ac:dyDescent="0.25">
      <c r="A54" s="101" t="s">
        <v>229</v>
      </c>
      <c r="B54" s="101" t="s">
        <v>230</v>
      </c>
      <c r="C54" s="102">
        <v>0</v>
      </c>
      <c r="D54" s="103" t="s">
        <v>256</v>
      </c>
      <c r="E54" s="102">
        <v>0</v>
      </c>
      <c r="F54" s="103" t="s">
        <v>256</v>
      </c>
      <c r="G54" s="102">
        <v>0</v>
      </c>
      <c r="H54" s="103" t="s">
        <v>256</v>
      </c>
      <c r="I54" s="102">
        <v>0</v>
      </c>
      <c r="J54" s="103" t="s">
        <v>256</v>
      </c>
      <c r="K54" s="102">
        <v>37</v>
      </c>
      <c r="L54" s="103">
        <v>0.15625</v>
      </c>
      <c r="M54" s="102">
        <v>37</v>
      </c>
      <c r="N54" s="103">
        <v>0.15625</v>
      </c>
      <c r="O54" s="107">
        <v>6</v>
      </c>
      <c r="P54" s="109"/>
      <c r="Q54" s="101" t="s">
        <v>162</v>
      </c>
      <c r="R54" s="105">
        <v>0</v>
      </c>
      <c r="S54" s="105">
        <v>0</v>
      </c>
      <c r="T54" s="105">
        <v>0</v>
      </c>
      <c r="U54" s="105">
        <v>0</v>
      </c>
      <c r="V54" s="105">
        <v>32</v>
      </c>
      <c r="W54" s="105">
        <v>32</v>
      </c>
      <c r="X54" s="101" t="s">
        <v>231</v>
      </c>
    </row>
    <row r="55" spans="1:24" ht="14" x14ac:dyDescent="0.25">
      <c r="A55" s="101" t="s">
        <v>232</v>
      </c>
      <c r="B55" s="101" t="s">
        <v>233</v>
      </c>
      <c r="C55" s="102">
        <v>125</v>
      </c>
      <c r="D55" s="103">
        <v>0.17924528301886802</v>
      </c>
      <c r="E55" s="102">
        <v>0</v>
      </c>
      <c r="F55" s="103">
        <v>-1</v>
      </c>
      <c r="G55" s="102">
        <v>0</v>
      </c>
      <c r="H55" s="103" t="s">
        <v>256</v>
      </c>
      <c r="I55" s="102">
        <v>125</v>
      </c>
      <c r="J55" s="103">
        <v>0.15740740740740702</v>
      </c>
      <c r="K55" s="102">
        <v>149</v>
      </c>
      <c r="L55" s="103">
        <v>0.33035714285714302</v>
      </c>
      <c r="M55" s="102">
        <v>274</v>
      </c>
      <c r="N55" s="103">
        <v>0.24545454545454501</v>
      </c>
      <c r="O55" s="107">
        <v>6</v>
      </c>
      <c r="P55" s="109"/>
      <c r="Q55" s="101" t="s">
        <v>162</v>
      </c>
      <c r="R55" s="105">
        <v>106</v>
      </c>
      <c r="S55" s="105">
        <v>2</v>
      </c>
      <c r="T55" s="105">
        <v>0</v>
      </c>
      <c r="U55" s="105">
        <v>108</v>
      </c>
      <c r="V55" s="105">
        <v>112</v>
      </c>
      <c r="W55" s="105">
        <v>220</v>
      </c>
      <c r="X55" s="101" t="s">
        <v>234</v>
      </c>
    </row>
    <row r="56" spans="1:24" ht="14" x14ac:dyDescent="0.25">
      <c r="A56" s="101" t="s">
        <v>235</v>
      </c>
      <c r="B56" s="101" t="s">
        <v>236</v>
      </c>
      <c r="C56" s="102">
        <v>104</v>
      </c>
      <c r="D56" s="103">
        <v>0.625</v>
      </c>
      <c r="E56" s="102">
        <v>4</v>
      </c>
      <c r="F56" s="103">
        <v>-0.33333333333333298</v>
      </c>
      <c r="G56" s="102">
        <v>0</v>
      </c>
      <c r="H56" s="103" t="s">
        <v>256</v>
      </c>
      <c r="I56" s="102">
        <v>108</v>
      </c>
      <c r="J56" s="103">
        <v>0.54285714285714293</v>
      </c>
      <c r="K56" s="102">
        <v>38</v>
      </c>
      <c r="L56" s="103">
        <v>-0.22448979591836699</v>
      </c>
      <c r="M56" s="102">
        <v>146</v>
      </c>
      <c r="N56" s="103">
        <v>0.22689075630252101</v>
      </c>
      <c r="O56" s="107">
        <v>6</v>
      </c>
      <c r="P56" s="110"/>
      <c r="Q56" s="101" t="s">
        <v>162</v>
      </c>
      <c r="R56" s="105">
        <v>64</v>
      </c>
      <c r="S56" s="105">
        <v>6</v>
      </c>
      <c r="T56" s="105">
        <v>0</v>
      </c>
      <c r="U56" s="105">
        <v>70</v>
      </c>
      <c r="V56" s="105">
        <v>49</v>
      </c>
      <c r="W56" s="105">
        <v>119</v>
      </c>
      <c r="X56" s="101" t="s">
        <v>237</v>
      </c>
    </row>
    <row r="57" spans="1:24" ht="14" x14ac:dyDescent="0.25">
      <c r="A57" s="111" t="s">
        <v>238</v>
      </c>
      <c r="B57" s="112"/>
      <c r="C57" s="113">
        <v>969</v>
      </c>
      <c r="D57" s="114">
        <v>9.3749999999999997E-3</v>
      </c>
      <c r="E57" s="113">
        <v>1211</v>
      </c>
      <c r="F57" s="114">
        <v>0.109990834097159</v>
      </c>
      <c r="G57" s="113">
        <v>1</v>
      </c>
      <c r="H57" s="114"/>
      <c r="I57" s="113">
        <v>2181</v>
      </c>
      <c r="J57" s="114">
        <v>6.3383715260848392E-2</v>
      </c>
      <c r="K57" s="113">
        <v>2532</v>
      </c>
      <c r="L57" s="114">
        <v>2.3857662757784101E-2</v>
      </c>
      <c r="M57" s="113">
        <v>4713</v>
      </c>
      <c r="N57" s="114">
        <v>4.1777188328912501E-2</v>
      </c>
      <c r="O57" s="118"/>
      <c r="P57" s="119" t="s">
        <v>241</v>
      </c>
      <c r="Q57" s="119"/>
      <c r="R57" s="120">
        <v>960</v>
      </c>
      <c r="S57" s="120">
        <v>1091</v>
      </c>
      <c r="T57" s="120">
        <v>0</v>
      </c>
      <c r="U57" s="120">
        <v>2051</v>
      </c>
      <c r="V57" s="120">
        <v>2473</v>
      </c>
      <c r="W57" s="120">
        <v>4524</v>
      </c>
      <c r="X57" s="119"/>
    </row>
    <row r="58" spans="1:24" ht="14" x14ac:dyDescent="0.25">
      <c r="A58" s="111" t="s">
        <v>257</v>
      </c>
      <c r="B58" s="112"/>
      <c r="C58" s="113">
        <v>43645</v>
      </c>
      <c r="D58" s="114">
        <v>-3.1166063619614204E-2</v>
      </c>
      <c r="E58" s="113">
        <v>18437</v>
      </c>
      <c r="F58" s="114">
        <v>3.9231159461135201E-2</v>
      </c>
      <c r="G58" s="113">
        <v>3747</v>
      </c>
      <c r="H58" s="114">
        <v>0.31704745166959597</v>
      </c>
      <c r="I58" s="113">
        <v>65829</v>
      </c>
      <c r="J58" s="114">
        <v>2.9557400777024505E-3</v>
      </c>
      <c r="K58" s="113">
        <v>11587</v>
      </c>
      <c r="L58" s="114">
        <v>7.8061034611090402E-2</v>
      </c>
      <c r="M58" s="113">
        <v>77416</v>
      </c>
      <c r="N58" s="114">
        <v>1.35239516646374E-2</v>
      </c>
      <c r="O58" s="118"/>
      <c r="P58" s="119"/>
      <c r="Q58" s="119"/>
      <c r="R58" s="120">
        <v>45049</v>
      </c>
      <c r="S58" s="120">
        <v>17741</v>
      </c>
      <c r="T58" s="120">
        <v>2845</v>
      </c>
      <c r="U58" s="120">
        <v>65635</v>
      </c>
      <c r="V58" s="120">
        <v>10748</v>
      </c>
      <c r="W58" s="120">
        <v>76383</v>
      </c>
      <c r="X58" s="119"/>
    </row>
  </sheetData>
  <pageMargins left="0.23622047244094491" right="0.23622047244094491" top="0.35433070866141736" bottom="0.35433070866141736" header="0.31496062992125984" footer="0.31496062992125984"/>
  <pageSetup paperSize="9" scale="6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1EA6F-0972-4F5A-BB8A-F013DA87496E}">
  <sheetPr>
    <pageSetUpPr fitToPage="1"/>
  </sheetPr>
  <dimension ref="A1:X58"/>
  <sheetViews>
    <sheetView zoomScaleNormal="16677" zoomScaleSheetLayoutView="6432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3" sqref="A3"/>
    </sheetView>
  </sheetViews>
  <sheetFormatPr defaultRowHeight="12.5" x14ac:dyDescent="0.25"/>
  <cols>
    <col min="1" max="1" width="32.26953125" style="98" bestFit="1" customWidth="1"/>
    <col min="2" max="2" width="5.54296875" style="98" bestFit="1" customWidth="1"/>
    <col min="3" max="14" width="15.6328125" style="98" customWidth="1"/>
    <col min="15" max="15" width="8.81640625" style="98" hidden="1" customWidth="1"/>
    <col min="16" max="16" width="14.36328125" style="98" hidden="1" customWidth="1"/>
    <col min="17" max="17" width="6.453125" style="98" hidden="1" customWidth="1"/>
    <col min="18" max="18" width="22.1796875" style="98" hidden="1" customWidth="1"/>
    <col min="19" max="19" width="21.6328125" style="98" hidden="1" customWidth="1"/>
    <col min="20" max="20" width="18.453125" style="98" hidden="1" customWidth="1"/>
    <col min="21" max="21" width="18" style="98" hidden="1" customWidth="1"/>
    <col min="22" max="22" width="22.7265625" style="98" hidden="1" customWidth="1"/>
    <col min="23" max="23" width="15.08984375" style="98" hidden="1" customWidth="1"/>
    <col min="24" max="24" width="30.6328125" style="98" hidden="1" customWidth="1"/>
    <col min="25" max="16384" width="8.7265625" style="98"/>
  </cols>
  <sheetData>
    <row r="1" spans="1:24" ht="15.5" x14ac:dyDescent="0.35">
      <c r="A1" s="97" t="s">
        <v>258</v>
      </c>
    </row>
    <row r="4" spans="1:24" ht="42" x14ac:dyDescent="0.25">
      <c r="A4" s="99" t="s">
        <v>48</v>
      </c>
      <c r="B4" s="99" t="s">
        <v>49</v>
      </c>
      <c r="C4" s="99" t="s">
        <v>243</v>
      </c>
      <c r="D4" s="99" t="s">
        <v>244</v>
      </c>
      <c r="E4" s="99" t="s">
        <v>245</v>
      </c>
      <c r="F4" s="99" t="s">
        <v>246</v>
      </c>
      <c r="G4" s="99" t="s">
        <v>247</v>
      </c>
      <c r="H4" s="99" t="s">
        <v>248</v>
      </c>
      <c r="I4" s="99" t="s">
        <v>249</v>
      </c>
      <c r="J4" s="99" t="s">
        <v>250</v>
      </c>
      <c r="K4" s="99" t="s">
        <v>24</v>
      </c>
      <c r="L4" s="99" t="s">
        <v>251</v>
      </c>
      <c r="M4" s="99" t="s">
        <v>63</v>
      </c>
      <c r="N4" s="99" t="s">
        <v>64</v>
      </c>
      <c r="O4" s="100" t="s">
        <v>65</v>
      </c>
      <c r="P4" s="100" t="s">
        <v>80</v>
      </c>
      <c r="Q4" s="100" t="s">
        <v>66</v>
      </c>
      <c r="R4" s="100" t="s">
        <v>252</v>
      </c>
      <c r="S4" s="100" t="s">
        <v>253</v>
      </c>
      <c r="T4" s="100" t="s">
        <v>73</v>
      </c>
      <c r="U4" s="100" t="s">
        <v>254</v>
      </c>
      <c r="V4" s="100" t="s">
        <v>255</v>
      </c>
      <c r="W4" s="100" t="s">
        <v>76</v>
      </c>
      <c r="X4" s="100" t="s">
        <v>77</v>
      </c>
    </row>
    <row r="5" spans="1:24" ht="14" x14ac:dyDescent="0.25">
      <c r="A5" s="101" t="s">
        <v>81</v>
      </c>
      <c r="B5" s="101" t="s">
        <v>82</v>
      </c>
      <c r="C5" s="102">
        <v>5363</v>
      </c>
      <c r="D5" s="103">
        <v>-0.106910907577019</v>
      </c>
      <c r="E5" s="102">
        <v>94</v>
      </c>
      <c r="F5" s="103">
        <v>-1.0526315789473701E-2</v>
      </c>
      <c r="G5" s="102">
        <v>4</v>
      </c>
      <c r="H5" s="103">
        <v>-0.94736842105263208</v>
      </c>
      <c r="I5" s="102">
        <v>5461</v>
      </c>
      <c r="J5" s="103">
        <v>-0.115770725388601</v>
      </c>
      <c r="K5" s="102">
        <v>3938</v>
      </c>
      <c r="L5" s="103">
        <v>8.0087767416346711E-2</v>
      </c>
      <c r="M5" s="102">
        <v>9399</v>
      </c>
      <c r="N5" s="103">
        <v>-4.3066585216860097E-2</v>
      </c>
      <c r="O5" s="107">
        <v>4</v>
      </c>
      <c r="P5" s="108" t="s">
        <v>83</v>
      </c>
      <c r="Q5" s="101" t="s">
        <v>83</v>
      </c>
      <c r="R5" s="105">
        <v>6005</v>
      </c>
      <c r="S5" s="105">
        <v>95</v>
      </c>
      <c r="T5" s="105">
        <v>76</v>
      </c>
      <c r="U5" s="105">
        <v>6176</v>
      </c>
      <c r="V5" s="105">
        <v>3646</v>
      </c>
      <c r="W5" s="105">
        <v>9822</v>
      </c>
      <c r="X5" s="101" t="s">
        <v>84</v>
      </c>
    </row>
    <row r="6" spans="1:24" ht="14" x14ac:dyDescent="0.25">
      <c r="A6" s="101" t="s">
        <v>85</v>
      </c>
      <c r="B6" s="101" t="s">
        <v>86</v>
      </c>
      <c r="C6" s="102">
        <v>2955</v>
      </c>
      <c r="D6" s="103">
        <v>2.46185852981969E-2</v>
      </c>
      <c r="E6" s="102">
        <v>5</v>
      </c>
      <c r="F6" s="103">
        <v>1.5</v>
      </c>
      <c r="G6" s="102">
        <v>0</v>
      </c>
      <c r="H6" s="103" t="s">
        <v>256</v>
      </c>
      <c r="I6" s="102">
        <v>2960</v>
      </c>
      <c r="J6" s="103">
        <v>2.5641025641025602E-2</v>
      </c>
      <c r="K6" s="102">
        <v>112</v>
      </c>
      <c r="L6" s="103">
        <v>-0.31707317073170704</v>
      </c>
      <c r="M6" s="102">
        <v>3072</v>
      </c>
      <c r="N6" s="103">
        <v>7.2131147540983606E-3</v>
      </c>
      <c r="O6" s="107">
        <v>5</v>
      </c>
      <c r="P6" s="109"/>
      <c r="Q6" s="101" t="s">
        <v>83</v>
      </c>
      <c r="R6" s="105">
        <v>2884</v>
      </c>
      <c r="S6" s="105">
        <v>2</v>
      </c>
      <c r="T6" s="105">
        <v>0</v>
      </c>
      <c r="U6" s="105">
        <v>2886</v>
      </c>
      <c r="V6" s="105">
        <v>164</v>
      </c>
      <c r="W6" s="105">
        <v>3050</v>
      </c>
      <c r="X6" s="101" t="s">
        <v>87</v>
      </c>
    </row>
    <row r="7" spans="1:24" ht="14" x14ac:dyDescent="0.25">
      <c r="A7" s="101" t="s">
        <v>88</v>
      </c>
      <c r="B7" s="101" t="s">
        <v>89</v>
      </c>
      <c r="C7" s="102">
        <v>1790</v>
      </c>
      <c r="D7" s="103">
        <v>-9.7327281896117002E-2</v>
      </c>
      <c r="E7" s="102">
        <v>33</v>
      </c>
      <c r="F7" s="103">
        <v>-2.9411764705882401E-2</v>
      </c>
      <c r="G7" s="102">
        <v>0</v>
      </c>
      <c r="H7" s="103" t="s">
        <v>256</v>
      </c>
      <c r="I7" s="102">
        <v>1823</v>
      </c>
      <c r="J7" s="103">
        <v>-9.61824491819534E-2</v>
      </c>
      <c r="K7" s="102">
        <v>4736</v>
      </c>
      <c r="L7" s="103">
        <v>0.211563059606037</v>
      </c>
      <c r="M7" s="102">
        <v>6559</v>
      </c>
      <c r="N7" s="103">
        <v>0.106817414782315</v>
      </c>
      <c r="O7" s="107">
        <v>4</v>
      </c>
      <c r="P7" s="109"/>
      <c r="Q7" s="101" t="s">
        <v>83</v>
      </c>
      <c r="R7" s="105">
        <v>1983</v>
      </c>
      <c r="S7" s="105">
        <v>34</v>
      </c>
      <c r="T7" s="105">
        <v>0</v>
      </c>
      <c r="U7" s="105">
        <v>2017</v>
      </c>
      <c r="V7" s="105">
        <v>3909</v>
      </c>
      <c r="W7" s="105">
        <v>5926</v>
      </c>
      <c r="X7" s="101" t="s">
        <v>90</v>
      </c>
    </row>
    <row r="8" spans="1:24" ht="14" x14ac:dyDescent="0.25">
      <c r="A8" s="101" t="s">
        <v>91</v>
      </c>
      <c r="B8" s="101" t="s">
        <v>92</v>
      </c>
      <c r="C8" s="102">
        <v>40918</v>
      </c>
      <c r="D8" s="103">
        <v>-3.1755797444391894E-2</v>
      </c>
      <c r="E8" s="102">
        <v>17733</v>
      </c>
      <c r="F8" s="103">
        <v>4.3915935715547194E-2</v>
      </c>
      <c r="G8" s="102">
        <v>10530</v>
      </c>
      <c r="H8" s="103">
        <v>0.12620320855615003</v>
      </c>
      <c r="I8" s="102">
        <v>69181</v>
      </c>
      <c r="J8" s="103">
        <v>8.5134918436666311E-3</v>
      </c>
      <c r="K8" s="102">
        <v>8069</v>
      </c>
      <c r="L8" s="103">
        <v>-4.4975736773582693E-2</v>
      </c>
      <c r="M8" s="102">
        <v>77250</v>
      </c>
      <c r="N8" s="103">
        <v>2.6477688653531706E-3</v>
      </c>
      <c r="O8" s="107">
        <v>2</v>
      </c>
      <c r="P8" s="109"/>
      <c r="Q8" s="101" t="s">
        <v>83</v>
      </c>
      <c r="R8" s="105">
        <v>42260</v>
      </c>
      <c r="S8" s="105">
        <v>16987</v>
      </c>
      <c r="T8" s="105">
        <v>9350</v>
      </c>
      <c r="U8" s="105">
        <v>68597</v>
      </c>
      <c r="V8" s="105">
        <v>8449</v>
      </c>
      <c r="W8" s="105">
        <v>77046</v>
      </c>
      <c r="X8" s="101" t="s">
        <v>93</v>
      </c>
    </row>
    <row r="9" spans="1:24" ht="14" x14ac:dyDescent="0.25">
      <c r="A9" s="101" t="s">
        <v>94</v>
      </c>
      <c r="B9" s="101" t="s">
        <v>95</v>
      </c>
      <c r="C9" s="102">
        <v>1249</v>
      </c>
      <c r="D9" s="103">
        <v>-3.2532920216886099E-2</v>
      </c>
      <c r="E9" s="102">
        <v>0</v>
      </c>
      <c r="F9" s="103" t="s">
        <v>256</v>
      </c>
      <c r="G9" s="102">
        <v>0</v>
      </c>
      <c r="H9" s="103" t="s">
        <v>256</v>
      </c>
      <c r="I9" s="102">
        <v>1249</v>
      </c>
      <c r="J9" s="103">
        <v>-3.2532920216886099E-2</v>
      </c>
      <c r="K9" s="102">
        <v>107</v>
      </c>
      <c r="L9" s="103">
        <v>0.671875</v>
      </c>
      <c r="M9" s="102">
        <v>1356</v>
      </c>
      <c r="N9" s="103">
        <v>7.3800738007380104E-4</v>
      </c>
      <c r="O9" s="107">
        <v>5</v>
      </c>
      <c r="P9" s="109"/>
      <c r="Q9" s="101" t="s">
        <v>83</v>
      </c>
      <c r="R9" s="105">
        <v>1291</v>
      </c>
      <c r="S9" s="105">
        <v>0</v>
      </c>
      <c r="T9" s="105">
        <v>0</v>
      </c>
      <c r="U9" s="105">
        <v>1291</v>
      </c>
      <c r="V9" s="105">
        <v>64</v>
      </c>
      <c r="W9" s="105">
        <v>1355</v>
      </c>
      <c r="X9" s="101" t="s">
        <v>96</v>
      </c>
    </row>
    <row r="10" spans="1:24" ht="14" x14ac:dyDescent="0.25">
      <c r="A10" s="101" t="s">
        <v>97</v>
      </c>
      <c r="B10" s="101" t="s">
        <v>98</v>
      </c>
      <c r="C10" s="102">
        <v>29279</v>
      </c>
      <c r="D10" s="103">
        <v>-5.2888658860063401E-2</v>
      </c>
      <c r="E10" s="102">
        <v>501</v>
      </c>
      <c r="F10" s="103">
        <v>0.16241299303944301</v>
      </c>
      <c r="G10" s="102">
        <v>3</v>
      </c>
      <c r="H10" s="103">
        <v>0.5</v>
      </c>
      <c r="I10" s="102">
        <v>29783</v>
      </c>
      <c r="J10" s="103">
        <v>-4.98931317191438E-2</v>
      </c>
      <c r="K10" s="102">
        <v>5543</v>
      </c>
      <c r="L10" s="103">
        <v>-1.3701067615658402E-2</v>
      </c>
      <c r="M10" s="102">
        <v>35326</v>
      </c>
      <c r="N10" s="103">
        <v>-4.4390943273730603E-2</v>
      </c>
      <c r="O10" s="107">
        <v>3</v>
      </c>
      <c r="P10" s="109"/>
      <c r="Q10" s="101" t="s">
        <v>83</v>
      </c>
      <c r="R10" s="105">
        <v>30914</v>
      </c>
      <c r="S10" s="105">
        <v>431</v>
      </c>
      <c r="T10" s="105">
        <v>2</v>
      </c>
      <c r="U10" s="105">
        <v>31347</v>
      </c>
      <c r="V10" s="105">
        <v>5620</v>
      </c>
      <c r="W10" s="105">
        <v>36967</v>
      </c>
      <c r="X10" s="101" t="s">
        <v>99</v>
      </c>
    </row>
    <row r="11" spans="1:24" ht="14" x14ac:dyDescent="0.25">
      <c r="A11" s="101" t="s">
        <v>100</v>
      </c>
      <c r="B11" s="101" t="s">
        <v>101</v>
      </c>
      <c r="C11" s="102">
        <v>3340</v>
      </c>
      <c r="D11" s="103">
        <v>-0.13426645930534001</v>
      </c>
      <c r="E11" s="102">
        <v>3</v>
      </c>
      <c r="F11" s="103" t="s">
        <v>256</v>
      </c>
      <c r="G11" s="102">
        <v>1768</v>
      </c>
      <c r="H11" s="103">
        <v>1.28129032258065</v>
      </c>
      <c r="I11" s="102">
        <v>5111</v>
      </c>
      <c r="J11" s="103">
        <v>0.10317289013598101</v>
      </c>
      <c r="K11" s="102">
        <v>2295</v>
      </c>
      <c r="L11" s="103">
        <v>0.139523336643496</v>
      </c>
      <c r="M11" s="102">
        <v>7406</v>
      </c>
      <c r="N11" s="103">
        <v>0.11418685121107301</v>
      </c>
      <c r="O11" s="107">
        <v>5</v>
      </c>
      <c r="P11" s="109"/>
      <c r="Q11" s="101" t="s">
        <v>83</v>
      </c>
      <c r="R11" s="105">
        <v>3858</v>
      </c>
      <c r="S11" s="105">
        <v>0</v>
      </c>
      <c r="T11" s="105">
        <v>775</v>
      </c>
      <c r="U11" s="105">
        <v>4633</v>
      </c>
      <c r="V11" s="105">
        <v>2014</v>
      </c>
      <c r="W11" s="105">
        <v>6647</v>
      </c>
      <c r="X11" s="101" t="s">
        <v>102</v>
      </c>
    </row>
    <row r="12" spans="1:24" ht="14" x14ac:dyDescent="0.25">
      <c r="A12" s="101" t="s">
        <v>103</v>
      </c>
      <c r="B12" s="101" t="s">
        <v>104</v>
      </c>
      <c r="C12" s="102">
        <v>1734</v>
      </c>
      <c r="D12" s="103">
        <v>-1.7563739376770499E-2</v>
      </c>
      <c r="E12" s="102">
        <v>0</v>
      </c>
      <c r="F12" s="103" t="s">
        <v>256</v>
      </c>
      <c r="G12" s="102">
        <v>0</v>
      </c>
      <c r="H12" s="103" t="s">
        <v>256</v>
      </c>
      <c r="I12" s="102">
        <v>1734</v>
      </c>
      <c r="J12" s="103">
        <v>-1.7563739376770499E-2</v>
      </c>
      <c r="K12" s="102">
        <v>123</v>
      </c>
      <c r="L12" s="103">
        <v>-0.23124999999999998</v>
      </c>
      <c r="M12" s="102">
        <v>1857</v>
      </c>
      <c r="N12" s="103">
        <v>-3.53246753246753E-2</v>
      </c>
      <c r="O12" s="107">
        <v>5</v>
      </c>
      <c r="P12" s="109"/>
      <c r="Q12" s="101" t="s">
        <v>83</v>
      </c>
      <c r="R12" s="105">
        <v>1765</v>
      </c>
      <c r="S12" s="105">
        <v>0</v>
      </c>
      <c r="T12" s="105">
        <v>0</v>
      </c>
      <c r="U12" s="105">
        <v>1765</v>
      </c>
      <c r="V12" s="105">
        <v>160</v>
      </c>
      <c r="W12" s="105">
        <v>1925</v>
      </c>
      <c r="X12" s="101" t="s">
        <v>105</v>
      </c>
    </row>
    <row r="13" spans="1:24" ht="14" x14ac:dyDescent="0.25">
      <c r="A13" s="101" t="s">
        <v>106</v>
      </c>
      <c r="B13" s="101" t="s">
        <v>107</v>
      </c>
      <c r="C13" s="102">
        <v>1</v>
      </c>
      <c r="D13" s="103">
        <v>-0.8</v>
      </c>
      <c r="E13" s="102">
        <v>17</v>
      </c>
      <c r="F13" s="103">
        <v>-0.19047619047619002</v>
      </c>
      <c r="G13" s="102">
        <v>0</v>
      </c>
      <c r="H13" s="103" t="s">
        <v>256</v>
      </c>
      <c r="I13" s="102">
        <v>18</v>
      </c>
      <c r="J13" s="103">
        <v>-0.30769230769230804</v>
      </c>
      <c r="K13" s="102">
        <v>52</v>
      </c>
      <c r="L13" s="103">
        <v>-0.36585365853658508</v>
      </c>
      <c r="M13" s="102">
        <v>70</v>
      </c>
      <c r="N13" s="103">
        <v>-0.35185185185185203</v>
      </c>
      <c r="O13" s="107">
        <v>5</v>
      </c>
      <c r="P13" s="109"/>
      <c r="Q13" s="101" t="s">
        <v>83</v>
      </c>
      <c r="R13" s="105">
        <v>5</v>
      </c>
      <c r="S13" s="105">
        <v>21</v>
      </c>
      <c r="T13" s="105">
        <v>0</v>
      </c>
      <c r="U13" s="105">
        <v>26</v>
      </c>
      <c r="V13" s="105">
        <v>82</v>
      </c>
      <c r="W13" s="105">
        <v>108</v>
      </c>
      <c r="X13" s="101" t="s">
        <v>108</v>
      </c>
    </row>
    <row r="14" spans="1:24" ht="14" x14ac:dyDescent="0.25">
      <c r="A14" s="101" t="s">
        <v>109</v>
      </c>
      <c r="B14" s="101" t="s">
        <v>110</v>
      </c>
      <c r="C14" s="102">
        <v>4535</v>
      </c>
      <c r="D14" s="103">
        <v>-1.43447076722452E-2</v>
      </c>
      <c r="E14" s="102">
        <v>9</v>
      </c>
      <c r="F14" s="103">
        <v>3.5</v>
      </c>
      <c r="G14" s="102">
        <v>1929</v>
      </c>
      <c r="H14" s="103">
        <v>6.2224669603524199E-2</v>
      </c>
      <c r="I14" s="102">
        <v>6473</v>
      </c>
      <c r="J14" s="103">
        <v>8.4125253154697013E-3</v>
      </c>
      <c r="K14" s="102">
        <v>1340</v>
      </c>
      <c r="L14" s="103">
        <v>1.27891156462585</v>
      </c>
      <c r="M14" s="102">
        <v>7813</v>
      </c>
      <c r="N14" s="103">
        <v>0.11502782931354401</v>
      </c>
      <c r="O14" s="107">
        <v>5</v>
      </c>
      <c r="P14" s="109"/>
      <c r="Q14" s="101" t="s">
        <v>83</v>
      </c>
      <c r="R14" s="105">
        <v>4601</v>
      </c>
      <c r="S14" s="105">
        <v>2</v>
      </c>
      <c r="T14" s="105">
        <v>1816</v>
      </c>
      <c r="U14" s="105">
        <v>6419</v>
      </c>
      <c r="V14" s="105">
        <v>588</v>
      </c>
      <c r="W14" s="105">
        <v>7007</v>
      </c>
      <c r="X14" s="101" t="s">
        <v>111</v>
      </c>
    </row>
    <row r="15" spans="1:24" ht="14" x14ac:dyDescent="0.25">
      <c r="A15" s="101" t="s">
        <v>112</v>
      </c>
      <c r="B15" s="101" t="s">
        <v>113</v>
      </c>
      <c r="C15" s="102">
        <v>3240</v>
      </c>
      <c r="D15" s="103">
        <v>-7.96080832823025E-3</v>
      </c>
      <c r="E15" s="102">
        <v>5</v>
      </c>
      <c r="F15" s="103">
        <v>4</v>
      </c>
      <c r="G15" s="102">
        <v>0</v>
      </c>
      <c r="H15" s="103" t="s">
        <v>256</v>
      </c>
      <c r="I15" s="102">
        <v>3245</v>
      </c>
      <c r="J15" s="103">
        <v>-6.7340067340067302E-3</v>
      </c>
      <c r="K15" s="102">
        <v>2120</v>
      </c>
      <c r="L15" s="103">
        <v>-2.5287356321839101E-2</v>
      </c>
      <c r="M15" s="102">
        <v>5365</v>
      </c>
      <c r="N15" s="103">
        <v>-1.4149209849320101E-2</v>
      </c>
      <c r="O15" s="107">
        <v>5</v>
      </c>
      <c r="P15" s="109"/>
      <c r="Q15" s="101" t="s">
        <v>83</v>
      </c>
      <c r="R15" s="105">
        <v>3266</v>
      </c>
      <c r="S15" s="105">
        <v>1</v>
      </c>
      <c r="T15" s="105">
        <v>0</v>
      </c>
      <c r="U15" s="105">
        <v>3267</v>
      </c>
      <c r="V15" s="105">
        <v>2175</v>
      </c>
      <c r="W15" s="105">
        <v>5442</v>
      </c>
      <c r="X15" s="101" t="s">
        <v>114</v>
      </c>
    </row>
    <row r="16" spans="1:24" ht="14" x14ac:dyDescent="0.25">
      <c r="A16" s="101" t="s">
        <v>115</v>
      </c>
      <c r="B16" s="101" t="s">
        <v>116</v>
      </c>
      <c r="C16" s="102">
        <v>6621</v>
      </c>
      <c r="D16" s="103">
        <v>-0.134622925107829</v>
      </c>
      <c r="E16" s="102">
        <v>3</v>
      </c>
      <c r="F16" s="103" t="s">
        <v>256</v>
      </c>
      <c r="G16" s="102">
        <v>1643</v>
      </c>
      <c r="H16" s="103">
        <v>-0.13798530954879301</v>
      </c>
      <c r="I16" s="102">
        <v>8267</v>
      </c>
      <c r="J16" s="103">
        <v>-0.13497959610756499</v>
      </c>
      <c r="K16" s="102">
        <v>2211</v>
      </c>
      <c r="L16" s="103">
        <v>-1.6459074733096098E-2</v>
      </c>
      <c r="M16" s="102">
        <v>10478</v>
      </c>
      <c r="N16" s="103">
        <v>-0.112409995764507</v>
      </c>
      <c r="O16" s="107">
        <v>5</v>
      </c>
      <c r="P16" s="109"/>
      <c r="Q16" s="101" t="s">
        <v>83</v>
      </c>
      <c r="R16" s="105">
        <v>7651</v>
      </c>
      <c r="S16" s="105">
        <v>0</v>
      </c>
      <c r="T16" s="105">
        <v>1906</v>
      </c>
      <c r="U16" s="105">
        <v>9557</v>
      </c>
      <c r="V16" s="105">
        <v>2248</v>
      </c>
      <c r="W16" s="105">
        <v>11805</v>
      </c>
      <c r="X16" s="101" t="s">
        <v>117</v>
      </c>
    </row>
    <row r="17" spans="1:24" ht="14" x14ac:dyDescent="0.25">
      <c r="A17" s="101" t="s">
        <v>118</v>
      </c>
      <c r="B17" s="101" t="s">
        <v>119</v>
      </c>
      <c r="C17" s="102">
        <v>7081</v>
      </c>
      <c r="D17" s="103">
        <v>-0.11774233740343901</v>
      </c>
      <c r="E17" s="102">
        <v>271</v>
      </c>
      <c r="F17" s="103">
        <v>-0.22792022792022801</v>
      </c>
      <c r="G17" s="102">
        <v>0</v>
      </c>
      <c r="H17" s="103" t="s">
        <v>256</v>
      </c>
      <c r="I17" s="102">
        <v>7352</v>
      </c>
      <c r="J17" s="103">
        <v>-0.12235883968007599</v>
      </c>
      <c r="K17" s="102">
        <v>2732</v>
      </c>
      <c r="L17" s="103">
        <v>2.5910627112279403E-2</v>
      </c>
      <c r="M17" s="102">
        <v>10084</v>
      </c>
      <c r="N17" s="103">
        <v>-8.6594202898550701E-2</v>
      </c>
      <c r="O17" s="107">
        <v>4</v>
      </c>
      <c r="P17" s="109"/>
      <c r="Q17" s="101" t="s">
        <v>83</v>
      </c>
      <c r="R17" s="105">
        <v>8026</v>
      </c>
      <c r="S17" s="105">
        <v>351</v>
      </c>
      <c r="T17" s="105">
        <v>0</v>
      </c>
      <c r="U17" s="105">
        <v>8377</v>
      </c>
      <c r="V17" s="105">
        <v>2663</v>
      </c>
      <c r="W17" s="105">
        <v>11040</v>
      </c>
      <c r="X17" s="101" t="s">
        <v>120</v>
      </c>
    </row>
    <row r="18" spans="1:24" ht="14" x14ac:dyDescent="0.25">
      <c r="A18" s="101" t="s">
        <v>121</v>
      </c>
      <c r="B18" s="101" t="s">
        <v>122</v>
      </c>
      <c r="C18" s="102">
        <v>1385</v>
      </c>
      <c r="D18" s="103">
        <v>0.10007942811755401</v>
      </c>
      <c r="E18" s="102">
        <v>2</v>
      </c>
      <c r="F18" s="103">
        <v>1</v>
      </c>
      <c r="G18" s="102">
        <v>0</v>
      </c>
      <c r="H18" s="103" t="s">
        <v>256</v>
      </c>
      <c r="I18" s="102">
        <v>1387</v>
      </c>
      <c r="J18" s="103">
        <v>0.100793650793651</v>
      </c>
      <c r="K18" s="102">
        <v>180</v>
      </c>
      <c r="L18" s="103">
        <v>0.42857142857142905</v>
      </c>
      <c r="M18" s="102">
        <v>1567</v>
      </c>
      <c r="N18" s="103">
        <v>0.13059163059163101</v>
      </c>
      <c r="O18" s="107">
        <v>5</v>
      </c>
      <c r="P18" s="109"/>
      <c r="Q18" s="101" t="s">
        <v>83</v>
      </c>
      <c r="R18" s="105">
        <v>1259</v>
      </c>
      <c r="S18" s="105">
        <v>1</v>
      </c>
      <c r="T18" s="105">
        <v>0</v>
      </c>
      <c r="U18" s="105">
        <v>1260</v>
      </c>
      <c r="V18" s="105">
        <v>126</v>
      </c>
      <c r="W18" s="105">
        <v>1386</v>
      </c>
      <c r="X18" s="101" t="s">
        <v>123</v>
      </c>
    </row>
    <row r="19" spans="1:24" ht="14" x14ac:dyDescent="0.25">
      <c r="A19" s="101" t="s">
        <v>124</v>
      </c>
      <c r="B19" s="101" t="s">
        <v>125</v>
      </c>
      <c r="C19" s="102">
        <v>3761</v>
      </c>
      <c r="D19" s="103">
        <v>-5.2896059243586402E-3</v>
      </c>
      <c r="E19" s="102">
        <v>1003</v>
      </c>
      <c r="F19" s="103">
        <v>-0.120946538124452</v>
      </c>
      <c r="G19" s="102">
        <v>1</v>
      </c>
      <c r="H19" s="103">
        <v>0</v>
      </c>
      <c r="I19" s="102">
        <v>4765</v>
      </c>
      <c r="J19" s="103">
        <v>-3.2094251472679296E-2</v>
      </c>
      <c r="K19" s="102">
        <v>2527</v>
      </c>
      <c r="L19" s="103">
        <v>0.31340956340956305</v>
      </c>
      <c r="M19" s="102">
        <v>7292</v>
      </c>
      <c r="N19" s="103">
        <v>6.4991967284942304E-2</v>
      </c>
      <c r="O19" s="107">
        <v>4</v>
      </c>
      <c r="P19" s="109"/>
      <c r="Q19" s="101" t="s">
        <v>83</v>
      </c>
      <c r="R19" s="105">
        <v>3781</v>
      </c>
      <c r="S19" s="105">
        <v>1141</v>
      </c>
      <c r="T19" s="105">
        <v>1</v>
      </c>
      <c r="U19" s="105">
        <v>4923</v>
      </c>
      <c r="V19" s="105">
        <v>1924</v>
      </c>
      <c r="W19" s="105">
        <v>6847</v>
      </c>
      <c r="X19" s="101" t="s">
        <v>126</v>
      </c>
    </row>
    <row r="20" spans="1:24" ht="14" x14ac:dyDescent="0.25">
      <c r="A20" s="101" t="s">
        <v>127</v>
      </c>
      <c r="B20" s="101" t="s">
        <v>128</v>
      </c>
      <c r="C20" s="102">
        <v>1599</v>
      </c>
      <c r="D20" s="103">
        <v>-5.3285968028419201E-2</v>
      </c>
      <c r="E20" s="102">
        <v>2</v>
      </c>
      <c r="F20" s="103">
        <v>1</v>
      </c>
      <c r="G20" s="102">
        <v>0</v>
      </c>
      <c r="H20" s="103" t="s">
        <v>256</v>
      </c>
      <c r="I20" s="102">
        <v>1601</v>
      </c>
      <c r="J20" s="103">
        <v>-5.2662721893491103E-2</v>
      </c>
      <c r="K20" s="102">
        <v>477</v>
      </c>
      <c r="L20" s="103">
        <v>0.56393442622950807</v>
      </c>
      <c r="M20" s="102">
        <v>2078</v>
      </c>
      <c r="N20" s="103">
        <v>4.1604010025062699E-2</v>
      </c>
      <c r="O20" s="107">
        <v>5</v>
      </c>
      <c r="P20" s="109"/>
      <c r="Q20" s="101" t="s">
        <v>83</v>
      </c>
      <c r="R20" s="105">
        <v>1689</v>
      </c>
      <c r="S20" s="105">
        <v>1</v>
      </c>
      <c r="T20" s="105">
        <v>0</v>
      </c>
      <c r="U20" s="105">
        <v>1690</v>
      </c>
      <c r="V20" s="105">
        <v>305</v>
      </c>
      <c r="W20" s="105">
        <v>1995</v>
      </c>
      <c r="X20" s="101" t="s">
        <v>129</v>
      </c>
    </row>
    <row r="21" spans="1:24" ht="14" x14ac:dyDescent="0.25">
      <c r="A21" s="101" t="s">
        <v>130</v>
      </c>
      <c r="B21" s="101" t="s">
        <v>131</v>
      </c>
      <c r="C21" s="102">
        <v>4904</v>
      </c>
      <c r="D21" s="103">
        <v>-2.9295328582739498E-2</v>
      </c>
      <c r="E21" s="102">
        <v>10</v>
      </c>
      <c r="F21" s="103">
        <v>-0.5</v>
      </c>
      <c r="G21" s="102">
        <v>0</v>
      </c>
      <c r="H21" s="103">
        <v>-1</v>
      </c>
      <c r="I21" s="102">
        <v>4914</v>
      </c>
      <c r="J21" s="103">
        <v>-4.8412083656080601E-2</v>
      </c>
      <c r="K21" s="102">
        <v>1488</v>
      </c>
      <c r="L21" s="103">
        <v>2.2680412371134002E-2</v>
      </c>
      <c r="M21" s="102">
        <v>6402</v>
      </c>
      <c r="N21" s="103">
        <v>-3.2784408520924596E-2</v>
      </c>
      <c r="O21" s="107">
        <v>4</v>
      </c>
      <c r="P21" s="109"/>
      <c r="Q21" s="101" t="s">
        <v>83</v>
      </c>
      <c r="R21" s="105">
        <v>5052</v>
      </c>
      <c r="S21" s="105">
        <v>20</v>
      </c>
      <c r="T21" s="105">
        <v>92</v>
      </c>
      <c r="U21" s="105">
        <v>5164</v>
      </c>
      <c r="V21" s="105">
        <v>1455</v>
      </c>
      <c r="W21" s="105">
        <v>6619</v>
      </c>
      <c r="X21" s="101" t="s">
        <v>132</v>
      </c>
    </row>
    <row r="22" spans="1:24" ht="14" x14ac:dyDescent="0.25">
      <c r="A22" s="101" t="s">
        <v>133</v>
      </c>
      <c r="B22" s="101" t="s">
        <v>134</v>
      </c>
      <c r="C22" s="102">
        <v>8657</v>
      </c>
      <c r="D22" s="103">
        <v>3.46660503813266E-4</v>
      </c>
      <c r="E22" s="102">
        <v>4086</v>
      </c>
      <c r="F22" s="103">
        <v>6.4894448788115691E-2</v>
      </c>
      <c r="G22" s="102">
        <v>4</v>
      </c>
      <c r="H22" s="103">
        <v>-0.33333333333333298</v>
      </c>
      <c r="I22" s="102">
        <v>12747</v>
      </c>
      <c r="J22" s="103">
        <v>2.00048011522765E-2</v>
      </c>
      <c r="K22" s="102">
        <v>3803</v>
      </c>
      <c r="L22" s="103">
        <v>0.29134125636672298</v>
      </c>
      <c r="M22" s="102">
        <v>16550</v>
      </c>
      <c r="N22" s="103">
        <v>7.1752363683460704E-2</v>
      </c>
      <c r="O22" s="107">
        <v>3</v>
      </c>
      <c r="P22" s="109"/>
      <c r="Q22" s="101" t="s">
        <v>83</v>
      </c>
      <c r="R22" s="105">
        <v>8654</v>
      </c>
      <c r="S22" s="105">
        <v>3837</v>
      </c>
      <c r="T22" s="105">
        <v>6</v>
      </c>
      <c r="U22" s="105">
        <v>12497</v>
      </c>
      <c r="V22" s="105">
        <v>2945</v>
      </c>
      <c r="W22" s="105">
        <v>15442</v>
      </c>
      <c r="X22" s="101" t="s">
        <v>135</v>
      </c>
    </row>
    <row r="23" spans="1:24" ht="14" x14ac:dyDescent="0.25">
      <c r="A23" s="101" t="s">
        <v>136</v>
      </c>
      <c r="B23" s="101" t="s">
        <v>137</v>
      </c>
      <c r="C23" s="102">
        <v>4555</v>
      </c>
      <c r="D23" s="103">
        <v>-3.0025553662691704E-2</v>
      </c>
      <c r="E23" s="102">
        <v>52</v>
      </c>
      <c r="F23" s="103">
        <v>0.23809523809523803</v>
      </c>
      <c r="G23" s="102">
        <v>3267</v>
      </c>
      <c r="H23" s="103">
        <v>0.13280166435506202</v>
      </c>
      <c r="I23" s="102">
        <v>7874</v>
      </c>
      <c r="J23" s="103">
        <v>3.3062188401994201E-2</v>
      </c>
      <c r="K23" s="102">
        <v>772</v>
      </c>
      <c r="L23" s="103">
        <v>-2.77078085642317E-2</v>
      </c>
      <c r="M23" s="102">
        <v>8646</v>
      </c>
      <c r="N23" s="103">
        <v>2.7328897338403001E-2</v>
      </c>
      <c r="O23" s="107">
        <v>4</v>
      </c>
      <c r="P23" s="109"/>
      <c r="Q23" s="101" t="s">
        <v>83</v>
      </c>
      <c r="R23" s="105">
        <v>4696</v>
      </c>
      <c r="S23" s="105">
        <v>42</v>
      </c>
      <c r="T23" s="105">
        <v>2884</v>
      </c>
      <c r="U23" s="105">
        <v>7622</v>
      </c>
      <c r="V23" s="105">
        <v>794</v>
      </c>
      <c r="W23" s="105">
        <v>8416</v>
      </c>
      <c r="X23" s="101" t="s">
        <v>138</v>
      </c>
    </row>
    <row r="24" spans="1:24" ht="14" x14ac:dyDescent="0.25">
      <c r="A24" s="101" t="s">
        <v>139</v>
      </c>
      <c r="B24" s="101" t="s">
        <v>140</v>
      </c>
      <c r="C24" s="102">
        <v>1811</v>
      </c>
      <c r="D24" s="103">
        <v>-0.14936589948332601</v>
      </c>
      <c r="E24" s="102">
        <v>20</v>
      </c>
      <c r="F24" s="103">
        <v>-0.2</v>
      </c>
      <c r="G24" s="102">
        <v>0</v>
      </c>
      <c r="H24" s="103">
        <v>-1</v>
      </c>
      <c r="I24" s="102">
        <v>1831</v>
      </c>
      <c r="J24" s="103">
        <v>-0.15034802784222701</v>
      </c>
      <c r="K24" s="102">
        <v>426</v>
      </c>
      <c r="L24" s="103">
        <v>3.3980582524271802E-2</v>
      </c>
      <c r="M24" s="102">
        <v>2257</v>
      </c>
      <c r="N24" s="103">
        <v>-0.12076353720296101</v>
      </c>
      <c r="O24" s="107">
        <v>4</v>
      </c>
      <c r="P24" s="109"/>
      <c r="Q24" s="101" t="s">
        <v>83</v>
      </c>
      <c r="R24" s="105">
        <v>2129</v>
      </c>
      <c r="S24" s="105">
        <v>25</v>
      </c>
      <c r="T24" s="105">
        <v>1</v>
      </c>
      <c r="U24" s="105">
        <v>2155</v>
      </c>
      <c r="V24" s="105">
        <v>412</v>
      </c>
      <c r="W24" s="105">
        <v>2567</v>
      </c>
      <c r="X24" s="101" t="s">
        <v>141</v>
      </c>
    </row>
    <row r="25" spans="1:24" ht="14" x14ac:dyDescent="0.25">
      <c r="A25" s="101" t="s">
        <v>142</v>
      </c>
      <c r="B25" s="101" t="s">
        <v>143</v>
      </c>
      <c r="C25" s="102">
        <v>4708</v>
      </c>
      <c r="D25" s="103">
        <v>-5.0040355125100903E-2</v>
      </c>
      <c r="E25" s="102">
        <v>5</v>
      </c>
      <c r="F25" s="103">
        <v>0.66666666666666696</v>
      </c>
      <c r="G25" s="102">
        <v>0</v>
      </c>
      <c r="H25" s="103" t="s">
        <v>256</v>
      </c>
      <c r="I25" s="102">
        <v>4713</v>
      </c>
      <c r="J25" s="103">
        <v>-4.9606775559588603E-2</v>
      </c>
      <c r="K25" s="102">
        <v>1103</v>
      </c>
      <c r="L25" s="103">
        <v>4.0566037735849103E-2</v>
      </c>
      <c r="M25" s="102">
        <v>5816</v>
      </c>
      <c r="N25" s="103">
        <v>-3.3726532646618998E-2</v>
      </c>
      <c r="O25" s="107">
        <v>5</v>
      </c>
      <c r="P25" s="109"/>
      <c r="Q25" s="101" t="s">
        <v>83</v>
      </c>
      <c r="R25" s="105">
        <v>4956</v>
      </c>
      <c r="S25" s="105">
        <v>3</v>
      </c>
      <c r="T25" s="105">
        <v>0</v>
      </c>
      <c r="U25" s="105">
        <v>4959</v>
      </c>
      <c r="V25" s="105">
        <v>1060</v>
      </c>
      <c r="W25" s="105">
        <v>6019</v>
      </c>
      <c r="X25" s="101" t="s">
        <v>144</v>
      </c>
    </row>
    <row r="26" spans="1:24" ht="14" x14ac:dyDescent="0.25">
      <c r="A26" s="101" t="s">
        <v>145</v>
      </c>
      <c r="B26" s="101" t="s">
        <v>146</v>
      </c>
      <c r="C26" s="102">
        <v>1758</v>
      </c>
      <c r="D26" s="103">
        <v>-2.6038781163434901E-2</v>
      </c>
      <c r="E26" s="102">
        <v>0</v>
      </c>
      <c r="F26" s="103">
        <v>-1</v>
      </c>
      <c r="G26" s="102">
        <v>0</v>
      </c>
      <c r="H26" s="103" t="s">
        <v>256</v>
      </c>
      <c r="I26" s="102">
        <v>1758</v>
      </c>
      <c r="J26" s="103">
        <v>-2.7116768123962402E-2</v>
      </c>
      <c r="K26" s="102">
        <v>321</v>
      </c>
      <c r="L26" s="103">
        <v>-0.189393939393939</v>
      </c>
      <c r="M26" s="102">
        <v>2079</v>
      </c>
      <c r="N26" s="103">
        <v>-5.6286881525192907E-2</v>
      </c>
      <c r="O26" s="107">
        <v>5</v>
      </c>
      <c r="P26" s="109"/>
      <c r="Q26" s="101" t="s">
        <v>83</v>
      </c>
      <c r="R26" s="105">
        <v>1805</v>
      </c>
      <c r="S26" s="105">
        <v>2</v>
      </c>
      <c r="T26" s="105">
        <v>0</v>
      </c>
      <c r="U26" s="105">
        <v>1807</v>
      </c>
      <c r="V26" s="105">
        <v>396</v>
      </c>
      <c r="W26" s="105">
        <v>2203</v>
      </c>
      <c r="X26" s="101" t="s">
        <v>147</v>
      </c>
    </row>
    <row r="27" spans="1:24" ht="14" x14ac:dyDescent="0.25">
      <c r="A27" s="101" t="s">
        <v>148</v>
      </c>
      <c r="B27" s="101" t="s">
        <v>149</v>
      </c>
      <c r="C27" s="102">
        <v>3885</v>
      </c>
      <c r="D27" s="103">
        <v>-0.111187371310913</v>
      </c>
      <c r="E27" s="102">
        <v>2</v>
      </c>
      <c r="F27" s="103">
        <v>-0.33333333333333298</v>
      </c>
      <c r="G27" s="102">
        <v>2</v>
      </c>
      <c r="H27" s="103" t="s">
        <v>256</v>
      </c>
      <c r="I27" s="102">
        <v>3889</v>
      </c>
      <c r="J27" s="103">
        <v>-0.11088248742569699</v>
      </c>
      <c r="K27" s="102">
        <v>1594</v>
      </c>
      <c r="L27" s="103">
        <v>-5.4567022538552799E-2</v>
      </c>
      <c r="M27" s="102">
        <v>5483</v>
      </c>
      <c r="N27" s="103">
        <v>-9.5214521452145193E-2</v>
      </c>
      <c r="O27" s="107">
        <v>5</v>
      </c>
      <c r="P27" s="109"/>
      <c r="Q27" s="101" t="s">
        <v>83</v>
      </c>
      <c r="R27" s="105">
        <v>4371</v>
      </c>
      <c r="S27" s="105">
        <v>3</v>
      </c>
      <c r="T27" s="105">
        <v>0</v>
      </c>
      <c r="U27" s="105">
        <v>4374</v>
      </c>
      <c r="V27" s="105">
        <v>1686</v>
      </c>
      <c r="W27" s="105">
        <v>6060</v>
      </c>
      <c r="X27" s="101" t="s">
        <v>150</v>
      </c>
    </row>
    <row r="28" spans="1:24" ht="14" x14ac:dyDescent="0.25">
      <c r="A28" s="101" t="s">
        <v>151</v>
      </c>
      <c r="B28" s="101" t="s">
        <v>152</v>
      </c>
      <c r="C28" s="102">
        <v>4795</v>
      </c>
      <c r="D28" s="103">
        <v>-0.16521587743732602</v>
      </c>
      <c r="E28" s="102">
        <v>211</v>
      </c>
      <c r="F28" s="103">
        <v>-0.37758112094395302</v>
      </c>
      <c r="G28" s="102">
        <v>14</v>
      </c>
      <c r="H28" s="103">
        <v>1.3333333333333299</v>
      </c>
      <c r="I28" s="102">
        <v>5020</v>
      </c>
      <c r="J28" s="103">
        <v>-0.17556248973558899</v>
      </c>
      <c r="K28" s="102">
        <v>1260</v>
      </c>
      <c r="L28" s="103">
        <v>-0.22365988909427001</v>
      </c>
      <c r="M28" s="102">
        <v>6280</v>
      </c>
      <c r="N28" s="103">
        <v>-0.18568464730290501</v>
      </c>
      <c r="O28" s="107">
        <v>4</v>
      </c>
      <c r="P28" s="109"/>
      <c r="Q28" s="101" t="s">
        <v>83</v>
      </c>
      <c r="R28" s="105">
        <v>5744</v>
      </c>
      <c r="S28" s="105">
        <v>339</v>
      </c>
      <c r="T28" s="105">
        <v>6</v>
      </c>
      <c r="U28" s="105">
        <v>6089</v>
      </c>
      <c r="V28" s="105">
        <v>1623</v>
      </c>
      <c r="W28" s="105">
        <v>7712</v>
      </c>
      <c r="X28" s="101" t="s">
        <v>153</v>
      </c>
    </row>
    <row r="29" spans="1:24" ht="14" x14ac:dyDescent="0.25">
      <c r="A29" s="101" t="s">
        <v>154</v>
      </c>
      <c r="B29" s="101" t="s">
        <v>155</v>
      </c>
      <c r="C29" s="102">
        <v>2832</v>
      </c>
      <c r="D29" s="103">
        <v>-0.14077669902912601</v>
      </c>
      <c r="E29" s="102">
        <v>2</v>
      </c>
      <c r="F29" s="103">
        <v>1</v>
      </c>
      <c r="G29" s="102">
        <v>0</v>
      </c>
      <c r="H29" s="103" t="s">
        <v>256</v>
      </c>
      <c r="I29" s="102">
        <v>2834</v>
      </c>
      <c r="J29" s="103">
        <v>-0.140430694570822</v>
      </c>
      <c r="K29" s="102">
        <v>557</v>
      </c>
      <c r="L29" s="103">
        <v>2.0146520146520103E-2</v>
      </c>
      <c r="M29" s="102">
        <v>3391</v>
      </c>
      <c r="N29" s="103">
        <v>-0.117616445485298</v>
      </c>
      <c r="O29" s="107">
        <v>5</v>
      </c>
      <c r="P29" s="109"/>
      <c r="Q29" s="101" t="s">
        <v>83</v>
      </c>
      <c r="R29" s="105">
        <v>3296</v>
      </c>
      <c r="S29" s="105">
        <v>1</v>
      </c>
      <c r="T29" s="105">
        <v>0</v>
      </c>
      <c r="U29" s="105">
        <v>3297</v>
      </c>
      <c r="V29" s="105">
        <v>546</v>
      </c>
      <c r="W29" s="105">
        <v>3843</v>
      </c>
      <c r="X29" s="101" t="s">
        <v>156</v>
      </c>
    </row>
    <row r="30" spans="1:24" ht="14" x14ac:dyDescent="0.25">
      <c r="A30" s="101" t="s">
        <v>157</v>
      </c>
      <c r="B30" s="101" t="s">
        <v>158</v>
      </c>
      <c r="C30" s="102">
        <v>2228</v>
      </c>
      <c r="D30" s="103">
        <v>0.15680166147455898</v>
      </c>
      <c r="E30" s="102">
        <v>0</v>
      </c>
      <c r="F30" s="103">
        <v>-1</v>
      </c>
      <c r="G30" s="102">
        <v>0</v>
      </c>
      <c r="H30" s="103" t="s">
        <v>256</v>
      </c>
      <c r="I30" s="102">
        <v>2228</v>
      </c>
      <c r="J30" s="103">
        <v>0.153806317969964</v>
      </c>
      <c r="K30" s="102">
        <v>489</v>
      </c>
      <c r="L30" s="103">
        <v>-0.17953020134228201</v>
      </c>
      <c r="M30" s="102">
        <v>2717</v>
      </c>
      <c r="N30" s="103">
        <v>7.5187969924811998E-2</v>
      </c>
      <c r="O30" s="107">
        <v>5</v>
      </c>
      <c r="P30" s="109"/>
      <c r="Q30" s="101" t="s">
        <v>83</v>
      </c>
      <c r="R30" s="105">
        <v>1926</v>
      </c>
      <c r="S30" s="105">
        <v>5</v>
      </c>
      <c r="T30" s="105">
        <v>0</v>
      </c>
      <c r="U30" s="105">
        <v>1931</v>
      </c>
      <c r="V30" s="105">
        <v>596</v>
      </c>
      <c r="W30" s="105">
        <v>2527</v>
      </c>
      <c r="X30" s="101" t="s">
        <v>159</v>
      </c>
    </row>
    <row r="31" spans="1:24" ht="14" x14ac:dyDescent="0.25">
      <c r="A31" s="101" t="s">
        <v>160</v>
      </c>
      <c r="B31" s="101" t="s">
        <v>161</v>
      </c>
      <c r="C31" s="102">
        <v>96391</v>
      </c>
      <c r="D31" s="103">
        <v>2.5586353944562902E-3</v>
      </c>
      <c r="E31" s="102">
        <v>113976</v>
      </c>
      <c r="F31" s="103">
        <v>5.0750891943468796E-2</v>
      </c>
      <c r="G31" s="102">
        <v>0</v>
      </c>
      <c r="H31" s="103" t="s">
        <v>256</v>
      </c>
      <c r="I31" s="102">
        <v>210367</v>
      </c>
      <c r="J31" s="103">
        <v>2.8106306447198703E-2</v>
      </c>
      <c r="K31" s="102">
        <v>9006</v>
      </c>
      <c r="L31" s="103">
        <v>-4.7185780787135E-2</v>
      </c>
      <c r="M31" s="102">
        <v>219373</v>
      </c>
      <c r="N31" s="103">
        <v>2.4781845021208199E-2</v>
      </c>
      <c r="O31" s="107">
        <v>1</v>
      </c>
      <c r="P31" s="109"/>
      <c r="Q31" s="101" t="s">
        <v>162</v>
      </c>
      <c r="R31" s="105">
        <v>96145</v>
      </c>
      <c r="S31" s="105">
        <v>108471</v>
      </c>
      <c r="T31" s="105">
        <v>0</v>
      </c>
      <c r="U31" s="105">
        <v>204616</v>
      </c>
      <c r="V31" s="105">
        <v>9452</v>
      </c>
      <c r="W31" s="105">
        <v>214068</v>
      </c>
      <c r="X31" s="101" t="s">
        <v>163</v>
      </c>
    </row>
    <row r="32" spans="1:24" ht="14" x14ac:dyDescent="0.25">
      <c r="A32" s="101" t="s">
        <v>164</v>
      </c>
      <c r="B32" s="101" t="s">
        <v>165</v>
      </c>
      <c r="C32" s="102">
        <v>996</v>
      </c>
      <c r="D32" s="103">
        <v>-2.9239766081871302E-2</v>
      </c>
      <c r="E32" s="102">
        <v>21</v>
      </c>
      <c r="F32" s="103">
        <v>-0.19230769230769199</v>
      </c>
      <c r="G32" s="102">
        <v>0</v>
      </c>
      <c r="H32" s="103" t="s">
        <v>256</v>
      </c>
      <c r="I32" s="102">
        <v>1017</v>
      </c>
      <c r="J32" s="103">
        <v>-3.3269961977186298E-2</v>
      </c>
      <c r="K32" s="102">
        <v>562</v>
      </c>
      <c r="L32" s="103">
        <v>-3.10344827586207E-2</v>
      </c>
      <c r="M32" s="102">
        <v>1579</v>
      </c>
      <c r="N32" s="103">
        <v>-3.2475490196078399E-2</v>
      </c>
      <c r="O32" s="107">
        <v>5</v>
      </c>
      <c r="P32" s="109"/>
      <c r="Q32" s="101" t="s">
        <v>83</v>
      </c>
      <c r="R32" s="105">
        <v>1026</v>
      </c>
      <c r="S32" s="105">
        <v>26</v>
      </c>
      <c r="T32" s="105">
        <v>0</v>
      </c>
      <c r="U32" s="105">
        <v>1052</v>
      </c>
      <c r="V32" s="105">
        <v>580</v>
      </c>
      <c r="W32" s="105">
        <v>1632</v>
      </c>
      <c r="X32" s="101" t="s">
        <v>166</v>
      </c>
    </row>
    <row r="33" spans="1:24" ht="14" x14ac:dyDescent="0.25">
      <c r="A33" s="101" t="s">
        <v>167</v>
      </c>
      <c r="B33" s="101" t="s">
        <v>168</v>
      </c>
      <c r="C33" s="102">
        <v>1922</v>
      </c>
      <c r="D33" s="103">
        <v>-3.2712632108706598E-2</v>
      </c>
      <c r="E33" s="102">
        <v>0</v>
      </c>
      <c r="F33" s="103" t="s">
        <v>256</v>
      </c>
      <c r="G33" s="102">
        <v>0</v>
      </c>
      <c r="H33" s="103" t="s">
        <v>256</v>
      </c>
      <c r="I33" s="102">
        <v>1922</v>
      </c>
      <c r="J33" s="103">
        <v>-3.2712632108706598E-2</v>
      </c>
      <c r="K33" s="102">
        <v>374</v>
      </c>
      <c r="L33" s="103">
        <v>-6.2656641604009994E-2</v>
      </c>
      <c r="M33" s="102">
        <v>2296</v>
      </c>
      <c r="N33" s="103">
        <v>-3.7720033528918701E-2</v>
      </c>
      <c r="O33" s="107">
        <v>5</v>
      </c>
      <c r="P33" s="109"/>
      <c r="Q33" s="101" t="s">
        <v>83</v>
      </c>
      <c r="R33" s="105">
        <v>1987</v>
      </c>
      <c r="S33" s="105">
        <v>0</v>
      </c>
      <c r="T33" s="105">
        <v>0</v>
      </c>
      <c r="U33" s="105">
        <v>1987</v>
      </c>
      <c r="V33" s="105">
        <v>399</v>
      </c>
      <c r="W33" s="105">
        <v>2386</v>
      </c>
      <c r="X33" s="101" t="s">
        <v>169</v>
      </c>
    </row>
    <row r="34" spans="1:24" ht="14" x14ac:dyDescent="0.25">
      <c r="A34" s="101" t="s">
        <v>170</v>
      </c>
      <c r="B34" s="101" t="s">
        <v>171</v>
      </c>
      <c r="C34" s="102">
        <v>975</v>
      </c>
      <c r="D34" s="103">
        <v>-2.1084337349397603E-2</v>
      </c>
      <c r="E34" s="102">
        <v>0</v>
      </c>
      <c r="F34" s="103" t="s">
        <v>256</v>
      </c>
      <c r="G34" s="102">
        <v>0</v>
      </c>
      <c r="H34" s="103" t="s">
        <v>256</v>
      </c>
      <c r="I34" s="102">
        <v>975</v>
      </c>
      <c r="J34" s="103">
        <v>-2.1084337349397603E-2</v>
      </c>
      <c r="K34" s="102">
        <v>121</v>
      </c>
      <c r="L34" s="103">
        <v>-2.4193548387096801E-2</v>
      </c>
      <c r="M34" s="102">
        <v>1096</v>
      </c>
      <c r="N34" s="103">
        <v>-2.1428571428571401E-2</v>
      </c>
      <c r="O34" s="107">
        <v>5</v>
      </c>
      <c r="P34" s="109"/>
      <c r="Q34" s="101" t="s">
        <v>83</v>
      </c>
      <c r="R34" s="105">
        <v>996</v>
      </c>
      <c r="S34" s="105">
        <v>0</v>
      </c>
      <c r="T34" s="105">
        <v>0</v>
      </c>
      <c r="U34" s="105">
        <v>996</v>
      </c>
      <c r="V34" s="105">
        <v>124</v>
      </c>
      <c r="W34" s="105">
        <v>1120</v>
      </c>
      <c r="X34" s="101" t="s">
        <v>172</v>
      </c>
    </row>
    <row r="35" spans="1:24" ht="14" x14ac:dyDescent="0.25">
      <c r="A35" s="101" t="s">
        <v>173</v>
      </c>
      <c r="B35" s="101" t="s">
        <v>174</v>
      </c>
      <c r="C35" s="102">
        <v>1899</v>
      </c>
      <c r="D35" s="103">
        <v>-0.121646623496762</v>
      </c>
      <c r="E35" s="102">
        <v>0</v>
      </c>
      <c r="F35" s="103" t="s">
        <v>256</v>
      </c>
      <c r="G35" s="102">
        <v>0</v>
      </c>
      <c r="H35" s="103" t="s">
        <v>256</v>
      </c>
      <c r="I35" s="102">
        <v>1899</v>
      </c>
      <c r="J35" s="103">
        <v>-0.121646623496762</v>
      </c>
      <c r="K35" s="102">
        <v>565</v>
      </c>
      <c r="L35" s="103">
        <v>-8.5760517799352801E-2</v>
      </c>
      <c r="M35" s="102">
        <v>2464</v>
      </c>
      <c r="N35" s="103">
        <v>-0.113669064748201</v>
      </c>
      <c r="O35" s="107">
        <v>5</v>
      </c>
      <c r="P35" s="109"/>
      <c r="Q35" s="101" t="s">
        <v>83</v>
      </c>
      <c r="R35" s="105">
        <v>2162</v>
      </c>
      <c r="S35" s="105">
        <v>0</v>
      </c>
      <c r="T35" s="105">
        <v>0</v>
      </c>
      <c r="U35" s="105">
        <v>2162</v>
      </c>
      <c r="V35" s="105">
        <v>618</v>
      </c>
      <c r="W35" s="105">
        <v>2780</v>
      </c>
      <c r="X35" s="101" t="s">
        <v>175</v>
      </c>
    </row>
    <row r="36" spans="1:24" ht="14" x14ac:dyDescent="0.25">
      <c r="A36" s="101" t="s">
        <v>176</v>
      </c>
      <c r="B36" s="101" t="s">
        <v>177</v>
      </c>
      <c r="C36" s="102">
        <v>2766</v>
      </c>
      <c r="D36" s="103">
        <v>-0.21842328341339398</v>
      </c>
      <c r="E36" s="102">
        <v>0</v>
      </c>
      <c r="F36" s="103" t="s">
        <v>256</v>
      </c>
      <c r="G36" s="102">
        <v>4</v>
      </c>
      <c r="H36" s="103">
        <v>1</v>
      </c>
      <c r="I36" s="102">
        <v>2770</v>
      </c>
      <c r="J36" s="103">
        <v>-0.21773510307822602</v>
      </c>
      <c r="K36" s="102">
        <v>1142</v>
      </c>
      <c r="L36" s="103">
        <v>-3.7910699241786007E-2</v>
      </c>
      <c r="M36" s="102">
        <v>3912</v>
      </c>
      <c r="N36" s="103">
        <v>-0.17258883248731</v>
      </c>
      <c r="O36" s="107">
        <v>5</v>
      </c>
      <c r="P36" s="109"/>
      <c r="Q36" s="101" t="s">
        <v>83</v>
      </c>
      <c r="R36" s="105">
        <v>3539</v>
      </c>
      <c r="S36" s="105">
        <v>0</v>
      </c>
      <c r="T36" s="105">
        <v>2</v>
      </c>
      <c r="U36" s="105">
        <v>3541</v>
      </c>
      <c r="V36" s="105">
        <v>1187</v>
      </c>
      <c r="W36" s="105">
        <v>4728</v>
      </c>
      <c r="X36" s="101" t="s">
        <v>178</v>
      </c>
    </row>
    <row r="37" spans="1:24" ht="14" x14ac:dyDescent="0.25">
      <c r="A37" s="101" t="s">
        <v>179</v>
      </c>
      <c r="B37" s="101" t="s">
        <v>180</v>
      </c>
      <c r="C37" s="102">
        <v>4201</v>
      </c>
      <c r="D37" s="103">
        <v>-5.0835969272480797E-2</v>
      </c>
      <c r="E37" s="102">
        <v>0</v>
      </c>
      <c r="F37" s="103">
        <v>-1</v>
      </c>
      <c r="G37" s="102">
        <v>0</v>
      </c>
      <c r="H37" s="103" t="s">
        <v>256</v>
      </c>
      <c r="I37" s="102">
        <v>4201</v>
      </c>
      <c r="J37" s="103">
        <v>-5.1478889139760696E-2</v>
      </c>
      <c r="K37" s="102">
        <v>407</v>
      </c>
      <c r="L37" s="103">
        <v>9.4086021505376302E-2</v>
      </c>
      <c r="M37" s="102">
        <v>4608</v>
      </c>
      <c r="N37" s="103">
        <v>-4.0199958342012093E-2</v>
      </c>
      <c r="O37" s="107">
        <v>5</v>
      </c>
      <c r="P37" s="109"/>
      <c r="Q37" s="101" t="s">
        <v>83</v>
      </c>
      <c r="R37" s="105">
        <v>4426</v>
      </c>
      <c r="S37" s="105">
        <v>3</v>
      </c>
      <c r="T37" s="105">
        <v>0</v>
      </c>
      <c r="U37" s="105">
        <v>4429</v>
      </c>
      <c r="V37" s="105">
        <v>372</v>
      </c>
      <c r="W37" s="105">
        <v>4801</v>
      </c>
      <c r="X37" s="101" t="s">
        <v>181</v>
      </c>
    </row>
    <row r="38" spans="1:24" ht="14" x14ac:dyDescent="0.25">
      <c r="A38" s="101" t="s">
        <v>182</v>
      </c>
      <c r="B38" s="101" t="s">
        <v>183</v>
      </c>
      <c r="C38" s="102">
        <v>22487</v>
      </c>
      <c r="D38" s="103">
        <v>-6.3743858772587203E-2</v>
      </c>
      <c r="E38" s="102">
        <v>15712</v>
      </c>
      <c r="F38" s="103">
        <v>-3.3642905467740902E-2</v>
      </c>
      <c r="G38" s="102">
        <v>12970</v>
      </c>
      <c r="H38" s="103">
        <v>9.49767834529337E-2</v>
      </c>
      <c r="I38" s="102">
        <v>51169</v>
      </c>
      <c r="J38" s="103">
        <v>-1.8284025939142801E-2</v>
      </c>
      <c r="K38" s="102">
        <v>10658</v>
      </c>
      <c r="L38" s="103">
        <v>9.5150020550760397E-2</v>
      </c>
      <c r="M38" s="102">
        <v>61827</v>
      </c>
      <c r="N38" s="103">
        <v>-4.3651178581821702E-4</v>
      </c>
      <c r="O38" s="107">
        <v>2</v>
      </c>
      <c r="P38" s="109"/>
      <c r="Q38" s="101" t="s">
        <v>83</v>
      </c>
      <c r="R38" s="105">
        <v>24018</v>
      </c>
      <c r="S38" s="105">
        <v>16259</v>
      </c>
      <c r="T38" s="105">
        <v>11845</v>
      </c>
      <c r="U38" s="105">
        <v>52122</v>
      </c>
      <c r="V38" s="105">
        <v>9732</v>
      </c>
      <c r="W38" s="105">
        <v>61854</v>
      </c>
      <c r="X38" s="101" t="s">
        <v>184</v>
      </c>
    </row>
    <row r="39" spans="1:24" ht="14" x14ac:dyDescent="0.25">
      <c r="A39" s="101" t="s">
        <v>185</v>
      </c>
      <c r="B39" s="101" t="s">
        <v>186</v>
      </c>
      <c r="C39" s="102">
        <v>4522</v>
      </c>
      <c r="D39" s="103">
        <v>-0.11159135559921401</v>
      </c>
      <c r="E39" s="102">
        <v>0</v>
      </c>
      <c r="F39" s="103">
        <v>-1</v>
      </c>
      <c r="G39" s="102">
        <v>0</v>
      </c>
      <c r="H39" s="103" t="s">
        <v>256</v>
      </c>
      <c r="I39" s="102">
        <v>4522</v>
      </c>
      <c r="J39" s="103">
        <v>-0.11176586132390501</v>
      </c>
      <c r="K39" s="102">
        <v>1017</v>
      </c>
      <c r="L39" s="103">
        <v>-3.2350142721217896E-2</v>
      </c>
      <c r="M39" s="102">
        <v>5539</v>
      </c>
      <c r="N39" s="103">
        <v>-9.8176489742754794E-2</v>
      </c>
      <c r="O39" s="107">
        <v>5</v>
      </c>
      <c r="P39" s="109"/>
      <c r="Q39" s="101" t="s">
        <v>83</v>
      </c>
      <c r="R39" s="105">
        <v>5090</v>
      </c>
      <c r="S39" s="105">
        <v>1</v>
      </c>
      <c r="T39" s="105">
        <v>0</v>
      </c>
      <c r="U39" s="105">
        <v>5091</v>
      </c>
      <c r="V39" s="105">
        <v>1051</v>
      </c>
      <c r="W39" s="105">
        <v>6142</v>
      </c>
      <c r="X39" s="101" t="s">
        <v>187</v>
      </c>
    </row>
    <row r="40" spans="1:24" ht="14" x14ac:dyDescent="0.25">
      <c r="A40" s="101" t="s">
        <v>188</v>
      </c>
      <c r="B40" s="101" t="s">
        <v>189</v>
      </c>
      <c r="C40" s="102">
        <v>2474</v>
      </c>
      <c r="D40" s="103">
        <v>0.10545129579982102</v>
      </c>
      <c r="E40" s="102">
        <v>153</v>
      </c>
      <c r="F40" s="103">
        <v>0.47115384615384598</v>
      </c>
      <c r="G40" s="102">
        <v>0</v>
      </c>
      <c r="H40" s="103" t="s">
        <v>256</v>
      </c>
      <c r="I40" s="102">
        <v>2627</v>
      </c>
      <c r="J40" s="103">
        <v>0.121690862510675</v>
      </c>
      <c r="K40" s="102">
        <v>1962</v>
      </c>
      <c r="L40" s="103">
        <v>-9.5018450184501807E-2</v>
      </c>
      <c r="M40" s="102">
        <v>4589</v>
      </c>
      <c r="N40" s="103">
        <v>1.7516629711751702E-2</v>
      </c>
      <c r="O40" s="107">
        <v>4</v>
      </c>
      <c r="P40" s="109"/>
      <c r="Q40" s="101" t="s">
        <v>83</v>
      </c>
      <c r="R40" s="105">
        <v>2238</v>
      </c>
      <c r="S40" s="105">
        <v>104</v>
      </c>
      <c r="T40" s="105">
        <v>0</v>
      </c>
      <c r="U40" s="105">
        <v>2342</v>
      </c>
      <c r="V40" s="105">
        <v>2168</v>
      </c>
      <c r="W40" s="105">
        <v>4510</v>
      </c>
      <c r="X40" s="101" t="s">
        <v>190</v>
      </c>
    </row>
    <row r="41" spans="1:24" ht="14" x14ac:dyDescent="0.25">
      <c r="A41" s="101" t="s">
        <v>191</v>
      </c>
      <c r="B41" s="101" t="s">
        <v>192</v>
      </c>
      <c r="C41" s="102">
        <v>4149</v>
      </c>
      <c r="D41" s="103">
        <v>1.7410495340853403E-2</v>
      </c>
      <c r="E41" s="102">
        <v>0</v>
      </c>
      <c r="F41" s="103">
        <v>-1</v>
      </c>
      <c r="G41" s="102">
        <v>0</v>
      </c>
      <c r="H41" s="103" t="s">
        <v>256</v>
      </c>
      <c r="I41" s="102">
        <v>4149</v>
      </c>
      <c r="J41" s="103">
        <v>-7.1787508973438609E-3</v>
      </c>
      <c r="K41" s="102">
        <v>645</v>
      </c>
      <c r="L41" s="103">
        <v>5.91133004926108E-2</v>
      </c>
      <c r="M41" s="102">
        <v>4794</v>
      </c>
      <c r="N41" s="103">
        <v>1.2531328320802E-3</v>
      </c>
      <c r="O41" s="107">
        <v>5</v>
      </c>
      <c r="P41" s="109"/>
      <c r="Q41" s="101" t="s">
        <v>83</v>
      </c>
      <c r="R41" s="105">
        <v>4078</v>
      </c>
      <c r="S41" s="105">
        <v>101</v>
      </c>
      <c r="T41" s="105">
        <v>0</v>
      </c>
      <c r="U41" s="105">
        <v>4179</v>
      </c>
      <c r="V41" s="105">
        <v>609</v>
      </c>
      <c r="W41" s="105">
        <v>4788</v>
      </c>
      <c r="X41" s="101" t="s">
        <v>193</v>
      </c>
    </row>
    <row r="42" spans="1:24" ht="14" x14ac:dyDescent="0.25">
      <c r="A42" s="101" t="s">
        <v>194</v>
      </c>
      <c r="B42" s="101" t="s">
        <v>195</v>
      </c>
      <c r="C42" s="102">
        <v>1320</v>
      </c>
      <c r="D42" s="103">
        <v>-7.4333800841514711E-2</v>
      </c>
      <c r="E42" s="102">
        <v>0</v>
      </c>
      <c r="F42" s="103">
        <v>-1</v>
      </c>
      <c r="G42" s="102">
        <v>0</v>
      </c>
      <c r="H42" s="103" t="s">
        <v>256</v>
      </c>
      <c r="I42" s="102">
        <v>1320</v>
      </c>
      <c r="J42" s="103">
        <v>-7.5630252100840289E-2</v>
      </c>
      <c r="K42" s="102">
        <v>275</v>
      </c>
      <c r="L42" s="103">
        <v>7.3260073260073303E-3</v>
      </c>
      <c r="M42" s="102">
        <v>1595</v>
      </c>
      <c r="N42" s="103">
        <v>-6.2316284538506801E-2</v>
      </c>
      <c r="O42" s="107">
        <v>5</v>
      </c>
      <c r="P42" s="109"/>
      <c r="Q42" s="101" t="s">
        <v>83</v>
      </c>
      <c r="R42" s="105">
        <v>1426</v>
      </c>
      <c r="S42" s="105">
        <v>2</v>
      </c>
      <c r="T42" s="105">
        <v>0</v>
      </c>
      <c r="U42" s="105">
        <v>1428</v>
      </c>
      <c r="V42" s="105">
        <v>273</v>
      </c>
      <c r="W42" s="105">
        <v>1701</v>
      </c>
      <c r="X42" s="101" t="s">
        <v>196</v>
      </c>
    </row>
    <row r="43" spans="1:24" ht="14" x14ac:dyDescent="0.25">
      <c r="A43" s="101" t="s">
        <v>197</v>
      </c>
      <c r="B43" s="101" t="s">
        <v>198</v>
      </c>
      <c r="C43" s="102">
        <v>28883</v>
      </c>
      <c r="D43" s="103">
        <v>-4.7959654558639299E-2</v>
      </c>
      <c r="E43" s="102">
        <v>1365</v>
      </c>
      <c r="F43" s="103">
        <v>0.14802354920100902</v>
      </c>
      <c r="G43" s="102">
        <v>6</v>
      </c>
      <c r="H43" s="103">
        <v>2</v>
      </c>
      <c r="I43" s="102">
        <v>30254</v>
      </c>
      <c r="J43" s="103">
        <v>-4.04389609565797E-2</v>
      </c>
      <c r="K43" s="102">
        <v>7639</v>
      </c>
      <c r="L43" s="103">
        <v>-8.8751043779076708E-2</v>
      </c>
      <c r="M43" s="102">
        <v>37893</v>
      </c>
      <c r="N43" s="103">
        <v>-5.0586289837642802E-2</v>
      </c>
      <c r="O43" s="107">
        <v>3</v>
      </c>
      <c r="P43" s="109"/>
      <c r="Q43" s="101" t="s">
        <v>83</v>
      </c>
      <c r="R43" s="105">
        <v>30338</v>
      </c>
      <c r="S43" s="105">
        <v>1189</v>
      </c>
      <c r="T43" s="105">
        <v>2</v>
      </c>
      <c r="U43" s="105">
        <v>31529</v>
      </c>
      <c r="V43" s="105">
        <v>8383</v>
      </c>
      <c r="W43" s="105">
        <v>39912</v>
      </c>
      <c r="X43" s="101" t="s">
        <v>199</v>
      </c>
    </row>
    <row r="44" spans="1:24" ht="14" x14ac:dyDescent="0.25">
      <c r="A44" s="101" t="s">
        <v>200</v>
      </c>
      <c r="B44" s="101" t="s">
        <v>201</v>
      </c>
      <c r="C44" s="102">
        <v>35608</v>
      </c>
      <c r="D44" s="103">
        <v>-5.3532507575354805E-2</v>
      </c>
      <c r="E44" s="102">
        <v>7491</v>
      </c>
      <c r="F44" s="103">
        <v>2.1128680479825499E-2</v>
      </c>
      <c r="G44" s="102">
        <v>3</v>
      </c>
      <c r="H44" s="103">
        <v>0</v>
      </c>
      <c r="I44" s="102">
        <v>43102</v>
      </c>
      <c r="J44" s="103">
        <v>-4.1346945130223994E-2</v>
      </c>
      <c r="K44" s="102">
        <v>6214</v>
      </c>
      <c r="L44" s="103">
        <v>2.88079470198675E-2</v>
      </c>
      <c r="M44" s="102">
        <v>49316</v>
      </c>
      <c r="N44" s="103">
        <v>-3.30385678712182E-2</v>
      </c>
      <c r="O44" s="107">
        <v>2</v>
      </c>
      <c r="P44" s="109"/>
      <c r="Q44" s="101" t="s">
        <v>83</v>
      </c>
      <c r="R44" s="105">
        <v>37622</v>
      </c>
      <c r="S44" s="105">
        <v>7336</v>
      </c>
      <c r="T44" s="105">
        <v>3</v>
      </c>
      <c r="U44" s="105">
        <v>44961</v>
      </c>
      <c r="V44" s="105">
        <v>6040</v>
      </c>
      <c r="W44" s="105">
        <v>51001</v>
      </c>
      <c r="X44" s="101" t="s">
        <v>202</v>
      </c>
    </row>
    <row r="45" spans="1:24" ht="14" x14ac:dyDescent="0.25">
      <c r="A45" s="101" t="s">
        <v>203</v>
      </c>
      <c r="B45" s="101" t="s">
        <v>204</v>
      </c>
      <c r="C45" s="102">
        <v>5075</v>
      </c>
      <c r="D45" s="103">
        <v>-3.1858069439145396E-2</v>
      </c>
      <c r="E45" s="102">
        <v>0</v>
      </c>
      <c r="F45" s="103" t="s">
        <v>256</v>
      </c>
      <c r="G45" s="102">
        <v>0</v>
      </c>
      <c r="H45" s="103" t="s">
        <v>256</v>
      </c>
      <c r="I45" s="102">
        <v>5075</v>
      </c>
      <c r="J45" s="103">
        <v>-3.1858069439145396E-2</v>
      </c>
      <c r="K45" s="102">
        <v>390</v>
      </c>
      <c r="L45" s="103">
        <v>9.85915492957746E-2</v>
      </c>
      <c r="M45" s="102">
        <v>5465</v>
      </c>
      <c r="N45" s="103">
        <v>-2.3584062890834402E-2</v>
      </c>
      <c r="O45" s="107">
        <v>5</v>
      </c>
      <c r="P45" s="109"/>
      <c r="Q45" s="101" t="s">
        <v>83</v>
      </c>
      <c r="R45" s="105">
        <v>5242</v>
      </c>
      <c r="S45" s="105">
        <v>0</v>
      </c>
      <c r="T45" s="105">
        <v>0</v>
      </c>
      <c r="U45" s="105">
        <v>5242</v>
      </c>
      <c r="V45" s="105">
        <v>355</v>
      </c>
      <c r="W45" s="105">
        <v>5597</v>
      </c>
      <c r="X45" s="101" t="s">
        <v>205</v>
      </c>
    </row>
    <row r="46" spans="1:24" ht="14" x14ac:dyDescent="0.25">
      <c r="A46" s="101" t="s">
        <v>206</v>
      </c>
      <c r="B46" s="101" t="s">
        <v>207</v>
      </c>
      <c r="C46" s="102">
        <v>1691</v>
      </c>
      <c r="D46" s="103">
        <v>-1.4568764568764601E-2</v>
      </c>
      <c r="E46" s="102">
        <v>0</v>
      </c>
      <c r="F46" s="103" t="s">
        <v>256</v>
      </c>
      <c r="G46" s="102">
        <v>0</v>
      </c>
      <c r="H46" s="103">
        <v>-1</v>
      </c>
      <c r="I46" s="102">
        <v>1691</v>
      </c>
      <c r="J46" s="103">
        <v>-6.3676633444075301E-2</v>
      </c>
      <c r="K46" s="102">
        <v>178</v>
      </c>
      <c r="L46" s="103">
        <v>0.27142857142857096</v>
      </c>
      <c r="M46" s="102">
        <v>1869</v>
      </c>
      <c r="N46" s="103">
        <v>-3.9568345323740997E-2</v>
      </c>
      <c r="O46" s="107">
        <v>5</v>
      </c>
      <c r="P46" s="109"/>
      <c r="Q46" s="101" t="s">
        <v>83</v>
      </c>
      <c r="R46" s="105">
        <v>1716</v>
      </c>
      <c r="S46" s="105">
        <v>0</v>
      </c>
      <c r="T46" s="105">
        <v>90</v>
      </c>
      <c r="U46" s="105">
        <v>1806</v>
      </c>
      <c r="V46" s="105">
        <v>140</v>
      </c>
      <c r="W46" s="105">
        <v>1946</v>
      </c>
      <c r="X46" s="101" t="s">
        <v>208</v>
      </c>
    </row>
    <row r="47" spans="1:24" ht="14" x14ac:dyDescent="0.25">
      <c r="A47" s="101" t="s">
        <v>209</v>
      </c>
      <c r="B47" s="101" t="s">
        <v>210</v>
      </c>
      <c r="C47" s="102">
        <v>1012</v>
      </c>
      <c r="D47" s="103">
        <v>1.9133937562940601E-2</v>
      </c>
      <c r="E47" s="102">
        <v>0</v>
      </c>
      <c r="F47" s="103" t="s">
        <v>256</v>
      </c>
      <c r="G47" s="102">
        <v>0</v>
      </c>
      <c r="H47" s="103" t="s">
        <v>256</v>
      </c>
      <c r="I47" s="102">
        <v>1012</v>
      </c>
      <c r="J47" s="103">
        <v>1.9133937562940601E-2</v>
      </c>
      <c r="K47" s="102">
        <v>3</v>
      </c>
      <c r="L47" s="103">
        <v>-0.76923076923076894</v>
      </c>
      <c r="M47" s="102">
        <v>1015</v>
      </c>
      <c r="N47" s="103">
        <v>8.9463220675944297E-3</v>
      </c>
      <c r="O47" s="107">
        <v>5</v>
      </c>
      <c r="P47" s="109"/>
      <c r="Q47" s="101" t="s">
        <v>83</v>
      </c>
      <c r="R47" s="105">
        <v>993</v>
      </c>
      <c r="S47" s="105">
        <v>0</v>
      </c>
      <c r="T47" s="105">
        <v>0</v>
      </c>
      <c r="U47" s="105">
        <v>993</v>
      </c>
      <c r="V47" s="105">
        <v>13</v>
      </c>
      <c r="W47" s="105">
        <v>1006</v>
      </c>
      <c r="X47" s="101" t="s">
        <v>211</v>
      </c>
    </row>
    <row r="48" spans="1:24" ht="14" x14ac:dyDescent="0.25">
      <c r="A48" s="101" t="s">
        <v>212</v>
      </c>
      <c r="B48" s="101" t="s">
        <v>213</v>
      </c>
      <c r="C48" s="102">
        <v>3794</v>
      </c>
      <c r="D48" s="103">
        <v>0.102586457425167</v>
      </c>
      <c r="E48" s="102">
        <v>0</v>
      </c>
      <c r="F48" s="103" t="s">
        <v>256</v>
      </c>
      <c r="G48" s="102">
        <v>0</v>
      </c>
      <c r="H48" s="103" t="s">
        <v>256</v>
      </c>
      <c r="I48" s="102">
        <v>3794</v>
      </c>
      <c r="J48" s="103">
        <v>0.102586457425167</v>
      </c>
      <c r="K48" s="102">
        <v>1389</v>
      </c>
      <c r="L48" s="103">
        <v>0.18717948717948699</v>
      </c>
      <c r="M48" s="102">
        <v>5183</v>
      </c>
      <c r="N48" s="103">
        <v>0.124051181956192</v>
      </c>
      <c r="O48" s="107">
        <v>5</v>
      </c>
      <c r="P48" s="109"/>
      <c r="Q48" s="101" t="s">
        <v>83</v>
      </c>
      <c r="R48" s="105">
        <v>3441</v>
      </c>
      <c r="S48" s="105">
        <v>0</v>
      </c>
      <c r="T48" s="105">
        <v>0</v>
      </c>
      <c r="U48" s="105">
        <v>3441</v>
      </c>
      <c r="V48" s="105">
        <v>1170</v>
      </c>
      <c r="W48" s="105">
        <v>4611</v>
      </c>
      <c r="X48" s="101" t="s">
        <v>214</v>
      </c>
    </row>
    <row r="49" spans="1:24" ht="14" x14ac:dyDescent="0.25">
      <c r="A49" s="101" t="s">
        <v>215</v>
      </c>
      <c r="B49" s="101" t="s">
        <v>216</v>
      </c>
      <c r="C49" s="102">
        <v>8557</v>
      </c>
      <c r="D49" s="103">
        <v>-3.9294936566745299E-2</v>
      </c>
      <c r="E49" s="102">
        <v>2363</v>
      </c>
      <c r="F49" s="103">
        <v>8.59375E-2</v>
      </c>
      <c r="G49" s="102">
        <v>2</v>
      </c>
      <c r="H49" s="103" t="s">
        <v>256</v>
      </c>
      <c r="I49" s="102">
        <v>10922</v>
      </c>
      <c r="J49" s="103">
        <v>-1.4526752684291301E-2</v>
      </c>
      <c r="K49" s="102">
        <v>3402</v>
      </c>
      <c r="L49" s="103">
        <v>8.8967971530249101E-3</v>
      </c>
      <c r="M49" s="102">
        <v>14324</v>
      </c>
      <c r="N49" s="103">
        <v>-9.0626080940850885E-3</v>
      </c>
      <c r="O49" s="107">
        <v>3</v>
      </c>
      <c r="P49" s="110"/>
      <c r="Q49" s="101" t="s">
        <v>83</v>
      </c>
      <c r="R49" s="105">
        <v>8907</v>
      </c>
      <c r="S49" s="105">
        <v>2176</v>
      </c>
      <c r="T49" s="105">
        <v>0</v>
      </c>
      <c r="U49" s="105">
        <v>11083</v>
      </c>
      <c r="V49" s="105">
        <v>3372</v>
      </c>
      <c r="W49" s="105">
        <v>14455</v>
      </c>
      <c r="X49" s="101" t="s">
        <v>217</v>
      </c>
    </row>
    <row r="50" spans="1:24" ht="14" x14ac:dyDescent="0.25">
      <c r="A50" s="111" t="s">
        <v>218</v>
      </c>
      <c r="B50" s="112"/>
      <c r="C50" s="113">
        <v>383706</v>
      </c>
      <c r="D50" s="114">
        <v>-3.8949849345158598E-2</v>
      </c>
      <c r="E50" s="113">
        <v>165150</v>
      </c>
      <c r="F50" s="114">
        <v>3.8600860312429298E-2</v>
      </c>
      <c r="G50" s="113">
        <v>32150</v>
      </c>
      <c r="H50" s="114">
        <v>0.11411442630904101</v>
      </c>
      <c r="I50" s="113">
        <v>581006</v>
      </c>
      <c r="J50" s="114">
        <v>-1.04236569322428E-2</v>
      </c>
      <c r="K50" s="113">
        <v>94324</v>
      </c>
      <c r="L50" s="114">
        <v>2.8749672803420303E-2</v>
      </c>
      <c r="M50" s="113">
        <v>675330</v>
      </c>
      <c r="N50" s="114">
        <v>-5.1324810625591102E-3</v>
      </c>
      <c r="O50" s="118"/>
      <c r="P50" s="119" t="s">
        <v>241</v>
      </c>
      <c r="Q50" s="119"/>
      <c r="R50" s="120">
        <v>399257</v>
      </c>
      <c r="S50" s="120">
        <v>159012</v>
      </c>
      <c r="T50" s="120">
        <v>28857</v>
      </c>
      <c r="U50" s="120">
        <v>587126</v>
      </c>
      <c r="V50" s="120">
        <v>91688</v>
      </c>
      <c r="W50" s="120">
        <v>678814</v>
      </c>
      <c r="X50" s="119"/>
    </row>
    <row r="51" spans="1:24" ht="14" x14ac:dyDescent="0.25">
      <c r="A51" s="101" t="s">
        <v>220</v>
      </c>
      <c r="B51" s="101" t="s">
        <v>221</v>
      </c>
      <c r="C51" s="102">
        <v>5</v>
      </c>
      <c r="D51" s="103">
        <v>4</v>
      </c>
      <c r="E51" s="102">
        <v>1</v>
      </c>
      <c r="F51" s="103" t="s">
        <v>256</v>
      </c>
      <c r="G51" s="102">
        <v>0</v>
      </c>
      <c r="H51" s="103" t="s">
        <v>256</v>
      </c>
      <c r="I51" s="102">
        <v>6</v>
      </c>
      <c r="J51" s="103">
        <v>5</v>
      </c>
      <c r="K51" s="102">
        <v>794</v>
      </c>
      <c r="L51" s="103">
        <v>2.03053435114504</v>
      </c>
      <c r="M51" s="102">
        <v>800</v>
      </c>
      <c r="N51" s="103">
        <v>2.0418250950570296</v>
      </c>
      <c r="O51" s="107">
        <v>6</v>
      </c>
      <c r="P51" s="108" t="s">
        <v>162</v>
      </c>
      <c r="Q51" s="101" t="s">
        <v>162</v>
      </c>
      <c r="R51" s="105">
        <v>1</v>
      </c>
      <c r="S51" s="105">
        <v>0</v>
      </c>
      <c r="T51" s="105">
        <v>0</v>
      </c>
      <c r="U51" s="105">
        <v>1</v>
      </c>
      <c r="V51" s="105">
        <v>262</v>
      </c>
      <c r="W51" s="105">
        <v>263</v>
      </c>
      <c r="X51" s="101" t="s">
        <v>222</v>
      </c>
    </row>
    <row r="52" spans="1:24" ht="14" x14ac:dyDescent="0.25">
      <c r="A52" s="101" t="s">
        <v>223</v>
      </c>
      <c r="B52" s="101" t="s">
        <v>224</v>
      </c>
      <c r="C52" s="102">
        <v>428</v>
      </c>
      <c r="D52" s="103">
        <v>-9.7046413502109699E-2</v>
      </c>
      <c r="E52" s="102">
        <v>8</v>
      </c>
      <c r="F52" s="103" t="s">
        <v>256</v>
      </c>
      <c r="G52" s="102">
        <v>0</v>
      </c>
      <c r="H52" s="103" t="s">
        <v>256</v>
      </c>
      <c r="I52" s="102">
        <v>436</v>
      </c>
      <c r="J52" s="103">
        <v>-8.0168776371307995E-2</v>
      </c>
      <c r="K52" s="102">
        <v>3623</v>
      </c>
      <c r="L52" s="103">
        <v>-1.97510822510823E-2</v>
      </c>
      <c r="M52" s="102">
        <v>4059</v>
      </c>
      <c r="N52" s="103">
        <v>-2.6618705035971201E-2</v>
      </c>
      <c r="O52" s="107">
        <v>6</v>
      </c>
      <c r="P52" s="109"/>
      <c r="Q52" s="101" t="s">
        <v>162</v>
      </c>
      <c r="R52" s="105">
        <v>474</v>
      </c>
      <c r="S52" s="105">
        <v>0</v>
      </c>
      <c r="T52" s="105">
        <v>0</v>
      </c>
      <c r="U52" s="105">
        <v>474</v>
      </c>
      <c r="V52" s="105">
        <v>3696</v>
      </c>
      <c r="W52" s="105">
        <v>4170</v>
      </c>
      <c r="X52" s="101" t="s">
        <v>225</v>
      </c>
    </row>
    <row r="53" spans="1:24" ht="14" x14ac:dyDescent="0.25">
      <c r="A53" s="101" t="s">
        <v>226</v>
      </c>
      <c r="B53" s="101" t="s">
        <v>227</v>
      </c>
      <c r="C53" s="102">
        <v>6332</v>
      </c>
      <c r="D53" s="103">
        <v>-7.4539608301666199E-2</v>
      </c>
      <c r="E53" s="102">
        <v>11219</v>
      </c>
      <c r="F53" s="103">
        <v>0.10630115373237399</v>
      </c>
      <c r="G53" s="102">
        <v>1</v>
      </c>
      <c r="H53" s="103" t="s">
        <v>256</v>
      </c>
      <c r="I53" s="102">
        <v>17552</v>
      </c>
      <c r="J53" s="103">
        <v>3.35040923276217E-2</v>
      </c>
      <c r="K53" s="102">
        <v>19096</v>
      </c>
      <c r="L53" s="103">
        <v>0.20586006567315002</v>
      </c>
      <c r="M53" s="102">
        <v>36648</v>
      </c>
      <c r="N53" s="103">
        <v>0.116670221518023</v>
      </c>
      <c r="O53" s="107">
        <v>6</v>
      </c>
      <c r="P53" s="109"/>
      <c r="Q53" s="101" t="s">
        <v>162</v>
      </c>
      <c r="R53" s="105">
        <v>6842</v>
      </c>
      <c r="S53" s="105">
        <v>10141</v>
      </c>
      <c r="T53" s="105">
        <v>0</v>
      </c>
      <c r="U53" s="105">
        <v>16983</v>
      </c>
      <c r="V53" s="105">
        <v>15836</v>
      </c>
      <c r="W53" s="105">
        <v>32819</v>
      </c>
      <c r="X53" s="101" t="s">
        <v>228</v>
      </c>
    </row>
    <row r="54" spans="1:24" ht="14" x14ac:dyDescent="0.25">
      <c r="A54" s="101" t="s">
        <v>229</v>
      </c>
      <c r="B54" s="101" t="s">
        <v>230</v>
      </c>
      <c r="C54" s="102">
        <v>9</v>
      </c>
      <c r="D54" s="103">
        <v>8</v>
      </c>
      <c r="E54" s="102">
        <v>0</v>
      </c>
      <c r="F54" s="103" t="s">
        <v>256</v>
      </c>
      <c r="G54" s="102">
        <v>0</v>
      </c>
      <c r="H54" s="103" t="s">
        <v>256</v>
      </c>
      <c r="I54" s="102">
        <v>9</v>
      </c>
      <c r="J54" s="103">
        <v>8</v>
      </c>
      <c r="K54" s="102">
        <v>306</v>
      </c>
      <c r="L54" s="103">
        <v>-1.9230769230769201E-2</v>
      </c>
      <c r="M54" s="102">
        <v>315</v>
      </c>
      <c r="N54" s="103">
        <v>6.389776357827481E-3</v>
      </c>
      <c r="O54" s="107">
        <v>6</v>
      </c>
      <c r="P54" s="109"/>
      <c r="Q54" s="101" t="s">
        <v>162</v>
      </c>
      <c r="R54" s="105">
        <v>1</v>
      </c>
      <c r="S54" s="105">
        <v>0</v>
      </c>
      <c r="T54" s="105">
        <v>0</v>
      </c>
      <c r="U54" s="105">
        <v>1</v>
      </c>
      <c r="V54" s="105">
        <v>312</v>
      </c>
      <c r="W54" s="105">
        <v>313</v>
      </c>
      <c r="X54" s="101" t="s">
        <v>231</v>
      </c>
    </row>
    <row r="55" spans="1:24" ht="14" x14ac:dyDescent="0.25">
      <c r="A55" s="101" t="s">
        <v>232</v>
      </c>
      <c r="B55" s="101" t="s">
        <v>233</v>
      </c>
      <c r="C55" s="102">
        <v>1111</v>
      </c>
      <c r="D55" s="103">
        <v>0.14182939362795499</v>
      </c>
      <c r="E55" s="102">
        <v>6</v>
      </c>
      <c r="F55" s="103">
        <v>-0.76</v>
      </c>
      <c r="G55" s="102">
        <v>0</v>
      </c>
      <c r="H55" s="103" t="s">
        <v>256</v>
      </c>
      <c r="I55" s="102">
        <v>1117</v>
      </c>
      <c r="J55" s="103">
        <v>0.11923847695390799</v>
      </c>
      <c r="K55" s="102">
        <v>1787</v>
      </c>
      <c r="L55" s="103">
        <v>-0.127015144113337</v>
      </c>
      <c r="M55" s="102">
        <v>2904</v>
      </c>
      <c r="N55" s="103">
        <v>-4.6305418719211795E-2</v>
      </c>
      <c r="O55" s="107">
        <v>6</v>
      </c>
      <c r="P55" s="109"/>
      <c r="Q55" s="101" t="s">
        <v>162</v>
      </c>
      <c r="R55" s="105">
        <v>973</v>
      </c>
      <c r="S55" s="105">
        <v>25</v>
      </c>
      <c r="T55" s="105">
        <v>0</v>
      </c>
      <c r="U55" s="105">
        <v>998</v>
      </c>
      <c r="V55" s="105">
        <v>2047</v>
      </c>
      <c r="W55" s="105">
        <v>3045</v>
      </c>
      <c r="X55" s="101" t="s">
        <v>234</v>
      </c>
    </row>
    <row r="56" spans="1:24" ht="14" x14ac:dyDescent="0.25">
      <c r="A56" s="101" t="s">
        <v>235</v>
      </c>
      <c r="B56" s="101" t="s">
        <v>236</v>
      </c>
      <c r="C56" s="102">
        <v>937</v>
      </c>
      <c r="D56" s="103">
        <v>9.0752688172043001</v>
      </c>
      <c r="E56" s="102">
        <v>50</v>
      </c>
      <c r="F56" s="103">
        <v>4</v>
      </c>
      <c r="G56" s="102">
        <v>0</v>
      </c>
      <c r="H56" s="103" t="s">
        <v>256</v>
      </c>
      <c r="I56" s="102">
        <v>987</v>
      </c>
      <c r="J56" s="103">
        <v>8.5825242718446599</v>
      </c>
      <c r="K56" s="102">
        <v>753</v>
      </c>
      <c r="L56" s="103">
        <v>-1.5686274509803897E-2</v>
      </c>
      <c r="M56" s="102">
        <v>1740</v>
      </c>
      <c r="N56" s="103">
        <v>1.0046082949308799</v>
      </c>
      <c r="O56" s="107">
        <v>6</v>
      </c>
      <c r="P56" s="110"/>
      <c r="Q56" s="101" t="s">
        <v>162</v>
      </c>
      <c r="R56" s="105">
        <v>93</v>
      </c>
      <c r="S56" s="105">
        <v>10</v>
      </c>
      <c r="T56" s="105">
        <v>0</v>
      </c>
      <c r="U56" s="105">
        <v>103</v>
      </c>
      <c r="V56" s="105">
        <v>765</v>
      </c>
      <c r="W56" s="105">
        <v>868</v>
      </c>
      <c r="X56" s="101" t="s">
        <v>237</v>
      </c>
    </row>
    <row r="57" spans="1:24" ht="14" x14ac:dyDescent="0.25">
      <c r="A57" s="111" t="s">
        <v>238</v>
      </c>
      <c r="B57" s="112"/>
      <c r="C57" s="113">
        <v>8822</v>
      </c>
      <c r="D57" s="114">
        <v>5.2242366412213699E-2</v>
      </c>
      <c r="E57" s="113">
        <v>11284</v>
      </c>
      <c r="F57" s="114">
        <v>0.108883647798742</v>
      </c>
      <c r="G57" s="113">
        <v>1</v>
      </c>
      <c r="H57" s="114"/>
      <c r="I57" s="113">
        <v>20107</v>
      </c>
      <c r="J57" s="114">
        <v>8.3351293103448312E-2</v>
      </c>
      <c r="K57" s="113">
        <v>26359</v>
      </c>
      <c r="L57" s="114">
        <v>0.15014399162230599</v>
      </c>
      <c r="M57" s="113">
        <v>46466</v>
      </c>
      <c r="N57" s="114">
        <v>0.120256521529486</v>
      </c>
      <c r="O57" s="118"/>
      <c r="P57" s="119" t="s">
        <v>241</v>
      </c>
      <c r="Q57" s="119"/>
      <c r="R57" s="120">
        <v>8384</v>
      </c>
      <c r="S57" s="120">
        <v>10176</v>
      </c>
      <c r="T57" s="120">
        <v>0</v>
      </c>
      <c r="U57" s="120">
        <v>18560</v>
      </c>
      <c r="V57" s="120">
        <v>22918</v>
      </c>
      <c r="W57" s="120">
        <v>41478</v>
      </c>
      <c r="X57" s="119"/>
    </row>
    <row r="58" spans="1:24" ht="14" x14ac:dyDescent="0.25">
      <c r="A58" s="111" t="s">
        <v>257</v>
      </c>
      <c r="B58" s="112"/>
      <c r="C58" s="113">
        <v>392528</v>
      </c>
      <c r="D58" s="114">
        <v>-3.70742884057296E-2</v>
      </c>
      <c r="E58" s="113">
        <v>176434</v>
      </c>
      <c r="F58" s="114">
        <v>4.2828096555311293E-2</v>
      </c>
      <c r="G58" s="113">
        <v>32151</v>
      </c>
      <c r="H58" s="114">
        <v>0.11414907994593999</v>
      </c>
      <c r="I58" s="113">
        <v>601113</v>
      </c>
      <c r="J58" s="114">
        <v>-7.550116727149051E-3</v>
      </c>
      <c r="K58" s="113">
        <v>120683</v>
      </c>
      <c r="L58" s="114">
        <v>5.30251470254611E-2</v>
      </c>
      <c r="M58" s="113">
        <v>721796</v>
      </c>
      <c r="N58" s="114">
        <v>2.0880420718264302E-3</v>
      </c>
      <c r="O58" s="118"/>
      <c r="P58" s="119"/>
      <c r="Q58" s="119"/>
      <c r="R58" s="120">
        <v>407641</v>
      </c>
      <c r="S58" s="120">
        <v>169188</v>
      </c>
      <c r="T58" s="120">
        <v>28857</v>
      </c>
      <c r="U58" s="120">
        <v>605686</v>
      </c>
      <c r="V58" s="120">
        <v>114606</v>
      </c>
      <c r="W58" s="120">
        <v>720292</v>
      </c>
      <c r="X58" s="119"/>
    </row>
  </sheetData>
  <pageMargins left="0.23622047244094491" right="0.23622047244094491" top="0.35433070866141736" bottom="0.35433070866141736" header="0.31496062992125984" footer="0.31496062992125984"/>
  <pageSetup paperSize="9"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2"/>
  <sheetViews>
    <sheetView showGridLines="0" zoomScaleNormal="100" workbookViewId="0">
      <pane xSplit="24760" topLeftCell="AA1"/>
      <selection activeCell="A4" sqref="A4"/>
      <selection pane="topRight" activeCell="T62" sqref="T62"/>
    </sheetView>
  </sheetViews>
  <sheetFormatPr defaultColWidth="10.81640625" defaultRowHeight="15.5" x14ac:dyDescent="0.35"/>
  <cols>
    <col min="1" max="1" width="26.54296875" style="7" customWidth="1"/>
    <col min="2" max="2" width="13.81640625" style="13" customWidth="1"/>
    <col min="3" max="3" width="12.7265625" style="13" customWidth="1"/>
    <col min="4" max="4" width="11.1796875" style="30" customWidth="1"/>
    <col min="5" max="5" width="2.26953125" style="2" customWidth="1"/>
    <col min="6" max="7" width="13.81640625" style="2" customWidth="1"/>
    <col min="8" max="8" width="8.7265625" style="30" customWidth="1"/>
    <col min="9" max="12" width="10.81640625" style="2" customWidth="1"/>
    <col min="13" max="13" width="13.453125" style="31" bestFit="1" customWidth="1"/>
    <col min="14" max="14" width="11.26953125" style="39" customWidth="1"/>
    <col min="15" max="15" width="10.26953125" style="39" customWidth="1"/>
    <col min="16" max="17" width="10.81640625" style="31" customWidth="1"/>
    <col min="18" max="16384" width="10.81640625" style="2"/>
  </cols>
  <sheetData>
    <row r="1" spans="1:17" ht="73.5" customHeight="1" x14ac:dyDescent="0.3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35">
      <c r="A2" s="81" t="str">
        <f>Hovedtall!A2</f>
        <v>Dato 08.11.2018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4">
      <c r="A3" s="2"/>
      <c r="B3" s="70" t="s">
        <v>44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5">
      <c r="A4" s="2"/>
      <c r="B4" s="94">
        <v>2018</v>
      </c>
      <c r="C4" s="95">
        <v>2017</v>
      </c>
      <c r="D4" s="96" t="s">
        <v>30</v>
      </c>
      <c r="E4" s="8"/>
      <c r="F4" s="94">
        <v>2018</v>
      </c>
      <c r="G4" s="95">
        <v>2017</v>
      </c>
      <c r="H4" s="96" t="s">
        <v>30</v>
      </c>
    </row>
    <row r="5" spans="1:17" ht="15" customHeight="1" x14ac:dyDescent="0.35">
      <c r="A5" s="2"/>
      <c r="B5" s="2"/>
      <c r="C5" s="2"/>
      <c r="D5" s="9"/>
      <c r="H5" s="9"/>
    </row>
    <row r="6" spans="1:17" s="7" customFormat="1" ht="15" customHeight="1" x14ac:dyDescent="0.35">
      <c r="A6" s="32" t="s">
        <v>43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35">
      <c r="A7" s="88" t="s">
        <v>42</v>
      </c>
      <c r="B7" s="71">
        <f>Hovedtall!$B$7</f>
        <v>2924949</v>
      </c>
      <c r="C7" s="72">
        <f>Hovedtall!$C$7</f>
        <v>2863763</v>
      </c>
      <c r="D7" s="46">
        <f>(B7-C7)/C7</f>
        <v>2.1365594848456383E-2</v>
      </c>
      <c r="E7" s="45"/>
      <c r="F7" s="71">
        <f>Hovedtall!$F$7</f>
        <v>26395221</v>
      </c>
      <c r="G7" s="72">
        <f>Hovedtall!$G$7</f>
        <v>25854847</v>
      </c>
      <c r="H7" s="46">
        <f>(F7-G7)/G7</f>
        <v>2.0900297727540217E-2</v>
      </c>
      <c r="I7" s="40"/>
      <c r="J7" s="41"/>
    </row>
    <row r="8" spans="1:17" ht="15" customHeight="1" x14ac:dyDescent="0.35">
      <c r="A8" s="89" t="s">
        <v>33</v>
      </c>
      <c r="B8" s="16">
        <f>SUM(B9:B10)</f>
        <v>1948857</v>
      </c>
      <c r="C8" s="17">
        <f>SUM(C9:C10)</f>
        <v>1918944</v>
      </c>
      <c r="D8" s="34">
        <f>(B8-C8)/C8</f>
        <v>1.5588261043573966E-2</v>
      </c>
      <c r="E8" s="45"/>
      <c r="F8" s="16">
        <f>SUM(F9:F10)</f>
        <v>19435156</v>
      </c>
      <c r="G8" s="17">
        <f>SUM(G9:G10)</f>
        <v>18803564</v>
      </c>
      <c r="H8" s="34">
        <f>(F8-G8)/G8</f>
        <v>3.3588951541314187E-2</v>
      </c>
      <c r="I8" s="40"/>
      <c r="J8" s="41"/>
    </row>
    <row r="9" spans="1:17" ht="15" customHeight="1" x14ac:dyDescent="0.35">
      <c r="A9" s="90" t="s">
        <v>34</v>
      </c>
      <c r="B9" s="73">
        <f>Hovedtall!$B$9</f>
        <v>1814907</v>
      </c>
      <c r="C9" s="74">
        <f>Hovedtall!$C$9</f>
        <v>1788620</v>
      </c>
      <c r="D9" s="18">
        <f>(B9-C9)/C9</f>
        <v>1.4696805358320941E-2</v>
      </c>
      <c r="E9" s="45"/>
      <c r="F9" s="73">
        <f>Hovedtall!$F$9</f>
        <v>17696150</v>
      </c>
      <c r="G9" s="74">
        <f>Hovedtall!$G$9</f>
        <v>17064118</v>
      </c>
      <c r="H9" s="18">
        <f>(F9-G9)/G9</f>
        <v>3.7038656202447735E-2</v>
      </c>
      <c r="J9" s="41"/>
    </row>
    <row r="10" spans="1:17" ht="15" customHeight="1" x14ac:dyDescent="0.35">
      <c r="A10" s="90" t="s">
        <v>35</v>
      </c>
      <c r="B10" s="73">
        <f>Hovedtall!$B$10</f>
        <v>133950</v>
      </c>
      <c r="C10" s="74">
        <f>Hovedtall!$C$10</f>
        <v>130324</v>
      </c>
      <c r="D10" s="18">
        <f>(B10-C10)/C10</f>
        <v>2.7822964304349159E-2</v>
      </c>
      <c r="E10" s="45"/>
      <c r="F10" s="73">
        <f>Hovedtall!$F$10</f>
        <v>1739006</v>
      </c>
      <c r="G10" s="74">
        <f>Hovedtall!$G$10</f>
        <v>1739446</v>
      </c>
      <c r="H10" s="18">
        <f>(F10-G10)/G10</f>
        <v>-2.5295410147828677E-4</v>
      </c>
      <c r="J10" s="41"/>
    </row>
    <row r="11" spans="1:17" ht="15" customHeight="1" x14ac:dyDescent="0.35">
      <c r="A11" s="90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35">
      <c r="A12" s="89" t="s">
        <v>21</v>
      </c>
      <c r="B12" s="75">
        <f>Hovedtall!$B$12</f>
        <v>52446</v>
      </c>
      <c r="C12" s="76">
        <f>Hovedtall!$C$12</f>
        <v>37517</v>
      </c>
      <c r="D12" s="44">
        <f>(B12-C12)/C12</f>
        <v>0.39792627342271503</v>
      </c>
      <c r="E12" s="45"/>
      <c r="F12" s="75">
        <f>Hovedtall!$F$12</f>
        <v>438824</v>
      </c>
      <c r="G12" s="76">
        <f>Hovedtall!$G$12</f>
        <v>390619</v>
      </c>
      <c r="H12" s="44">
        <f>(F12-G12)/G12</f>
        <v>0.12340669552684329</v>
      </c>
      <c r="J12" s="41"/>
    </row>
    <row r="13" spans="1:17" ht="15" customHeight="1" x14ac:dyDescent="0.35">
      <c r="A13" s="89" t="s">
        <v>19</v>
      </c>
      <c r="B13" s="16">
        <f>B7+B8+B12</f>
        <v>4926252</v>
      </c>
      <c r="C13" s="17">
        <f>C7+C8+C12</f>
        <v>4820224</v>
      </c>
      <c r="D13" s="34">
        <f>(B13-C13)/C13</f>
        <v>2.1996488130012214E-2</v>
      </c>
      <c r="E13" s="45"/>
      <c r="F13" s="16">
        <f>F7+F8+F12</f>
        <v>46269201</v>
      </c>
      <c r="G13" s="17">
        <f>G7+G8+G12</f>
        <v>45049030</v>
      </c>
      <c r="H13" s="34">
        <f>(F13-G13)/G13</f>
        <v>2.7085400062998026E-2</v>
      </c>
      <c r="J13" s="41"/>
    </row>
    <row r="14" spans="1:17" ht="15" customHeight="1" x14ac:dyDescent="0.3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3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5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35">
      <c r="A17" s="88" t="s">
        <v>31</v>
      </c>
      <c r="B17" s="14">
        <f>SUM(B18:B20)</f>
        <v>42676</v>
      </c>
      <c r="C17" s="15">
        <f>SUM(C18:C20)</f>
        <v>44089</v>
      </c>
      <c r="D17" s="46">
        <f>(B17-C17)/C17</f>
        <v>-3.2048810360860984E-2</v>
      </c>
      <c r="E17" s="19"/>
      <c r="F17" s="14">
        <f>SUM(F18:F20)</f>
        <v>383706</v>
      </c>
      <c r="G17" s="15">
        <f>SUM(G18:G20)</f>
        <v>399715</v>
      </c>
      <c r="H17" s="46">
        <f>(F17-G17)/G17</f>
        <v>-4.0051036363408926E-2</v>
      </c>
      <c r="J17" s="43"/>
    </row>
    <row r="18" spans="1:10" ht="15" customHeight="1" x14ac:dyDescent="0.35">
      <c r="A18" s="90" t="s">
        <v>34</v>
      </c>
      <c r="B18" s="73">
        <f>Hovedtall!$B$18</f>
        <v>41761</v>
      </c>
      <c r="C18" s="74">
        <f>Hovedtall!$C$18</f>
        <v>42607</v>
      </c>
      <c r="D18" s="18">
        <f t="shared" ref="D18:D31" si="0">(B18-C18)/C18</f>
        <v>-1.9855892224282395E-2</v>
      </c>
      <c r="E18" s="19"/>
      <c r="F18" s="73">
        <f>Hovedtall!$F$18</f>
        <v>373598</v>
      </c>
      <c r="G18" s="74">
        <f>Hovedtall!$G$18</f>
        <v>384965</v>
      </c>
      <c r="H18" s="18">
        <f t="shared" ref="H18:H31" si="1">(F18-G18)/G18</f>
        <v>-2.9527359630096242E-2</v>
      </c>
      <c r="J18" s="41"/>
    </row>
    <row r="19" spans="1:10" ht="15" customHeight="1" x14ac:dyDescent="0.35">
      <c r="A19" s="90" t="s">
        <v>35</v>
      </c>
      <c r="B19" s="73">
        <f>Hovedtall!$B$19</f>
        <v>360</v>
      </c>
      <c r="C19" s="74">
        <f>Hovedtall!$C$19</f>
        <v>351</v>
      </c>
      <c r="D19" s="18">
        <f t="shared" si="0"/>
        <v>2.564102564102564E-2</v>
      </c>
      <c r="E19" s="19"/>
      <c r="F19" s="73">
        <f>Hovedtall!$F$19</f>
        <v>4363</v>
      </c>
      <c r="G19" s="74">
        <f>Hovedtall!$G$19</f>
        <v>4071</v>
      </c>
      <c r="H19" s="18">
        <f t="shared" si="1"/>
        <v>7.1726848440186688E-2</v>
      </c>
      <c r="J19" s="41"/>
    </row>
    <row r="20" spans="1:10" ht="15" customHeight="1" x14ac:dyDescent="0.35">
      <c r="A20" s="90" t="s">
        <v>36</v>
      </c>
      <c r="B20" s="73">
        <f>Hovedtall!$B$20</f>
        <v>555</v>
      </c>
      <c r="C20" s="74">
        <f>Hovedtall!$C$20</f>
        <v>1131</v>
      </c>
      <c r="D20" s="18">
        <f t="shared" si="0"/>
        <v>-0.50928381962864722</v>
      </c>
      <c r="E20" s="19"/>
      <c r="F20" s="73">
        <f>Hovedtall!$F$20</f>
        <v>5745</v>
      </c>
      <c r="G20" s="74">
        <f>Hovedtall!$G$20</f>
        <v>10679</v>
      </c>
      <c r="H20" s="18">
        <f t="shared" si="1"/>
        <v>-0.46202827980147954</v>
      </c>
      <c r="J20" s="41"/>
    </row>
    <row r="21" spans="1:10" ht="15" customHeight="1" x14ac:dyDescent="0.3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35">
      <c r="A22" s="89" t="s">
        <v>32</v>
      </c>
      <c r="B22" s="16">
        <f>SUM(B23:B25)</f>
        <v>17226</v>
      </c>
      <c r="C22" s="17">
        <f>SUM(C23:C25)</f>
        <v>16650</v>
      </c>
      <c r="D22" s="34">
        <f t="shared" si="0"/>
        <v>3.4594594594594595E-2</v>
      </c>
      <c r="E22" s="19"/>
      <c r="F22" s="16">
        <f>SUM(F23:F25)</f>
        <v>165150</v>
      </c>
      <c r="G22" s="17">
        <f>SUM(G23:G25)</f>
        <v>159012</v>
      </c>
      <c r="H22" s="34">
        <f t="shared" si="1"/>
        <v>3.860086031242925E-2</v>
      </c>
      <c r="J22" s="41"/>
    </row>
    <row r="23" spans="1:10" ht="15" customHeight="1" x14ac:dyDescent="0.35">
      <c r="A23" s="90" t="s">
        <v>34</v>
      </c>
      <c r="B23" s="73">
        <f>Hovedtall!$B$23</f>
        <v>15418</v>
      </c>
      <c r="C23" s="74">
        <f>Hovedtall!$C$23</f>
        <v>15029</v>
      </c>
      <c r="D23" s="18">
        <f t="shared" si="0"/>
        <v>2.5883292301550336E-2</v>
      </c>
      <c r="E23" s="19"/>
      <c r="F23" s="73">
        <f>Hovedtall!$F$23</f>
        <v>145647</v>
      </c>
      <c r="G23" s="74">
        <f>Hovedtall!$G$23</f>
        <v>141256</v>
      </c>
      <c r="H23" s="18">
        <f t="shared" si="1"/>
        <v>3.1085405221725097E-2</v>
      </c>
      <c r="J23" s="41"/>
    </row>
    <row r="24" spans="1:10" ht="15" customHeight="1" x14ac:dyDescent="0.35">
      <c r="A24" s="90" t="s">
        <v>35</v>
      </c>
      <c r="B24" s="73">
        <f>Hovedtall!$B$24</f>
        <v>1166</v>
      </c>
      <c r="C24" s="74">
        <f>Hovedtall!$C$24</f>
        <v>1096</v>
      </c>
      <c r="D24" s="18">
        <f t="shared" si="0"/>
        <v>6.3868613138686137E-2</v>
      </c>
      <c r="E24" s="19"/>
      <c r="F24" s="73">
        <f>Hovedtall!$F$24</f>
        <v>14158</v>
      </c>
      <c r="G24" s="74">
        <f>Hovedtall!$G$24</f>
        <v>13048</v>
      </c>
      <c r="H24" s="18">
        <f t="shared" si="1"/>
        <v>8.5070508890251376E-2</v>
      </c>
      <c r="J24" s="41"/>
    </row>
    <row r="25" spans="1:10" ht="15" customHeight="1" x14ac:dyDescent="0.35">
      <c r="A25" s="90" t="s">
        <v>36</v>
      </c>
      <c r="B25" s="73">
        <f>Hovedtall!$B$25</f>
        <v>642</v>
      </c>
      <c r="C25" s="74">
        <f>Hovedtall!$C$25</f>
        <v>525</v>
      </c>
      <c r="D25" s="18">
        <f t="shared" si="0"/>
        <v>0.22285714285714286</v>
      </c>
      <c r="E25" s="19"/>
      <c r="F25" s="73">
        <f>Hovedtall!$F$25</f>
        <v>5345</v>
      </c>
      <c r="G25" s="74">
        <f>Hovedtall!$G$25</f>
        <v>4708</v>
      </c>
      <c r="H25" s="18">
        <f t="shared" si="1"/>
        <v>0.1353016142735769</v>
      </c>
      <c r="J25" s="41"/>
    </row>
    <row r="26" spans="1:10" ht="15" customHeight="1" x14ac:dyDescent="0.3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35">
      <c r="A27" s="89" t="s">
        <v>21</v>
      </c>
      <c r="B27" s="75">
        <f>Hovedtall!$B$27</f>
        <v>3746</v>
      </c>
      <c r="C27" s="76">
        <f>Hovedtall!$C$27</f>
        <v>2845</v>
      </c>
      <c r="D27" s="34">
        <f t="shared" si="0"/>
        <v>0.31669595782073812</v>
      </c>
      <c r="E27" s="19"/>
      <c r="F27" s="77">
        <f>Hovedtall!$F$27</f>
        <v>32150</v>
      </c>
      <c r="G27" s="78">
        <f>Hovedtall!$G$27</f>
        <v>28857</v>
      </c>
      <c r="H27" s="34">
        <f>(F27-G27)/G27</f>
        <v>0.11411442630904113</v>
      </c>
      <c r="J27" s="41"/>
    </row>
    <row r="28" spans="1:10" ht="15" customHeight="1" x14ac:dyDescent="0.35">
      <c r="A28" s="89" t="s">
        <v>19</v>
      </c>
      <c r="B28" s="16">
        <f>B22+B17+B27</f>
        <v>63648</v>
      </c>
      <c r="C28" s="17">
        <f>C22+C17+C27</f>
        <v>63584</v>
      </c>
      <c r="D28" s="34">
        <f t="shared" si="0"/>
        <v>1.0065425264217413E-3</v>
      </c>
      <c r="E28" s="19"/>
      <c r="F28" s="16">
        <f>F22+F17+F27</f>
        <v>581006</v>
      </c>
      <c r="G28" s="17">
        <f>G22+G17+G27</f>
        <v>587584</v>
      </c>
      <c r="H28" s="34">
        <f>(F28-G28)/G28</f>
        <v>-1.119499509857314E-2</v>
      </c>
      <c r="J28" s="41"/>
    </row>
    <row r="29" spans="1:10" ht="15" customHeight="1" x14ac:dyDescent="0.35">
      <c r="A29" s="89" t="s">
        <v>24</v>
      </c>
      <c r="B29" s="75">
        <f>Hovedtall!$B$29</f>
        <v>9055</v>
      </c>
      <c r="C29" s="76">
        <f>Hovedtall!$C$29</f>
        <v>8275</v>
      </c>
      <c r="D29" s="18">
        <f>(B29-C29)/C29</f>
        <v>9.4259818731117828E-2</v>
      </c>
      <c r="E29" s="19"/>
      <c r="F29" s="75">
        <f>Hovedtall!$F$29</f>
        <v>94324</v>
      </c>
      <c r="G29" s="76">
        <f>Hovedtall!$G$29</f>
        <v>91801</v>
      </c>
      <c r="H29" s="18">
        <f>(F29-G29)/G29</f>
        <v>2.7483360747704272E-2</v>
      </c>
    </row>
    <row r="30" spans="1:10" ht="15" customHeight="1" x14ac:dyDescent="0.3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35">
      <c r="A31" s="89" t="s">
        <v>38</v>
      </c>
      <c r="B31" s="16">
        <f>SUM(B28:B29)</f>
        <v>72703</v>
      </c>
      <c r="C31" s="17">
        <f>SUM(C28:C29)</f>
        <v>71859</v>
      </c>
      <c r="D31" s="34">
        <f t="shared" si="0"/>
        <v>1.1745223284487677E-2</v>
      </c>
      <c r="E31" s="19"/>
      <c r="F31" s="16">
        <f>SUM(F28:F29)</f>
        <v>675330</v>
      </c>
      <c r="G31" s="17">
        <f>SUM(G28:G29)</f>
        <v>679385</v>
      </c>
      <c r="H31" s="34">
        <f t="shared" si="1"/>
        <v>-5.96863339638055E-3</v>
      </c>
      <c r="J31" s="41"/>
    </row>
    <row r="32" spans="1:10" ht="15" customHeight="1" x14ac:dyDescent="0.3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35">
      <c r="A33" s="93"/>
      <c r="B33" s="86"/>
      <c r="C33" s="87"/>
      <c r="D33" s="84"/>
      <c r="E33" s="19"/>
      <c r="F33" s="86"/>
      <c r="G33" s="87"/>
      <c r="H33" s="84"/>
    </row>
    <row r="34" spans="1:10" ht="15" customHeight="1" x14ac:dyDescent="0.3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3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3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3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3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3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3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3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3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3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3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3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3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3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35">
      <c r="A48" s="2"/>
      <c r="B48" s="2"/>
      <c r="C48" s="2"/>
      <c r="D48" s="2"/>
      <c r="H48" s="2"/>
      <c r="I48" s="42"/>
      <c r="J48" s="42"/>
    </row>
    <row r="49" spans="1:10" ht="15" customHeight="1" x14ac:dyDescent="0.35">
      <c r="A49" s="2"/>
      <c r="B49" s="2"/>
      <c r="C49" s="2"/>
      <c r="D49" s="2"/>
      <c r="H49" s="2"/>
      <c r="I49" s="42"/>
      <c r="J49" s="42"/>
    </row>
    <row r="50" spans="1:10" ht="15" customHeight="1" x14ac:dyDescent="0.35">
      <c r="A50" s="2"/>
      <c r="I50" s="42"/>
      <c r="J50" s="42"/>
    </row>
    <row r="51" spans="1:10" ht="15" customHeight="1" x14ac:dyDescent="0.35">
      <c r="I51" s="42"/>
      <c r="J51" s="42"/>
    </row>
    <row r="52" spans="1:10" ht="15" customHeight="1" x14ac:dyDescent="0.35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37"/>
  <sheetViews>
    <sheetView topLeftCell="A6" workbookViewId="0">
      <selection activeCell="G34" sqref="G34"/>
    </sheetView>
  </sheetViews>
  <sheetFormatPr defaultColWidth="11.453125" defaultRowHeight="12.5" x14ac:dyDescent="0.25"/>
  <sheetData>
    <row r="2" spans="1:8" ht="18" x14ac:dyDescent="0.4">
      <c r="A2" s="79" t="s">
        <v>26</v>
      </c>
    </row>
    <row r="4" spans="1:8" ht="13" x14ac:dyDescent="0.3">
      <c r="A4" s="56" t="s">
        <v>1</v>
      </c>
      <c r="B4" s="56">
        <v>2013</v>
      </c>
      <c r="C4" s="56">
        <v>2014</v>
      </c>
      <c r="D4" s="57">
        <v>2015</v>
      </c>
      <c r="E4" s="57">
        <v>2016</v>
      </c>
      <c r="F4" s="56">
        <v>2017</v>
      </c>
      <c r="G4" s="56">
        <v>2018</v>
      </c>
      <c r="H4" s="56"/>
    </row>
    <row r="5" spans="1:8" ht="13" x14ac:dyDescent="0.3">
      <c r="A5" s="58" t="s">
        <v>14</v>
      </c>
      <c r="B5" s="51">
        <v>3277804</v>
      </c>
      <c r="C5" s="51">
        <v>3466027</v>
      </c>
      <c r="D5" s="51">
        <v>3335025</v>
      </c>
      <c r="E5" s="51">
        <v>3387711</v>
      </c>
      <c r="F5" s="51">
        <v>3598087</v>
      </c>
      <c r="G5" s="51">
        <v>3678892</v>
      </c>
      <c r="H5" s="50"/>
    </row>
    <row r="6" spans="1:8" ht="13" x14ac:dyDescent="0.3">
      <c r="A6" s="58" t="s">
        <v>2</v>
      </c>
      <c r="B6" s="51">
        <v>3418955</v>
      </c>
      <c r="C6" s="51">
        <v>3490096</v>
      </c>
      <c r="D6" s="51">
        <v>3499805</v>
      </c>
      <c r="E6" s="51">
        <v>3709601</v>
      </c>
      <c r="F6" s="51">
        <v>3705178</v>
      </c>
      <c r="G6" s="51">
        <v>3821234</v>
      </c>
      <c r="H6" s="50"/>
    </row>
    <row r="7" spans="1:8" ht="13" x14ac:dyDescent="0.3">
      <c r="A7" s="58" t="s">
        <v>3</v>
      </c>
      <c r="B7" s="51">
        <v>3741673</v>
      </c>
      <c r="C7" s="51">
        <v>4084303</v>
      </c>
      <c r="D7" s="51">
        <v>4024348</v>
      </c>
      <c r="E7" s="51">
        <v>4047045</v>
      </c>
      <c r="F7" s="51">
        <v>4371756</v>
      </c>
      <c r="G7" s="51">
        <v>4308026</v>
      </c>
      <c r="H7" s="50"/>
    </row>
    <row r="8" spans="1:8" ht="13" x14ac:dyDescent="0.3">
      <c r="A8" s="58" t="s">
        <v>4</v>
      </c>
      <c r="B8" s="51">
        <v>4035227</v>
      </c>
      <c r="C8" s="51">
        <v>4104568</v>
      </c>
      <c r="D8" s="51">
        <v>4012574</v>
      </c>
      <c r="E8" s="51">
        <v>4017903</v>
      </c>
      <c r="F8" s="51">
        <v>4171684</v>
      </c>
      <c r="G8" s="51">
        <v>4482038</v>
      </c>
      <c r="H8" s="50"/>
    </row>
    <row r="9" spans="1:8" ht="13" x14ac:dyDescent="0.3">
      <c r="A9" s="58" t="s">
        <v>5</v>
      </c>
      <c r="B9" s="51">
        <v>4220892</v>
      </c>
      <c r="C9" s="51">
        <v>4362500</v>
      </c>
      <c r="D9" s="51">
        <v>4386314</v>
      </c>
      <c r="E9" s="80">
        <v>4472058</v>
      </c>
      <c r="F9" s="51">
        <v>4637714</v>
      </c>
      <c r="G9" s="51">
        <v>4764241</v>
      </c>
      <c r="H9" s="50"/>
    </row>
    <row r="10" spans="1:8" ht="13" x14ac:dyDescent="0.3">
      <c r="A10" s="58" t="s">
        <v>6</v>
      </c>
      <c r="B10" s="51">
        <v>4597152</v>
      </c>
      <c r="C10" s="51">
        <v>4964668</v>
      </c>
      <c r="D10" s="51">
        <v>4903813</v>
      </c>
      <c r="E10" s="80">
        <v>4872167</v>
      </c>
      <c r="F10" s="51">
        <v>5088909</v>
      </c>
      <c r="G10" s="51">
        <v>5122114</v>
      </c>
      <c r="H10" s="50"/>
    </row>
    <row r="11" spans="1:8" ht="13" x14ac:dyDescent="0.3">
      <c r="A11" s="58" t="s">
        <v>7</v>
      </c>
      <c r="B11" s="51">
        <v>4462056</v>
      </c>
      <c r="C11" s="51">
        <v>4626037</v>
      </c>
      <c r="D11" s="51">
        <v>4726456</v>
      </c>
      <c r="E11" s="80">
        <v>4662316</v>
      </c>
      <c r="F11" s="51">
        <v>4939296</v>
      </c>
      <c r="G11" s="51">
        <v>5147106</v>
      </c>
      <c r="H11" s="50"/>
    </row>
    <row r="12" spans="1:8" ht="13" x14ac:dyDescent="0.3">
      <c r="A12" s="58" t="s">
        <v>8</v>
      </c>
      <c r="B12" s="51">
        <v>4364289</v>
      </c>
      <c r="C12" s="51">
        <v>4506205</v>
      </c>
      <c r="D12" s="51">
        <v>4560026</v>
      </c>
      <c r="E12" s="80">
        <v>4643236</v>
      </c>
      <c r="F12" s="51">
        <v>4865456</v>
      </c>
      <c r="G12" s="51">
        <v>5057473</v>
      </c>
      <c r="H12" s="50"/>
    </row>
    <row r="13" spans="1:8" ht="13" x14ac:dyDescent="0.3">
      <c r="A13" s="58" t="s">
        <v>9</v>
      </c>
      <c r="B13" s="51">
        <v>4466332</v>
      </c>
      <c r="C13" s="51">
        <v>4572855</v>
      </c>
      <c r="D13" s="51">
        <v>4597268</v>
      </c>
      <c r="E13" s="80">
        <v>4686199</v>
      </c>
      <c r="F13" s="51">
        <v>4810992</v>
      </c>
      <c r="G13" s="51">
        <v>4947931</v>
      </c>
      <c r="H13" s="50"/>
    </row>
    <row r="14" spans="1:8" ht="13" x14ac:dyDescent="0.3">
      <c r="A14" s="58" t="s">
        <v>10</v>
      </c>
      <c r="B14" s="51">
        <v>4457440</v>
      </c>
      <c r="C14" s="51">
        <v>4552635</v>
      </c>
      <c r="D14" s="51">
        <v>4549491</v>
      </c>
      <c r="E14" s="80">
        <v>4603908</v>
      </c>
      <c r="F14" s="51">
        <v>4818612</v>
      </c>
      <c r="G14" s="51">
        <v>4926252</v>
      </c>
      <c r="H14" s="50"/>
    </row>
    <row r="15" spans="1:8" ht="13" x14ac:dyDescent="0.3">
      <c r="A15" s="58" t="s">
        <v>11</v>
      </c>
      <c r="B15" s="51">
        <v>3904581</v>
      </c>
      <c r="C15" s="51">
        <v>3925316</v>
      </c>
      <c r="D15" s="51">
        <v>4001911</v>
      </c>
      <c r="E15" s="80">
        <v>4052458</v>
      </c>
      <c r="F15" s="51">
        <v>4182127</v>
      </c>
      <c r="G15" s="51"/>
      <c r="H15" s="50"/>
    </row>
    <row r="16" spans="1:8" ht="13" x14ac:dyDescent="0.3">
      <c r="A16" s="58" t="s">
        <v>12</v>
      </c>
      <c r="B16" s="51">
        <v>3363415</v>
      </c>
      <c r="C16" s="51">
        <v>3428848</v>
      </c>
      <c r="D16" s="51">
        <v>3435259</v>
      </c>
      <c r="E16" s="80">
        <v>3619176</v>
      </c>
      <c r="F16" s="51">
        <v>3675570</v>
      </c>
      <c r="G16" s="51"/>
      <c r="H16" s="50"/>
    </row>
    <row r="17" spans="1:8" ht="13" x14ac:dyDescent="0.3">
      <c r="A17" s="60"/>
      <c r="B17" s="51"/>
      <c r="C17" s="51"/>
      <c r="D17" s="51"/>
      <c r="E17" s="51"/>
      <c r="F17" s="50"/>
      <c r="G17" s="50"/>
      <c r="H17" s="50"/>
    </row>
    <row r="18" spans="1:8" ht="13" x14ac:dyDescent="0.3">
      <c r="A18" s="60"/>
      <c r="B18" s="51"/>
      <c r="C18" s="51"/>
      <c r="D18" s="51"/>
      <c r="E18" s="51"/>
      <c r="F18" s="50"/>
      <c r="G18" s="50"/>
      <c r="H18" s="50"/>
    </row>
    <row r="19" spans="1:8" ht="13" x14ac:dyDescent="0.3">
      <c r="A19" s="60"/>
      <c r="B19" s="51"/>
      <c r="C19" s="51"/>
      <c r="D19" s="51"/>
      <c r="E19" s="51"/>
      <c r="F19" s="50"/>
      <c r="G19" s="50"/>
      <c r="H19" s="50"/>
    </row>
    <row r="20" spans="1:8" ht="13" x14ac:dyDescent="0.3">
      <c r="A20" s="60"/>
      <c r="B20" s="51"/>
      <c r="C20" s="51"/>
      <c r="D20" s="51"/>
      <c r="E20" s="51"/>
      <c r="F20" s="50"/>
      <c r="G20" s="50"/>
      <c r="H20" s="50"/>
    </row>
    <row r="21" spans="1:8" ht="13" x14ac:dyDescent="0.3">
      <c r="A21" s="50"/>
      <c r="B21" s="53"/>
      <c r="C21" s="54"/>
      <c r="D21" s="33"/>
      <c r="E21" s="33"/>
      <c r="F21" s="50"/>
      <c r="G21" s="50"/>
      <c r="H21" s="50"/>
    </row>
    <row r="22" spans="1:8" ht="13" x14ac:dyDescent="0.3">
      <c r="A22" s="50"/>
      <c r="B22" s="51"/>
      <c r="C22" s="50"/>
      <c r="D22" s="50"/>
      <c r="E22" s="50"/>
      <c r="F22" s="50"/>
      <c r="G22" s="50"/>
      <c r="H22" s="50"/>
    </row>
    <row r="23" spans="1:8" ht="13" x14ac:dyDescent="0.3">
      <c r="A23" s="56" t="s">
        <v>0</v>
      </c>
      <c r="B23" s="57">
        <v>2013</v>
      </c>
      <c r="C23" s="57">
        <v>2014</v>
      </c>
      <c r="D23" s="57">
        <v>2015</v>
      </c>
      <c r="E23" s="57">
        <v>2016</v>
      </c>
      <c r="F23" s="56">
        <v>2017</v>
      </c>
      <c r="G23" s="56">
        <v>2018</v>
      </c>
      <c r="H23" s="56"/>
    </row>
    <row r="24" spans="1:8" ht="13" x14ac:dyDescent="0.3">
      <c r="A24" s="59" t="s">
        <v>14</v>
      </c>
      <c r="B24" s="51">
        <v>57714</v>
      </c>
      <c r="C24" s="51">
        <v>59820</v>
      </c>
      <c r="D24" s="51">
        <v>56825</v>
      </c>
      <c r="E24" s="51">
        <v>60449</v>
      </c>
      <c r="F24" s="54">
        <v>54284</v>
      </c>
      <c r="G24" s="54">
        <v>53680</v>
      </c>
      <c r="H24" s="50"/>
    </row>
    <row r="25" spans="1:8" ht="13" x14ac:dyDescent="0.3">
      <c r="A25" s="59" t="s">
        <v>2</v>
      </c>
      <c r="B25" s="51">
        <v>54126</v>
      </c>
      <c r="C25" s="51">
        <v>56061</v>
      </c>
      <c r="D25" s="51">
        <v>53551</v>
      </c>
      <c r="E25" s="51">
        <v>54999</v>
      </c>
      <c r="F25" s="54">
        <v>52025</v>
      </c>
      <c r="G25" s="54">
        <v>51243</v>
      </c>
      <c r="H25" s="50"/>
    </row>
    <row r="26" spans="1:8" ht="13" x14ac:dyDescent="0.3">
      <c r="A26" s="59" t="s">
        <v>3</v>
      </c>
      <c r="B26" s="51">
        <v>57109</v>
      </c>
      <c r="C26" s="51">
        <v>62844</v>
      </c>
      <c r="D26" s="51">
        <v>59940</v>
      </c>
      <c r="E26" s="51">
        <v>56951</v>
      </c>
      <c r="F26" s="54">
        <v>61307</v>
      </c>
      <c r="G26" s="54">
        <v>55200</v>
      </c>
      <c r="H26" s="50"/>
    </row>
    <row r="27" spans="1:8" ht="13" x14ac:dyDescent="0.3">
      <c r="A27" s="59" t="s">
        <v>4</v>
      </c>
      <c r="B27" s="51">
        <v>63351</v>
      </c>
      <c r="C27" s="51">
        <v>60249</v>
      </c>
      <c r="D27" s="51">
        <v>60712</v>
      </c>
      <c r="E27" s="51">
        <v>60633</v>
      </c>
      <c r="F27" s="54">
        <v>53889</v>
      </c>
      <c r="G27" s="54">
        <v>59217</v>
      </c>
      <c r="H27" s="50"/>
    </row>
    <row r="28" spans="1:8" ht="13" x14ac:dyDescent="0.3">
      <c r="A28" s="59" t="s">
        <v>5</v>
      </c>
      <c r="B28" s="51">
        <v>60558</v>
      </c>
      <c r="C28" s="51">
        <v>65236</v>
      </c>
      <c r="D28" s="51">
        <v>62021</v>
      </c>
      <c r="E28" s="80">
        <v>60932</v>
      </c>
      <c r="F28" s="54">
        <v>62225</v>
      </c>
      <c r="G28" s="54">
        <v>59347</v>
      </c>
      <c r="H28" s="50"/>
    </row>
    <row r="29" spans="1:8" ht="13" x14ac:dyDescent="0.3">
      <c r="A29" s="59" t="s">
        <v>6</v>
      </c>
      <c r="B29" s="51">
        <v>64643</v>
      </c>
      <c r="C29" s="51">
        <v>66038</v>
      </c>
      <c r="D29" s="51">
        <v>65567</v>
      </c>
      <c r="E29" s="80">
        <v>62070</v>
      </c>
      <c r="F29" s="54">
        <v>61125</v>
      </c>
      <c r="G29" s="54">
        <v>60138</v>
      </c>
      <c r="H29" s="50"/>
    </row>
    <row r="30" spans="1:8" ht="13" x14ac:dyDescent="0.3">
      <c r="A30" s="59" t="s">
        <v>7</v>
      </c>
      <c r="B30" s="51">
        <v>59264</v>
      </c>
      <c r="C30" s="51">
        <v>60236</v>
      </c>
      <c r="D30" s="51">
        <v>58785</v>
      </c>
      <c r="E30" s="80">
        <v>56170</v>
      </c>
      <c r="F30" s="54">
        <v>55689</v>
      </c>
      <c r="G30" s="54">
        <v>56281</v>
      </c>
      <c r="H30" s="50"/>
    </row>
    <row r="31" spans="1:8" ht="13" x14ac:dyDescent="0.3">
      <c r="A31" s="59" t="s">
        <v>8</v>
      </c>
      <c r="B31" s="51">
        <v>64412</v>
      </c>
      <c r="C31" s="51">
        <v>63263</v>
      </c>
      <c r="D31" s="51">
        <v>62924</v>
      </c>
      <c r="E31" s="80">
        <v>62414</v>
      </c>
      <c r="F31" s="54">
        <v>61888</v>
      </c>
      <c r="G31" s="54">
        <v>61805</v>
      </c>
      <c r="H31" s="50"/>
    </row>
    <row r="32" spans="1:8" ht="13" x14ac:dyDescent="0.3">
      <c r="A32" s="59" t="s">
        <v>9</v>
      </c>
      <c r="B32" s="51">
        <v>66778</v>
      </c>
      <c r="C32" s="51">
        <v>67191</v>
      </c>
      <c r="D32" s="51">
        <v>66307</v>
      </c>
      <c r="E32" s="80">
        <v>63364</v>
      </c>
      <c r="F32" s="54">
        <v>62314</v>
      </c>
      <c r="G32" s="54">
        <v>60534</v>
      </c>
      <c r="H32" s="50"/>
    </row>
    <row r="33" spans="1:8" ht="13" x14ac:dyDescent="0.3">
      <c r="A33" s="59" t="s">
        <v>10</v>
      </c>
      <c r="B33" s="51">
        <v>68393</v>
      </c>
      <c r="C33" s="51">
        <v>66736</v>
      </c>
      <c r="D33" s="51">
        <v>65502</v>
      </c>
      <c r="E33" s="80">
        <v>62632</v>
      </c>
      <c r="F33" s="54">
        <v>63606</v>
      </c>
      <c r="G33" s="54">
        <v>63648</v>
      </c>
      <c r="H33" s="50"/>
    </row>
    <row r="34" spans="1:8" ht="13" x14ac:dyDescent="0.3">
      <c r="A34" s="59" t="s">
        <v>11</v>
      </c>
      <c r="B34" s="51">
        <v>61858</v>
      </c>
      <c r="C34" s="51">
        <v>59497</v>
      </c>
      <c r="D34" s="51">
        <v>60634</v>
      </c>
      <c r="E34" s="80">
        <v>65717</v>
      </c>
      <c r="F34" s="54">
        <v>58855</v>
      </c>
      <c r="G34" s="54"/>
      <c r="H34" s="50"/>
    </row>
    <row r="35" spans="1:8" ht="13" x14ac:dyDescent="0.3">
      <c r="A35" s="59" t="s">
        <v>12</v>
      </c>
      <c r="B35" s="51">
        <v>53323</v>
      </c>
      <c r="C35" s="51">
        <v>52266</v>
      </c>
      <c r="D35" s="51">
        <v>58152</v>
      </c>
      <c r="E35" s="80">
        <v>56969</v>
      </c>
      <c r="F35" s="54">
        <v>50189</v>
      </c>
      <c r="G35" s="54"/>
      <c r="H35" s="50"/>
    </row>
    <row r="36" spans="1:8" ht="13" x14ac:dyDescent="0.3">
      <c r="A36" s="50"/>
      <c r="B36" s="51"/>
      <c r="C36" s="55"/>
      <c r="D36" s="55"/>
      <c r="E36" s="55"/>
      <c r="F36" s="50"/>
      <c r="G36" s="50"/>
      <c r="H36" s="50"/>
    </row>
    <row r="37" spans="1:8" ht="13" x14ac:dyDescent="0.3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EFE0FE4C-E9C3-4053-A2AA-3EC7F84F10C2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Hovedtall</vt:lpstr>
      <vt:lpstr>Passasjer - Måned</vt:lpstr>
      <vt:lpstr>Passasjerer - Hittil i år</vt:lpstr>
      <vt:lpstr>Flybevegelser - Måned</vt:lpstr>
      <vt:lpstr>Flybevegelser - Hittil i år</vt:lpstr>
      <vt:lpstr>Main</vt:lpstr>
      <vt:lpstr>Tall til grafer</vt:lpstr>
      <vt:lpstr>Hovedtall!Print_Area</vt:lpstr>
      <vt:lpstr>Main!Print_Area</vt:lpstr>
    </vt:vector>
  </TitlesOfParts>
  <Company>LV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Nakland, Odd</cp:lastModifiedBy>
  <cp:lastPrinted>2018-11-08T21:51:06Z</cp:lastPrinted>
  <dcterms:created xsi:type="dcterms:W3CDTF">2000-12-05T13:34:37Z</dcterms:created>
  <dcterms:modified xsi:type="dcterms:W3CDTF">2018-11-08T22:03:43Z</dcterms:modified>
</cp:coreProperties>
</file>