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<sst xmlns="http://schemas.openxmlformats.org/spreadsheetml/2006/main" count="1220" uniqueCount="262">
  <si>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</si>
  <si>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</si>
  <si>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</si>
  <si>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</si>
  <si>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</si>
  <si>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</si>
  <si>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</si>
  <si>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</si>
  <si>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</si>
  <si>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</si>
  <si>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</si>
  <si>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</si>
  <si>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</si>
  <si>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</si>
  <si>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</si>
  <si>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</si>
  <si>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</si>
  <si>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</si>
  <si>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</si>
  <si>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</si>
  <si>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</si>
  <si>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</si>
  <si>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</si>
  <si>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</si>
  <si>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</si>
  <si>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</si>
  <si>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</si>
  <si>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</si>
  <si>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</si>
  <si>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</si>
  <si>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</si>
  <si>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</si>
  <si>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</si>
  <si>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</si>
  <si>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</si>
  <si>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</si>
  <si>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</si>
  <si>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</si>
  <si>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</si>
  <si>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</si>
  <si>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</si>
  <si>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</si>
  <si>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</si>
  <si>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</si>
  <si>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Mars</t>
  </si>
  <si>
    <t>March</t>
  </si>
  <si>
    <t>Mars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</si>
  <si>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</si>
  <si>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</si>
  <si>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</si>
  <si>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</si>
  <si>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</si>
  <si>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</si>
  <si>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</si>
  <si>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</si>
  <si>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</si>
  <si>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</si>
  <si>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</si>
  <si>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</si>
  <si>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</si>
  <si>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</si>
  <si>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</si>
  <si>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</si>
  <si>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</si>
  <si>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</si>
  <si>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</si>
  <si>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</si>
  <si>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</si>
  <si>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</si>
  <si>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</si>
  <si>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</si>
  <si>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</si>
  <si>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</si>
  <si>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</si>
  <si>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</si>
  <si>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</si>
  <si>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</si>
  <si>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</si>
  <si>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</si>
  <si>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</si>
  <si>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</si>
  <si>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</si>
  <si>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</si>
  <si>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</si>
  <si>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</si>
  <si>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</si>
  <si>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</si>
  <si>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</si>
  <si>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</si>
  <si>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</si>
  <si>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</si>
  <si>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</si>
  <si>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</si>
  <si>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</si>
  <si>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</si>
  <si>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</si>
  <si>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</si>
  <si>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</si>
  <si>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</si>
  <si>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</si>
  <si>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</si>
  <si>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</si>
  <si>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</si>
  <si>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</si>
  <si>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</si>
  <si>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</si>
  <si>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</si>
  <si>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</si>
  <si>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</si>
  <si>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</si>
  <si>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</si>
  <si>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</si>
  <si>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</si>
  <si>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</si>
  <si>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</si>
  <si>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</si>
  <si>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</si>
  <si>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</si>
  <si>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</si>
  <si>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</si>
  <si>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</si>
  <si>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</si>
  <si>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</si>
  <si>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</si>
  <si>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</si>
  <si>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</si>
  <si>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</si>
  <si>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</si>
  <si>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</si>
  <si>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</si>
  <si>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</si>
  <si>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</si>
  <si>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</si>
  <si>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</si>
  <si>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</si>
  <si>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</si>
  <si>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</si>
  <si>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</si>
  <si>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</si>
  <si>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</si>
  <si>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</si>
  <si>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</si>
  <si>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</si>
  <si>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</si>
  <si>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</si>
  <si>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</si>
  <si>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</si>
  <si>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</si>
  <si>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</si>
  <si>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</si>
  <si>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</si>
  <si>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</si>
  <si>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</si>
  <si>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</si>
  <si>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</si>
  <si>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</si>
  <si>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</si>
  <si>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</si>
  <si>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</si>
  <si>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</si>
  <si>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</si>
  <si>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</si>
  <si>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</si>
  <si>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</si>
  <si>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</si>
  <si>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</si>
  <si>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</si>
  <si>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</si>
  <si>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</si>
  <si>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</si>
  <si>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</si>
  <si>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</si>
  <si>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</si>
  <si>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</si>
  <si>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</si>
  <si>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</si>
  <si>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</si>
  <si>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</si>
  <si>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</si>
  <si>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</si>
  <si>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</si>
  <si>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</si>
  <si>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</si>
  <si>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</si>
  <si>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</si>
  <si>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</si>
  <si>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</si>
  <si>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</si>
  <si>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</si>
  <si>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</si>
  <si>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</si>
  <si>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</si>
  <si>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</si>
  <si>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</si>
  <si>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</si>
  <si>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</si>
  <si>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</si>
  <si>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</si>
  <si>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</si>
  <si>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</si>
  <si>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</si>
  <si>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</si>
  <si>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</si>
  <si>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</si>
  <si>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</si>
  <si>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</si>
  <si>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</si>
  <si>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</si>
  <si>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</si>
  <si>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</si>
  <si>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</si>
  <si>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</si>
  <si>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</si>
  <si>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</si>
  <si>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</si>
  <si>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</si>
  <si>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</si>
  <si>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</si>
  <si>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</si>
  <si>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</si>
  <si>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</si>
  <si>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</si>
  <si>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</si>
  <si>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</si>
  <si>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</si>
  <si>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</si>
  <si>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</si>
  <si>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</si>
  <si>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</si>
  <si>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</si>
  <si>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</si>
  <si>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</si>
  <si>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</si>
  <si>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Mars 2018 - Flybevegelser hittil i år</t>
  </si>
  <si>
    <t>Passasjerer inkl. spedbarn - Mars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</si>
  <si>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</si>
  <si>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</si>
  <si>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</si>
  <si>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</si>
  <si>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</si>
  <si>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</si>
  <si>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</si>
  <si>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</si>
  <si>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</si>
  <si>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</si>
  <si>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</si>
  <si>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</si>
  <si>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</si>
  <si>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</si>
  <si>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</si>
  <si>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</si>
  <si>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</si>
  <si>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</si>
  <si>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</si>
  <si>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</si>
  <si>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</si>
  <si>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</si>
  <si>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</si>
  <si>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</si>
  <si>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</si>
  <si>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Mars 2018</t>
  </si>
  <si>
    <t>Dato 24.04.2018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</si>
</sst>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19856"/>
        <c:axId val="243430008"/>
      </c:lineChart>
      <c:catAx>
        <c:axId val="12781985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430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4300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781985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430792"/>
        <c:axId val="243431184"/>
      </c:lineChart>
      <c:catAx>
        <c:axId val="24343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43118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343118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4307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431968"/>
        <c:axId val="243432360"/>
      </c:lineChart>
      <c:catAx>
        <c:axId val="2434319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43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43236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4319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015568"/>
        <c:axId val="244015960"/>
      </c:lineChart>
      <c:catAx>
        <c:axId val="244015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0159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40159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0155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261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2563539</v>
      </c>
      <c r="C7" s="62">
        <v>2734126</v>
      </c>
      <c r="D7" s="46">
        <f>(B7-C7)/C7</f>
        <v>-6.2391784431295415E-2</v>
      </c>
      <c r="E7" s="45"/>
      <c r="F7" s="61">
        <v>7185866</v>
      </c>
      <c r="G7" s="62">
        <v>7264995</v>
      </c>
      <c r="H7" s="46">
        <f>(F7-G7)/G7</f>
        <v>-1.0891817544265344E-2</v>
      </c>
      <c r="I7" s="40"/>
      <c r="J7" s="41"/>
    </row>
    <row r="8" spans="1:17" ht="15" customHeight="1" x14ac:dyDescent="0.25">
      <c r="A8" s="89" t="s">
        <v>16</v>
      </c>
      <c r="B8" s="16">
        <f>SUM(B9:B10)</f>
        <v>1705252</v>
      </c>
      <c r="C8" s="17">
        <f>SUM(C9:C10)</f>
        <v>1598055</v>
      </c>
      <c r="D8" s="34">
        <f>(B8-C8)/C8</f>
        <v>6.7079668722290528E-2</v>
      </c>
      <c r="E8" s="45"/>
      <c r="F8" s="16">
        <f>SUM(F9:F10)</f>
        <v>4510441</v>
      </c>
      <c r="G8" s="17">
        <f>SUM(G9:G10)</f>
        <v>4311180</v>
      </c>
      <c r="H8" s="34">
        <f>(F8-G8)/G8</f>
        <v>4.6219596490983908E-2</v>
      </c>
      <c r="I8" s="40"/>
      <c r="J8" s="41"/>
    </row>
    <row r="9" spans="1:17" ht="15" customHeight="1" x14ac:dyDescent="0.25">
      <c r="A9" s="90" t="s">
        <v>17</v>
      </c>
      <c r="B9" s="63">
        <v>1603050</v>
      </c>
      <c r="C9" s="64">
        <v>1490892</v>
      </c>
      <c r="D9" s="18">
        <f>(B9-C9)/C9</f>
        <v>7.5228789208071412E-2</v>
      </c>
      <c r="E9" s="45"/>
      <c r="F9" s="63">
        <v>4230496</v>
      </c>
      <c r="G9" s="64">
        <v>4005360</v>
      </c>
      <c r="H9" s="18">
        <f>(F9-G9)/G9</f>
        <v>5.6208680368306473E-2</v>
      </c>
      <c r="J9" s="41"/>
    </row>
    <row r="10" spans="1:17" ht="15" customHeight="1" x14ac:dyDescent="0.25">
      <c r="A10" s="90" t="s">
        <v>18</v>
      </c>
      <c r="B10" s="63">
        <v>102202</v>
      </c>
      <c r="C10" s="64">
        <v>107163</v>
      </c>
      <c r="D10" s="18">
        <f>(B10-C10)/C10</f>
        <v>-4.6293963401547178E-2</v>
      </c>
      <c r="E10" s="45"/>
      <c r="F10" s="63">
        <v>279945</v>
      </c>
      <c r="G10" s="64">
        <v>305820</v>
      </c>
      <c r="H10" s="18">
        <f>(F10-G10)/G10</f>
        <v>-8.4608593290170689E-2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39753</v>
      </c>
      <c r="C12" s="66">
        <v>40894</v>
      </c>
      <c r="D12" s="44">
        <f>(B12-C12)/C12</f>
        <v>-2.7901403628894213E-2</v>
      </c>
      <c r="E12" s="45"/>
      <c r="F12" s="65">
        <v>112363</v>
      </c>
      <c r="G12" s="66">
        <v>112482</v>
      </c>
      <c r="H12" s="44">
        <f>(F12-G12)/G12</f>
        <v>-1.0579470493056666E-3</v>
      </c>
      <c r="J12" s="41"/>
    </row>
    <row r="13" spans="1:17" ht="15" customHeight="1" x14ac:dyDescent="0.25">
      <c r="A13" s="89" t="s">
        <v>19</v>
      </c>
      <c r="B13" s="16">
        <f>B7+B8+B12</f>
        <v>4308544</v>
      </c>
      <c r="C13" s="17">
        <f>C7+C8+C12</f>
        <v>4373075</v>
      </c>
      <c r="D13" s="34">
        <f>(B13-C13)/C13</f>
        <v>-1.4756435688845949E-2</v>
      </c>
      <c r="E13" s="45"/>
      <c r="F13" s="16">
        <f>F7+F8+F12</f>
        <v>11808670</v>
      </c>
      <c r="G13" s="17">
        <f>G7+G8+G12</f>
        <v>11688657</v>
      </c>
      <c r="H13" s="34">
        <f>(F13-G13)/G13</f>
        <v>1.0267475553436121E-2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37432</v>
      </c>
      <c r="C17" s="14">
        <f>SUM(C18:C20)</f>
        <v>43337</v>
      </c>
      <c r="D17" s="46">
        <f>(B17-C17)/C17</f>
        <v>-0.13625770127143089</v>
      </c>
      <c r="E17" s="19"/>
      <c r="F17" s="14">
        <f>SUM(F18:F20)</f>
        <v>111055</v>
      </c>
      <c r="G17" s="15">
        <f>SUM(G18:G20)</f>
        <v>119027</v>
      </c>
      <c r="H17" s="46">
        <f>(F17-G17)/G17</f>
        <v>-6.6976400312534129E-2</v>
      </c>
      <c r="J17" s="43"/>
    </row>
    <row r="18" spans="1:10" ht="15" customHeight="1" x14ac:dyDescent="0.25">
      <c r="A18" s="90" t="s">
        <v>17</v>
      </c>
      <c r="B18" s="63">
        <v>36529</v>
      </c>
      <c r="C18" s="64">
        <v>41896</v>
      </c>
      <c r="D18" s="18">
        <f t="shared" ref="D18:D31" si="0">(B18-C18)/C18</f>
        <v>-0.12810292151995417</v>
      </c>
      <c r="E18" s="19"/>
      <c r="F18" s="63">
        <v>108431</v>
      </c>
      <c r="G18" s="64">
        <v>115045</v>
      </c>
      <c r="H18" s="18">
        <f t="shared" ref="H18:H31" si="1">(F18-G18)/G18</f>
        <v>-5.7490547177191535E-2</v>
      </c>
      <c r="J18" s="41"/>
    </row>
    <row r="19" spans="1:10" ht="15" customHeight="1" x14ac:dyDescent="0.25">
      <c r="A19" s="90" t="s">
        <v>18</v>
      </c>
      <c r="B19" s="63">
        <v>302</v>
      </c>
      <c r="C19" s="64">
        <v>265</v>
      </c>
      <c r="D19" s="18">
        <f t="shared" si="0"/>
        <v>0.13962264150943396</v>
      </c>
      <c r="E19" s="19"/>
      <c r="F19" s="63">
        <v>748</v>
      </c>
      <c r="G19" s="64">
        <v>714</v>
      </c>
      <c r="H19" s="18">
        <f t="shared" si="1"/>
        <v>4.7619047619047616E-2</v>
      </c>
      <c r="J19" s="41"/>
    </row>
    <row r="20" spans="1:10" ht="15" customHeight="1" x14ac:dyDescent="0.25">
      <c r="A20" s="90" t="s">
        <v>20</v>
      </c>
      <c r="B20" s="63">
        <v>601</v>
      </c>
      <c r="C20" s="64">
        <v>1176</v>
      </c>
      <c r="D20" s="18">
        <f t="shared" si="0"/>
        <v>-0.48894557823129253</v>
      </c>
      <c r="E20" s="19"/>
      <c r="F20" s="63">
        <v>1876</v>
      </c>
      <c r="G20" s="64">
        <v>3268</v>
      </c>
      <c r="H20" s="18">
        <f t="shared" si="1"/>
        <v>-0.42594859241126071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14873</v>
      </c>
      <c r="C22" s="17">
        <f>SUM(C23:C25)</f>
        <v>14834</v>
      </c>
      <c r="D22" s="34">
        <f t="shared" si="0"/>
        <v>2.6290953215585815E-3</v>
      </c>
      <c r="E22" s="19"/>
      <c r="F22" s="16">
        <f>SUM(F23:F25)</f>
        <v>40689</v>
      </c>
      <c r="G22" s="17">
        <f>SUM(G23:G25)</f>
        <v>39730</v>
      </c>
      <c r="H22" s="34">
        <f t="shared" si="1"/>
        <v>2.4137931034482758E-2</v>
      </c>
      <c r="J22" s="41"/>
    </row>
    <row r="23" spans="1:10" ht="15" customHeight="1" x14ac:dyDescent="0.25">
      <c r="A23" s="90" t="s">
        <v>17</v>
      </c>
      <c r="B23" s="63">
        <v>13477</v>
      </c>
      <c r="C23" s="64">
        <v>13515</v>
      </c>
      <c r="D23" s="18">
        <f t="shared" si="0"/>
        <v>-2.8116907140214578E-3</v>
      </c>
      <c r="E23" s="19"/>
      <c r="F23" s="63">
        <v>36824</v>
      </c>
      <c r="G23" s="64">
        <v>36080</v>
      </c>
      <c r="H23" s="18">
        <f t="shared" si="1"/>
        <v>2.0620842572062086E-2</v>
      </c>
      <c r="J23" s="41"/>
    </row>
    <row r="24" spans="1:10" ht="15" customHeight="1" x14ac:dyDescent="0.25">
      <c r="A24" s="90" t="s">
        <v>18</v>
      </c>
      <c r="B24" s="63">
        <v>885</v>
      </c>
      <c r="C24" s="64">
        <v>834</v>
      </c>
      <c r="D24" s="18">
        <f t="shared" si="0"/>
        <v>6.1151079136690649E-2</v>
      </c>
      <c r="E24" s="19"/>
      <c r="F24" s="63">
        <v>2361</v>
      </c>
      <c r="G24" s="64">
        <v>2286</v>
      </c>
      <c r="H24" s="18">
        <f t="shared" si="1"/>
        <v>3.2808398950131233E-2</v>
      </c>
      <c r="J24" s="41"/>
    </row>
    <row r="25" spans="1:10" ht="15" customHeight="1" x14ac:dyDescent="0.25">
      <c r="A25" s="90" t="s">
        <v>20</v>
      </c>
      <c r="B25" s="63">
        <v>511</v>
      </c>
      <c r="C25" s="64">
        <v>485</v>
      </c>
      <c r="D25" s="18">
        <f t="shared" si="0"/>
        <v>5.3608247422680409E-2</v>
      </c>
      <c r="E25" s="19"/>
      <c r="F25" s="63">
        <v>1504</v>
      </c>
      <c r="G25" s="64">
        <v>1364</v>
      </c>
      <c r="H25" s="18">
        <f t="shared" si="1"/>
        <v>0.10263929618768329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2895</v>
      </c>
      <c r="C27" s="66">
        <v>2932</v>
      </c>
      <c r="D27" s="34">
        <f t="shared" si="0"/>
        <v>-1.26193724420191E-2</v>
      </c>
      <c r="E27" s="19"/>
      <c r="F27" s="67">
        <v>8379</v>
      </c>
      <c r="G27" s="68">
        <v>8224</v>
      </c>
      <c r="H27" s="34">
        <f>(F27-G27)/G27</f>
        <v>1.8847276264591439E-2</v>
      </c>
      <c r="J27" s="41"/>
    </row>
    <row r="28" spans="1:10" ht="15" customHeight="1" x14ac:dyDescent="0.25">
      <c r="A28" s="89" t="s">
        <v>19</v>
      </c>
      <c r="B28" s="16">
        <f>B22+B17+B27</f>
        <v>55200</v>
      </c>
      <c r="C28" s="17">
        <f>C22+C17+C27</f>
        <v>61103</v>
      </c>
      <c r="D28" s="34">
        <f t="shared" si="0"/>
        <v>-9.6607367887010465E-2</v>
      </c>
      <c r="E28" s="19"/>
      <c r="F28" s="16">
        <f>F22+F17+F27</f>
        <v>160123</v>
      </c>
      <c r="G28" s="17">
        <f>G22+G17+G27</f>
        <v>166981</v>
      </c>
      <c r="H28" s="34">
        <f>(F28-G28)/G28</f>
        <v>-4.1070540959749914E-2</v>
      </c>
      <c r="J28" s="41"/>
    </row>
    <row r="29" spans="1:10" ht="15" customHeight="1" x14ac:dyDescent="0.25">
      <c r="A29" s="89" t="s">
        <v>24</v>
      </c>
      <c r="B29" s="65">
        <v>8871</v>
      </c>
      <c r="C29" s="66">
        <v>8051</v>
      </c>
      <c r="D29" s="34">
        <f>(B29-C29)/C29</f>
        <v>0.10185070177617687</v>
      </c>
      <c r="E29" s="19"/>
      <c r="F29" s="65">
        <v>22780</v>
      </c>
      <c r="G29" s="66">
        <v>21092</v>
      </c>
      <c r="H29" s="34">
        <f>(F29-G29)/G29</f>
        <v>8.0030343258107345E-2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64071</v>
      </c>
      <c r="C31" s="17">
        <f>SUM(C28:C29)</f>
        <v>69154</v>
      </c>
      <c r="D31" s="34">
        <f t="shared" si="0"/>
        <v>-7.3502617346791213E-2</v>
      </c>
      <c r="E31" s="19"/>
      <c r="F31" s="16">
        <f>SUM(F28:F29)</f>
        <v>182903</v>
      </c>
      <c r="G31" s="17">
        <f>SUM(G28:G29)</f>
        <v>188073</v>
      </c>
      <c r="H31" s="34">
        <f t="shared" si="1"/>
        <v>-2.7489325953220293E-2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234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248</v>
      </c>
      <c r="U4" s="100" t="s">
        <v>249</v>
      </c>
      <c r="V4" s="100" t="s">
        <v>250</v>
      </c>
      <c r="W4" s="100" t="s">
        <v>251</v>
      </c>
      <c r="X4" s="100" t="s">
        <v>252</v>
      </c>
      <c r="Y4" s="100" t="s">
        <v>253</v>
      </c>
      <c r="Z4" s="100" t="s">
        <v>65</v>
      </c>
      <c r="AA4" s="100" t="s">
        <v>254</v>
      </c>
      <c r="AB4" s="100" t="s">
        <v>255</v>
      </c>
      <c r="AC4" s="100" t="s">
        <v>68</v>
      </c>
      <c r="AD4" s="100" t="s">
        <v>69</v>
      </c>
      <c r="AE4" s="100" t="s">
        <v>256</v>
      </c>
      <c r="AF4" s="100" t="s">
        <v>257</v>
      </c>
      <c r="AG4" s="100" t="s">
        <v>61</v>
      </c>
    </row>
    <row r="5" spans="1:33" ht="14.25" x14ac:dyDescent="0.2">
      <c r="A5" s="101" t="s">
        <v>70</v>
      </c>
      <c r="B5" s="101" t="s">
        <v>71</v>
      </c>
      <c r="C5" s="102">
        <v>27289</v>
      </c>
      <c r="D5" s="102">
        <v>1392</v>
      </c>
      <c r="E5" s="102">
        <v>28681</v>
      </c>
      <c r="F5" s="103">
        <v>-6.1393461400006503E-2</v>
      </c>
      <c r="G5" s="102">
        <v>175</v>
      </c>
      <c r="H5" s="102">
        <v>0</v>
      </c>
      <c r="I5" s="102">
        <v>175</v>
      </c>
      <c r="J5" s="116">
        <v>0</v>
      </c>
      <c r="K5" s="106">
        <v>13</v>
      </c>
      <c r="L5" s="103">
        <v>0</v>
      </c>
      <c r="M5" s="106">
        <v>28869</v>
      </c>
      <c r="N5" s="103">
        <v>-5.52410249697287E-2</v>
      </c>
      <c r="O5" s="106">
        <v>963</v>
      </c>
      <c r="P5" s="106">
        <v>29832</v>
      </c>
      <c r="Q5" s="117">
        <v>-5.4633033337558597E-2</v>
      </c>
      <c r="R5" s="104">
        <v>4</v>
      </c>
      <c r="S5" s="101" t="s">
        <v>73</v>
      </c>
      <c r="T5" s="106">
        <v>28963</v>
      </c>
      <c r="U5" s="106">
        <v>30557</v>
      </c>
      <c r="V5" s="106">
        <v>1594</v>
      </c>
      <c r="W5" s="106">
        <v>0</v>
      </c>
      <c r="X5" s="106">
        <v>0</v>
      </c>
      <c r="Y5" s="106">
        <v>0</v>
      </c>
      <c r="Z5" s="106">
        <v>0</v>
      </c>
      <c r="AA5" s="106">
        <v>999</v>
      </c>
      <c r="AB5" s="106">
        <v>30557</v>
      </c>
      <c r="AC5" s="106">
        <v>31556</v>
      </c>
      <c r="AD5" s="101" t="s">
        <v>74</v>
      </c>
      <c r="AE5" s="106">
        <v>4036</v>
      </c>
      <c r="AF5" s="106">
        <v>6</v>
      </c>
      <c r="AG5" s="105" t="s">
        <v>73</v>
      </c>
    </row>
    <row r="6" spans="1:33" ht="14.25" x14ac:dyDescent="0.2">
      <c r="A6" s="101" t="s">
        <v>75</v>
      </c>
      <c r="B6" s="101" t="s">
        <v>76</v>
      </c>
      <c r="C6" s="102">
        <v>3499</v>
      </c>
      <c r="D6" s="102">
        <v>66</v>
      </c>
      <c r="E6" s="102">
        <v>3565</v>
      </c>
      <c r="F6" s="103">
        <v>1.3071895424836602E-2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3565</v>
      </c>
      <c r="N6" s="103">
        <v>1.3071895424836602E-2</v>
      </c>
      <c r="O6" s="106">
        <v>1597</v>
      </c>
      <c r="P6" s="106">
        <v>5162</v>
      </c>
      <c r="Q6" s="117">
        <v>0.111302475780409</v>
      </c>
      <c r="R6" s="104">
        <v>5</v>
      </c>
      <c r="S6" s="101" t="s">
        <v>73</v>
      </c>
      <c r="T6" s="106">
        <v>3515</v>
      </c>
      <c r="U6" s="106">
        <v>3519</v>
      </c>
      <c r="V6" s="106">
        <v>4</v>
      </c>
      <c r="W6" s="106">
        <v>0</v>
      </c>
      <c r="X6" s="106">
        <v>0</v>
      </c>
      <c r="Y6" s="106">
        <v>0</v>
      </c>
      <c r="Z6" s="106">
        <v>0</v>
      </c>
      <c r="AA6" s="106">
        <v>1126</v>
      </c>
      <c r="AB6" s="106">
        <v>3519</v>
      </c>
      <c r="AC6" s="106">
        <v>4645</v>
      </c>
      <c r="AD6" s="101" t="s">
        <v>77</v>
      </c>
      <c r="AE6" s="106">
        <v>4036</v>
      </c>
      <c r="AF6" s="106">
        <v>6</v>
      </c>
      <c r="AG6" s="107"/>
    </row>
    <row r="7" spans="1:33" ht="14.25" x14ac:dyDescent="0.2">
      <c r="A7" s="101" t="s">
        <v>78</v>
      </c>
      <c r="B7" s="101" t="s">
        <v>79</v>
      </c>
      <c r="C7" s="102">
        <v>17361</v>
      </c>
      <c r="D7" s="102">
        <v>0</v>
      </c>
      <c r="E7" s="102">
        <v>17361</v>
      </c>
      <c r="F7" s="103">
        <v>1.38402242466713E-2</v>
      </c>
      <c r="G7" s="102">
        <v>148</v>
      </c>
      <c r="H7" s="102">
        <v>0</v>
      </c>
      <c r="I7" s="102">
        <v>148</v>
      </c>
      <c r="J7" s="116">
        <v>0</v>
      </c>
      <c r="K7" s="106">
        <v>0</v>
      </c>
      <c r="L7" s="103">
        <v>0</v>
      </c>
      <c r="M7" s="106">
        <v>17509</v>
      </c>
      <c r="N7" s="103">
        <v>2.2483064704508299E-2</v>
      </c>
      <c r="O7" s="106">
        <v>0</v>
      </c>
      <c r="P7" s="106">
        <v>17509</v>
      </c>
      <c r="Q7" s="117">
        <v>2.2483064704508299E-2</v>
      </c>
      <c r="R7" s="104">
        <v>4</v>
      </c>
      <c r="S7" s="101" t="s">
        <v>73</v>
      </c>
      <c r="T7" s="106">
        <v>17124</v>
      </c>
      <c r="U7" s="106">
        <v>17124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17124</v>
      </c>
      <c r="AC7" s="106">
        <v>17124</v>
      </c>
      <c r="AD7" s="101" t="s">
        <v>80</v>
      </c>
      <c r="AE7" s="106">
        <v>4036</v>
      </c>
      <c r="AF7" s="106">
        <v>6</v>
      </c>
      <c r="AG7" s="107"/>
    </row>
    <row r="8" spans="1:33" ht="14.25" x14ac:dyDescent="0.2">
      <c r="A8" s="101" t="s">
        <v>81</v>
      </c>
      <c r="B8" s="101" t="s">
        <v>82</v>
      </c>
      <c r="C8" s="102">
        <v>274975</v>
      </c>
      <c r="D8" s="102">
        <v>20238</v>
      </c>
      <c r="E8" s="102">
        <v>295213</v>
      </c>
      <c r="F8" s="103">
        <v>-5.4704335936624403E-2</v>
      </c>
      <c r="G8" s="102">
        <v>154685</v>
      </c>
      <c r="H8" s="102">
        <v>6238</v>
      </c>
      <c r="I8" s="102">
        <v>160923</v>
      </c>
      <c r="J8" s="116">
        <v>7.4187799130893309E-2</v>
      </c>
      <c r="K8" s="106">
        <v>14566</v>
      </c>
      <c r="L8" s="103">
        <v>7.2054169426657808E-2</v>
      </c>
      <c r="M8" s="106">
        <v>470702</v>
      </c>
      <c r="N8" s="103">
        <v>-1.0492061056185402E-2</v>
      </c>
      <c r="O8" s="106">
        <v>4878</v>
      </c>
      <c r="P8" s="106">
        <v>475580</v>
      </c>
      <c r="Q8" s="117">
        <v>-1.2495899069348301E-2</v>
      </c>
      <c r="R8" s="104">
        <v>2</v>
      </c>
      <c r="S8" s="101" t="s">
        <v>73</v>
      </c>
      <c r="T8" s="106">
        <v>290839</v>
      </c>
      <c r="U8" s="106">
        <v>312297</v>
      </c>
      <c r="V8" s="106">
        <v>21458</v>
      </c>
      <c r="W8" s="106">
        <v>144995</v>
      </c>
      <c r="X8" s="106">
        <v>149809</v>
      </c>
      <c r="Y8" s="106">
        <v>4814</v>
      </c>
      <c r="Z8" s="106">
        <v>13587</v>
      </c>
      <c r="AA8" s="106">
        <v>5905</v>
      </c>
      <c r="AB8" s="106">
        <v>475693</v>
      </c>
      <c r="AC8" s="106">
        <v>481598</v>
      </c>
      <c r="AD8" s="101" t="s">
        <v>83</v>
      </c>
      <c r="AE8" s="106">
        <v>4036</v>
      </c>
      <c r="AF8" s="106">
        <v>6</v>
      </c>
      <c r="AG8" s="107"/>
    </row>
    <row r="9" spans="1:33" ht="14.25" x14ac:dyDescent="0.2">
      <c r="A9" s="101" t="s">
        <v>84</v>
      </c>
      <c r="B9" s="101" t="s">
        <v>85</v>
      </c>
      <c r="C9" s="102">
        <v>439</v>
      </c>
      <c r="D9" s="102">
        <v>10</v>
      </c>
      <c r="E9" s="102">
        <v>449</v>
      </c>
      <c r="F9" s="103">
        <v>-0.110891089108911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449</v>
      </c>
      <c r="N9" s="103">
        <v>-0.110891089108911</v>
      </c>
      <c r="O9" s="106">
        <v>784</v>
      </c>
      <c r="P9" s="106">
        <v>1233</v>
      </c>
      <c r="Q9" s="117">
        <v>0</v>
      </c>
      <c r="R9" s="104">
        <v>5</v>
      </c>
      <c r="S9" s="101" t="s">
        <v>73</v>
      </c>
      <c r="T9" s="106">
        <v>499</v>
      </c>
      <c r="U9" s="106">
        <v>505</v>
      </c>
      <c r="V9" s="106">
        <v>6</v>
      </c>
      <c r="W9" s="106">
        <v>0</v>
      </c>
      <c r="X9" s="106">
        <v>0</v>
      </c>
      <c r="Y9" s="106">
        <v>0</v>
      </c>
      <c r="Z9" s="106">
        <v>0</v>
      </c>
      <c r="AA9" s="106">
        <v>728</v>
      </c>
      <c r="AB9" s="106">
        <v>505</v>
      </c>
      <c r="AC9" s="106">
        <v>1233</v>
      </c>
      <c r="AD9" s="101" t="s">
        <v>86</v>
      </c>
      <c r="AE9" s="106">
        <v>4036</v>
      </c>
      <c r="AF9" s="106">
        <v>6</v>
      </c>
      <c r="AG9" s="107"/>
    </row>
    <row r="10" spans="1:33" ht="14.25" x14ac:dyDescent="0.2">
      <c r="A10" s="101" t="s">
        <v>87</v>
      </c>
      <c r="B10" s="101" t="s">
        <v>88</v>
      </c>
      <c r="C10" s="102">
        <v>88289</v>
      </c>
      <c r="D10" s="102">
        <v>38696</v>
      </c>
      <c r="E10" s="102">
        <v>126985</v>
      </c>
      <c r="F10" s="103">
        <v>-0.14005837458606202</v>
      </c>
      <c r="G10" s="102">
        <v>4123</v>
      </c>
      <c r="H10" s="102">
        <v>18</v>
      </c>
      <c r="I10" s="102">
        <v>4141</v>
      </c>
      <c r="J10" s="116">
        <v>7.5584415584415601E-2</v>
      </c>
      <c r="K10" s="106">
        <v>0</v>
      </c>
      <c r="L10" s="103">
        <v>0</v>
      </c>
      <c r="M10" s="106">
        <v>131126</v>
      </c>
      <c r="N10" s="103">
        <v>-0.134578958136711</v>
      </c>
      <c r="O10" s="106">
        <v>10636</v>
      </c>
      <c r="P10" s="106">
        <v>141762</v>
      </c>
      <c r="Q10" s="117">
        <v>-0.13472173053212402</v>
      </c>
      <c r="R10" s="104">
        <v>3</v>
      </c>
      <c r="S10" s="101" t="s">
        <v>73</v>
      </c>
      <c r="T10" s="106">
        <v>100187</v>
      </c>
      <c r="U10" s="106">
        <v>147667</v>
      </c>
      <c r="V10" s="106">
        <v>47480</v>
      </c>
      <c r="W10" s="106">
        <v>3850</v>
      </c>
      <c r="X10" s="106">
        <v>3850</v>
      </c>
      <c r="Y10" s="106">
        <v>0</v>
      </c>
      <c r="Z10" s="106">
        <v>0</v>
      </c>
      <c r="AA10" s="106">
        <v>12317</v>
      </c>
      <c r="AB10" s="106">
        <v>151517</v>
      </c>
      <c r="AC10" s="106">
        <v>163834</v>
      </c>
      <c r="AD10" s="101" t="s">
        <v>89</v>
      </c>
      <c r="AE10" s="106">
        <v>4036</v>
      </c>
      <c r="AF10" s="106">
        <v>6</v>
      </c>
      <c r="AG10" s="107"/>
    </row>
    <row r="11" spans="1:33" ht="14.25" x14ac:dyDescent="0.2">
      <c r="A11" s="101" t="s">
        <v>90</v>
      </c>
      <c r="B11" s="101" t="s">
        <v>91</v>
      </c>
      <c r="C11" s="102">
        <v>7738</v>
      </c>
      <c r="D11" s="102">
        <v>82</v>
      </c>
      <c r="E11" s="102">
        <v>7820</v>
      </c>
      <c r="F11" s="103">
        <v>-3.5520473606314794E-2</v>
      </c>
      <c r="G11" s="102">
        <v>0</v>
      </c>
      <c r="H11" s="102">
        <v>0</v>
      </c>
      <c r="I11" s="102">
        <v>0</v>
      </c>
      <c r="J11" s="116">
        <v>0</v>
      </c>
      <c r="K11" s="106">
        <v>2330</v>
      </c>
      <c r="L11" s="103">
        <v>1.9833546734955199</v>
      </c>
      <c r="M11" s="106">
        <v>10150</v>
      </c>
      <c r="N11" s="103">
        <v>0.14186072674091599</v>
      </c>
      <c r="O11" s="106">
        <v>1095</v>
      </c>
      <c r="P11" s="106">
        <v>11245</v>
      </c>
      <c r="Q11" s="117">
        <v>9.9694629064127904E-3</v>
      </c>
      <c r="R11" s="104">
        <v>5</v>
      </c>
      <c r="S11" s="101" t="s">
        <v>73</v>
      </c>
      <c r="T11" s="106">
        <v>8030</v>
      </c>
      <c r="U11" s="106">
        <v>8108</v>
      </c>
      <c r="V11" s="106">
        <v>78</v>
      </c>
      <c r="W11" s="106">
        <v>0</v>
      </c>
      <c r="X11" s="106">
        <v>0</v>
      </c>
      <c r="Y11" s="106">
        <v>0</v>
      </c>
      <c r="Z11" s="106">
        <v>781</v>
      </c>
      <c r="AA11" s="106">
        <v>2245</v>
      </c>
      <c r="AB11" s="106">
        <v>8889</v>
      </c>
      <c r="AC11" s="106">
        <v>11134</v>
      </c>
      <c r="AD11" s="101" t="s">
        <v>92</v>
      </c>
      <c r="AE11" s="106">
        <v>4036</v>
      </c>
      <c r="AF11" s="106">
        <v>6</v>
      </c>
      <c r="AG11" s="107"/>
    </row>
    <row r="12" spans="1:33" ht="14.25" x14ac:dyDescent="0.2">
      <c r="A12" s="101" t="s">
        <v>93</v>
      </c>
      <c r="B12" s="101" t="s">
        <v>94</v>
      </c>
      <c r="C12" s="102">
        <v>1029</v>
      </c>
      <c r="D12" s="102">
        <v>30</v>
      </c>
      <c r="E12" s="102">
        <v>1059</v>
      </c>
      <c r="F12" s="103">
        <v>-0.114548494983278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1059</v>
      </c>
      <c r="N12" s="103">
        <v>-0.114548494983278</v>
      </c>
      <c r="O12" s="106">
        <v>1159</v>
      </c>
      <c r="P12" s="106">
        <v>2218</v>
      </c>
      <c r="Q12" s="117">
        <v>-9.0610906109061098E-2</v>
      </c>
      <c r="R12" s="104">
        <v>5</v>
      </c>
      <c r="S12" s="101" t="s">
        <v>73</v>
      </c>
      <c r="T12" s="106">
        <v>1176</v>
      </c>
      <c r="U12" s="106">
        <v>1196</v>
      </c>
      <c r="V12" s="106">
        <v>20</v>
      </c>
      <c r="W12" s="106">
        <v>0</v>
      </c>
      <c r="X12" s="106">
        <v>0</v>
      </c>
      <c r="Y12" s="106">
        <v>0</v>
      </c>
      <c r="Z12" s="106">
        <v>0</v>
      </c>
      <c r="AA12" s="106">
        <v>1243</v>
      </c>
      <c r="AB12" s="106">
        <v>1196</v>
      </c>
      <c r="AC12" s="106">
        <v>2439</v>
      </c>
      <c r="AD12" s="101" t="s">
        <v>95</v>
      </c>
      <c r="AE12" s="106">
        <v>4036</v>
      </c>
      <c r="AF12" s="106">
        <v>6</v>
      </c>
      <c r="AG12" s="107"/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-1</v>
      </c>
      <c r="K13" s="106">
        <v>0</v>
      </c>
      <c r="L13" s="103">
        <v>0</v>
      </c>
      <c r="M13" s="106">
        <v>0</v>
      </c>
      <c r="N13" s="103">
        <v>-1</v>
      </c>
      <c r="O13" s="106">
        <v>0</v>
      </c>
      <c r="P13" s="106">
        <v>0</v>
      </c>
      <c r="Q13" s="117">
        <v>-1</v>
      </c>
      <c r="R13" s="104">
        <v>5</v>
      </c>
      <c r="S13" s="101" t="s">
        <v>73</v>
      </c>
      <c r="T13" s="106">
        <v>0</v>
      </c>
      <c r="U13" s="106">
        <v>0</v>
      </c>
      <c r="V13" s="106">
        <v>0</v>
      </c>
      <c r="W13" s="106">
        <v>149</v>
      </c>
      <c r="X13" s="106">
        <v>149</v>
      </c>
      <c r="Y13" s="106">
        <v>0</v>
      </c>
      <c r="Z13" s="106">
        <v>0</v>
      </c>
      <c r="AA13" s="106">
        <v>0</v>
      </c>
      <c r="AB13" s="106">
        <v>149</v>
      </c>
      <c r="AC13" s="106">
        <v>149</v>
      </c>
      <c r="AD13" s="101" t="s">
        <v>98</v>
      </c>
      <c r="AE13" s="106">
        <v>4036</v>
      </c>
      <c r="AF13" s="106">
        <v>6</v>
      </c>
      <c r="AG13" s="107"/>
    </row>
    <row r="14" spans="1:33" ht="14.25" x14ac:dyDescent="0.2">
      <c r="A14" s="101" t="s">
        <v>99</v>
      </c>
      <c r="B14" s="101" t="s">
        <v>100</v>
      </c>
      <c r="C14" s="102">
        <v>7750</v>
      </c>
      <c r="D14" s="102">
        <v>310</v>
      </c>
      <c r="E14" s="102">
        <v>8060</v>
      </c>
      <c r="F14" s="103">
        <v>-0.13732205929572902</v>
      </c>
      <c r="G14" s="102">
        <v>0</v>
      </c>
      <c r="H14" s="102">
        <v>0</v>
      </c>
      <c r="I14" s="102">
        <v>0</v>
      </c>
      <c r="J14" s="116">
        <v>0</v>
      </c>
      <c r="K14" s="106">
        <v>2905</v>
      </c>
      <c r="L14" s="103">
        <v>0.108778625954198</v>
      </c>
      <c r="M14" s="106">
        <v>10965</v>
      </c>
      <c r="N14" s="103">
        <v>-8.3423890328512898E-2</v>
      </c>
      <c r="O14" s="106">
        <v>756</v>
      </c>
      <c r="P14" s="106">
        <v>11721</v>
      </c>
      <c r="Q14" s="117">
        <v>-7.9695351758793997E-2</v>
      </c>
      <c r="R14" s="104">
        <v>5</v>
      </c>
      <c r="S14" s="101" t="s">
        <v>73</v>
      </c>
      <c r="T14" s="106">
        <v>9163</v>
      </c>
      <c r="U14" s="106">
        <v>9343</v>
      </c>
      <c r="V14" s="106">
        <v>180</v>
      </c>
      <c r="W14" s="106">
        <v>0</v>
      </c>
      <c r="X14" s="106">
        <v>0</v>
      </c>
      <c r="Y14" s="106">
        <v>0</v>
      </c>
      <c r="Z14" s="106">
        <v>2620</v>
      </c>
      <c r="AA14" s="106">
        <v>773</v>
      </c>
      <c r="AB14" s="106">
        <v>11963</v>
      </c>
      <c r="AC14" s="106">
        <v>12736</v>
      </c>
      <c r="AD14" s="101" t="s">
        <v>101</v>
      </c>
      <c r="AE14" s="106">
        <v>4036</v>
      </c>
      <c r="AF14" s="106">
        <v>6</v>
      </c>
      <c r="AG14" s="107"/>
    </row>
    <row r="15" spans="1:33" ht="14.25" x14ac:dyDescent="0.2">
      <c r="A15" s="101" t="s">
        <v>102</v>
      </c>
      <c r="B15" s="101" t="s">
        <v>103</v>
      </c>
      <c r="C15" s="102">
        <v>6628</v>
      </c>
      <c r="D15" s="102">
        <v>70</v>
      </c>
      <c r="E15" s="102">
        <v>6698</v>
      </c>
      <c r="F15" s="103">
        <v>-0.15684793554884199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6698</v>
      </c>
      <c r="N15" s="103">
        <v>-0.15684793554884199</v>
      </c>
      <c r="O15" s="106">
        <v>237</v>
      </c>
      <c r="P15" s="106">
        <v>6935</v>
      </c>
      <c r="Q15" s="117">
        <v>-0.14949717929850401</v>
      </c>
      <c r="R15" s="104">
        <v>5</v>
      </c>
      <c r="S15" s="101" t="s">
        <v>73</v>
      </c>
      <c r="T15" s="106">
        <v>7846</v>
      </c>
      <c r="U15" s="106">
        <v>7944</v>
      </c>
      <c r="V15" s="106">
        <v>98</v>
      </c>
      <c r="W15" s="106">
        <v>0</v>
      </c>
      <c r="X15" s="106">
        <v>0</v>
      </c>
      <c r="Y15" s="106">
        <v>0</v>
      </c>
      <c r="Z15" s="106">
        <v>0</v>
      </c>
      <c r="AA15" s="106">
        <v>210</v>
      </c>
      <c r="AB15" s="106">
        <v>7944</v>
      </c>
      <c r="AC15" s="106">
        <v>8154</v>
      </c>
      <c r="AD15" s="101" t="s">
        <v>104</v>
      </c>
      <c r="AE15" s="106">
        <v>4036</v>
      </c>
      <c r="AF15" s="106">
        <v>6</v>
      </c>
      <c r="AG15" s="107"/>
    </row>
    <row r="16" spans="1:33" ht="14.25" x14ac:dyDescent="0.2">
      <c r="A16" s="101" t="s">
        <v>105</v>
      </c>
      <c r="B16" s="101" t="s">
        <v>106</v>
      </c>
      <c r="C16" s="102">
        <v>7828</v>
      </c>
      <c r="D16" s="102">
        <v>890</v>
      </c>
      <c r="E16" s="102">
        <v>8718</v>
      </c>
      <c r="F16" s="103">
        <v>-0.28535125829986097</v>
      </c>
      <c r="G16" s="102">
        <v>0</v>
      </c>
      <c r="H16" s="102">
        <v>0</v>
      </c>
      <c r="I16" s="102">
        <v>0</v>
      </c>
      <c r="J16" s="116">
        <v>0</v>
      </c>
      <c r="K16" s="106">
        <v>571</v>
      </c>
      <c r="L16" s="103">
        <v>-0.74543022737405307</v>
      </c>
      <c r="M16" s="106">
        <v>9289</v>
      </c>
      <c r="N16" s="103">
        <v>-0.35680653649079097</v>
      </c>
      <c r="O16" s="106">
        <v>3023</v>
      </c>
      <c r="P16" s="106">
        <v>12312</v>
      </c>
      <c r="Q16" s="117">
        <v>-0.27074572054729601</v>
      </c>
      <c r="R16" s="104">
        <v>5</v>
      </c>
      <c r="S16" s="101" t="s">
        <v>73</v>
      </c>
      <c r="T16" s="106">
        <v>10985</v>
      </c>
      <c r="U16" s="106">
        <v>12199</v>
      </c>
      <c r="V16" s="106">
        <v>1214</v>
      </c>
      <c r="W16" s="106">
        <v>0</v>
      </c>
      <c r="X16" s="106">
        <v>0</v>
      </c>
      <c r="Y16" s="106">
        <v>0</v>
      </c>
      <c r="Z16" s="106">
        <v>2243</v>
      </c>
      <c r="AA16" s="106">
        <v>2441</v>
      </c>
      <c r="AB16" s="106">
        <v>14442</v>
      </c>
      <c r="AC16" s="106">
        <v>16883</v>
      </c>
      <c r="AD16" s="101" t="s">
        <v>107</v>
      </c>
      <c r="AE16" s="106">
        <v>4036</v>
      </c>
      <c r="AF16" s="106">
        <v>6</v>
      </c>
      <c r="AG16" s="107"/>
    </row>
    <row r="17" spans="1:33" ht="14.25" x14ac:dyDescent="0.2">
      <c r="A17" s="101" t="s">
        <v>108</v>
      </c>
      <c r="B17" s="101" t="s">
        <v>109</v>
      </c>
      <c r="C17" s="102">
        <v>56419</v>
      </c>
      <c r="D17" s="102">
        <v>748</v>
      </c>
      <c r="E17" s="102">
        <v>57167</v>
      </c>
      <c r="F17" s="103">
        <v>-9.7351417831592398E-3</v>
      </c>
      <c r="G17" s="102">
        <v>3978</v>
      </c>
      <c r="H17" s="102">
        <v>0</v>
      </c>
      <c r="I17" s="102">
        <v>3978</v>
      </c>
      <c r="J17" s="116">
        <v>1.7391304347826101E-2</v>
      </c>
      <c r="K17" s="106">
        <v>0</v>
      </c>
      <c r="L17" s="103">
        <v>0</v>
      </c>
      <c r="M17" s="106">
        <v>61145</v>
      </c>
      <c r="N17" s="103">
        <v>-8.0144064634403503E-3</v>
      </c>
      <c r="O17" s="106">
        <v>765</v>
      </c>
      <c r="P17" s="106">
        <v>61910</v>
      </c>
      <c r="Q17" s="117">
        <v>-1.5661022338818702E-2</v>
      </c>
      <c r="R17" s="104">
        <v>4</v>
      </c>
      <c r="S17" s="101" t="s">
        <v>73</v>
      </c>
      <c r="T17" s="106">
        <v>57393</v>
      </c>
      <c r="U17" s="106">
        <v>57729</v>
      </c>
      <c r="V17" s="106">
        <v>336</v>
      </c>
      <c r="W17" s="106">
        <v>3774</v>
      </c>
      <c r="X17" s="106">
        <v>3910</v>
      </c>
      <c r="Y17" s="106">
        <v>136</v>
      </c>
      <c r="Z17" s="106">
        <v>0</v>
      </c>
      <c r="AA17" s="106">
        <v>1256</v>
      </c>
      <c r="AB17" s="106">
        <v>61639</v>
      </c>
      <c r="AC17" s="106">
        <v>62895</v>
      </c>
      <c r="AD17" s="101" t="s">
        <v>110</v>
      </c>
      <c r="AE17" s="106">
        <v>4036</v>
      </c>
      <c r="AF17" s="106">
        <v>6</v>
      </c>
      <c r="AG17" s="107"/>
    </row>
    <row r="18" spans="1:33" ht="14.25" x14ac:dyDescent="0.2">
      <c r="A18" s="101" t="s">
        <v>111</v>
      </c>
      <c r="B18" s="101" t="s">
        <v>112</v>
      </c>
      <c r="C18" s="102">
        <v>1103</v>
      </c>
      <c r="D18" s="102">
        <v>6</v>
      </c>
      <c r="E18" s="102">
        <v>1109</v>
      </c>
      <c r="F18" s="103">
        <v>0.158829676071055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1109</v>
      </c>
      <c r="N18" s="103">
        <v>0.158829676071055</v>
      </c>
      <c r="O18" s="106">
        <v>1013</v>
      </c>
      <c r="P18" s="106">
        <v>2122</v>
      </c>
      <c r="Q18" s="117">
        <v>0.36726804123711304</v>
      </c>
      <c r="R18" s="104">
        <v>5</v>
      </c>
      <c r="S18" s="101" t="s">
        <v>73</v>
      </c>
      <c r="T18" s="106">
        <v>957</v>
      </c>
      <c r="U18" s="106">
        <v>957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595</v>
      </c>
      <c r="AB18" s="106">
        <v>957</v>
      </c>
      <c r="AC18" s="106">
        <v>1552</v>
      </c>
      <c r="AD18" s="101" t="s">
        <v>113</v>
      </c>
      <c r="AE18" s="106">
        <v>4036</v>
      </c>
      <c r="AF18" s="106">
        <v>6</v>
      </c>
      <c r="AG18" s="107"/>
    </row>
    <row r="19" spans="1:33" ht="14.25" x14ac:dyDescent="0.2">
      <c r="A19" s="101" t="s">
        <v>114</v>
      </c>
      <c r="B19" s="101" t="s">
        <v>115</v>
      </c>
      <c r="C19" s="102">
        <v>40975</v>
      </c>
      <c r="D19" s="102">
        <v>0</v>
      </c>
      <c r="E19" s="102">
        <v>40975</v>
      </c>
      <c r="F19" s="103">
        <v>-7.8343605200413891E-2</v>
      </c>
      <c r="G19" s="102">
        <v>8338</v>
      </c>
      <c r="H19" s="102">
        <v>0</v>
      </c>
      <c r="I19" s="102">
        <v>8338</v>
      </c>
      <c r="J19" s="116">
        <v>-4.0837455423904302E-2</v>
      </c>
      <c r="K19" s="106">
        <v>0</v>
      </c>
      <c r="L19" s="103">
        <v>0</v>
      </c>
      <c r="M19" s="106">
        <v>49313</v>
      </c>
      <c r="N19" s="103">
        <v>-7.2209365769223502E-2</v>
      </c>
      <c r="O19" s="106">
        <v>0</v>
      </c>
      <c r="P19" s="106">
        <v>49313</v>
      </c>
      <c r="Q19" s="117">
        <v>-7.3290361377858798E-2</v>
      </c>
      <c r="R19" s="104">
        <v>4</v>
      </c>
      <c r="S19" s="101" t="s">
        <v>73</v>
      </c>
      <c r="T19" s="106">
        <v>44452</v>
      </c>
      <c r="U19" s="106">
        <v>44458</v>
      </c>
      <c r="V19" s="106">
        <v>6</v>
      </c>
      <c r="W19" s="106">
        <v>8687</v>
      </c>
      <c r="X19" s="106">
        <v>8693</v>
      </c>
      <c r="Y19" s="106">
        <v>6</v>
      </c>
      <c r="Z19" s="106">
        <v>0</v>
      </c>
      <c r="AA19" s="106">
        <v>62</v>
      </c>
      <c r="AB19" s="106">
        <v>53151</v>
      </c>
      <c r="AC19" s="106">
        <v>53213</v>
      </c>
      <c r="AD19" s="101" t="s">
        <v>116</v>
      </c>
      <c r="AE19" s="106">
        <v>4036</v>
      </c>
      <c r="AF19" s="106">
        <v>6</v>
      </c>
      <c r="AG19" s="107"/>
    </row>
    <row r="20" spans="1:33" ht="14.25" x14ac:dyDescent="0.2">
      <c r="A20" s="101" t="s">
        <v>117</v>
      </c>
      <c r="B20" s="101" t="s">
        <v>118</v>
      </c>
      <c r="C20" s="102">
        <v>1128</v>
      </c>
      <c r="D20" s="102">
        <v>20</v>
      </c>
      <c r="E20" s="102">
        <v>1148</v>
      </c>
      <c r="F20" s="103">
        <v>4.0797824116047099E-2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1148</v>
      </c>
      <c r="N20" s="103">
        <v>4.0797824116047099E-2</v>
      </c>
      <c r="O20" s="106">
        <v>1137</v>
      </c>
      <c r="P20" s="106">
        <v>2285</v>
      </c>
      <c r="Q20" s="117">
        <v>2.5123373710183899E-2</v>
      </c>
      <c r="R20" s="104">
        <v>5</v>
      </c>
      <c r="S20" s="101" t="s">
        <v>73</v>
      </c>
      <c r="T20" s="106">
        <v>1065</v>
      </c>
      <c r="U20" s="106">
        <v>1103</v>
      </c>
      <c r="V20" s="106">
        <v>38</v>
      </c>
      <c r="W20" s="106">
        <v>0</v>
      </c>
      <c r="X20" s="106">
        <v>0</v>
      </c>
      <c r="Y20" s="106">
        <v>0</v>
      </c>
      <c r="Z20" s="106">
        <v>0</v>
      </c>
      <c r="AA20" s="106">
        <v>1126</v>
      </c>
      <c r="AB20" s="106">
        <v>1103</v>
      </c>
      <c r="AC20" s="106">
        <v>2229</v>
      </c>
      <c r="AD20" s="101" t="s">
        <v>119</v>
      </c>
      <c r="AE20" s="106">
        <v>4036</v>
      </c>
      <c r="AF20" s="106">
        <v>6</v>
      </c>
      <c r="AG20" s="107"/>
    </row>
    <row r="21" spans="1:33" ht="14.25" x14ac:dyDescent="0.2">
      <c r="A21" s="101" t="s">
        <v>120</v>
      </c>
      <c r="B21" s="101" t="s">
        <v>121</v>
      </c>
      <c r="C21" s="102">
        <v>20366</v>
      </c>
      <c r="D21" s="102">
        <v>4380</v>
      </c>
      <c r="E21" s="102">
        <v>24746</v>
      </c>
      <c r="F21" s="103">
        <v>-4.7974454660870199E-2</v>
      </c>
      <c r="G21" s="102">
        <v>0</v>
      </c>
      <c r="H21" s="102">
        <v>0</v>
      </c>
      <c r="I21" s="102">
        <v>0</v>
      </c>
      <c r="J21" s="116">
        <v>0</v>
      </c>
      <c r="K21" s="106">
        <v>0</v>
      </c>
      <c r="L21" s="103">
        <v>0</v>
      </c>
      <c r="M21" s="106">
        <v>24746</v>
      </c>
      <c r="N21" s="103">
        <v>-4.7974454660870199E-2</v>
      </c>
      <c r="O21" s="106">
        <v>140</v>
      </c>
      <c r="P21" s="106">
        <v>24886</v>
      </c>
      <c r="Q21" s="117">
        <v>-5.9201572659912299E-2</v>
      </c>
      <c r="R21" s="104">
        <v>4</v>
      </c>
      <c r="S21" s="101" t="s">
        <v>73</v>
      </c>
      <c r="T21" s="106">
        <v>20805</v>
      </c>
      <c r="U21" s="106">
        <v>25993</v>
      </c>
      <c r="V21" s="106">
        <v>5188</v>
      </c>
      <c r="W21" s="106">
        <v>0</v>
      </c>
      <c r="X21" s="106">
        <v>0</v>
      </c>
      <c r="Y21" s="106">
        <v>0</v>
      </c>
      <c r="Z21" s="106">
        <v>0</v>
      </c>
      <c r="AA21" s="106">
        <v>459</v>
      </c>
      <c r="AB21" s="106">
        <v>25993</v>
      </c>
      <c r="AC21" s="106">
        <v>26452</v>
      </c>
      <c r="AD21" s="101" t="s">
        <v>122</v>
      </c>
      <c r="AE21" s="106">
        <v>4036</v>
      </c>
      <c r="AF21" s="106">
        <v>6</v>
      </c>
      <c r="AG21" s="107"/>
    </row>
    <row r="22" spans="1:33" ht="14.25" x14ac:dyDescent="0.2">
      <c r="A22" s="101" t="s">
        <v>123</v>
      </c>
      <c r="B22" s="101" t="s">
        <v>124</v>
      </c>
      <c r="C22" s="102">
        <v>59790</v>
      </c>
      <c r="D22" s="102">
        <v>282</v>
      </c>
      <c r="E22" s="102">
        <v>60072</v>
      </c>
      <c r="F22" s="103">
        <v>-5.3671292868507699E-2</v>
      </c>
      <c r="G22" s="102">
        <v>21636</v>
      </c>
      <c r="H22" s="102">
        <v>112</v>
      </c>
      <c r="I22" s="102">
        <v>21748</v>
      </c>
      <c r="J22" s="116">
        <v>-1.40091580904021E-2</v>
      </c>
      <c r="K22" s="106">
        <v>45</v>
      </c>
      <c r="L22" s="103">
        <v>0</v>
      </c>
      <c r="M22" s="106">
        <v>81865</v>
      </c>
      <c r="N22" s="103">
        <v>-4.2917601945379698E-2</v>
      </c>
      <c r="O22" s="106">
        <v>0</v>
      </c>
      <c r="P22" s="106">
        <v>81865</v>
      </c>
      <c r="Q22" s="117">
        <v>-4.4726831431305299E-2</v>
      </c>
      <c r="R22" s="104">
        <v>3</v>
      </c>
      <c r="S22" s="101" t="s">
        <v>73</v>
      </c>
      <c r="T22" s="106">
        <v>63139</v>
      </c>
      <c r="U22" s="106">
        <v>63479</v>
      </c>
      <c r="V22" s="106">
        <v>340</v>
      </c>
      <c r="W22" s="106">
        <v>21937</v>
      </c>
      <c r="X22" s="106">
        <v>22057</v>
      </c>
      <c r="Y22" s="106">
        <v>120</v>
      </c>
      <c r="Z22" s="106">
        <v>0</v>
      </c>
      <c r="AA22" s="106">
        <v>162</v>
      </c>
      <c r="AB22" s="106">
        <v>85536</v>
      </c>
      <c r="AC22" s="106">
        <v>85698</v>
      </c>
      <c r="AD22" s="101" t="s">
        <v>125</v>
      </c>
      <c r="AE22" s="106">
        <v>4036</v>
      </c>
      <c r="AF22" s="106">
        <v>6</v>
      </c>
      <c r="AG22" s="107"/>
    </row>
    <row r="23" spans="1:33" ht="14.25" x14ac:dyDescent="0.2">
      <c r="A23" s="101" t="s">
        <v>126</v>
      </c>
      <c r="B23" s="101" t="s">
        <v>127</v>
      </c>
      <c r="C23" s="102">
        <v>19022</v>
      </c>
      <c r="D23" s="102">
        <v>332</v>
      </c>
      <c r="E23" s="102">
        <v>19354</v>
      </c>
      <c r="F23" s="103">
        <v>-6.6962348744154687E-2</v>
      </c>
      <c r="G23" s="102">
        <v>0</v>
      </c>
      <c r="H23" s="102">
        <v>0</v>
      </c>
      <c r="I23" s="102">
        <v>0</v>
      </c>
      <c r="J23" s="116">
        <v>0</v>
      </c>
      <c r="K23" s="106">
        <v>4463</v>
      </c>
      <c r="L23" s="103">
        <v>8.3252427184466002E-2</v>
      </c>
      <c r="M23" s="106">
        <v>23817</v>
      </c>
      <c r="N23" s="103">
        <v>-4.2070546595342498E-2</v>
      </c>
      <c r="O23" s="106">
        <v>928</v>
      </c>
      <c r="P23" s="106">
        <v>24745</v>
      </c>
      <c r="Q23" s="117">
        <v>-1.24910208316705E-2</v>
      </c>
      <c r="R23" s="104">
        <v>4</v>
      </c>
      <c r="S23" s="101" t="s">
        <v>73</v>
      </c>
      <c r="T23" s="106">
        <v>20457</v>
      </c>
      <c r="U23" s="106">
        <v>20743</v>
      </c>
      <c r="V23" s="106">
        <v>286</v>
      </c>
      <c r="W23" s="106">
        <v>0</v>
      </c>
      <c r="X23" s="106">
        <v>0</v>
      </c>
      <c r="Y23" s="106">
        <v>0</v>
      </c>
      <c r="Z23" s="106">
        <v>4120</v>
      </c>
      <c r="AA23" s="106">
        <v>195</v>
      </c>
      <c r="AB23" s="106">
        <v>24863</v>
      </c>
      <c r="AC23" s="106">
        <v>25058</v>
      </c>
      <c r="AD23" s="101" t="s">
        <v>128</v>
      </c>
      <c r="AE23" s="106">
        <v>4036</v>
      </c>
      <c r="AF23" s="106">
        <v>6</v>
      </c>
      <c r="AG23" s="107"/>
    </row>
    <row r="24" spans="1:33" ht="14.25" x14ac:dyDescent="0.2">
      <c r="A24" s="101" t="s">
        <v>129</v>
      </c>
      <c r="B24" s="101" t="s">
        <v>130</v>
      </c>
      <c r="C24" s="102">
        <v>3870</v>
      </c>
      <c r="D24" s="102">
        <v>6</v>
      </c>
      <c r="E24" s="102">
        <v>3876</v>
      </c>
      <c r="F24" s="103">
        <v>-0.238656452563347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-1</v>
      </c>
      <c r="M24" s="106">
        <v>3876</v>
      </c>
      <c r="N24" s="103">
        <v>-0.240893066980024</v>
      </c>
      <c r="O24" s="106">
        <v>198</v>
      </c>
      <c r="P24" s="106">
        <v>4074</v>
      </c>
      <c r="Q24" s="117">
        <v>-0.25913802509547201</v>
      </c>
      <c r="R24" s="104">
        <v>4</v>
      </c>
      <c r="S24" s="101" t="s">
        <v>73</v>
      </c>
      <c r="T24" s="106">
        <v>5071</v>
      </c>
      <c r="U24" s="106">
        <v>5091</v>
      </c>
      <c r="V24" s="106">
        <v>20</v>
      </c>
      <c r="W24" s="106">
        <v>0</v>
      </c>
      <c r="X24" s="106">
        <v>0</v>
      </c>
      <c r="Y24" s="106">
        <v>0</v>
      </c>
      <c r="Z24" s="106">
        <v>15</v>
      </c>
      <c r="AA24" s="106">
        <v>393</v>
      </c>
      <c r="AB24" s="106">
        <v>5106</v>
      </c>
      <c r="AC24" s="106">
        <v>5499</v>
      </c>
      <c r="AD24" s="101" t="s">
        <v>131</v>
      </c>
      <c r="AE24" s="106">
        <v>4036</v>
      </c>
      <c r="AF24" s="106">
        <v>6</v>
      </c>
      <c r="AG24" s="107"/>
    </row>
    <row r="25" spans="1:33" ht="14.25" x14ac:dyDescent="0.2">
      <c r="A25" s="101" t="s">
        <v>132</v>
      </c>
      <c r="B25" s="101" t="s">
        <v>133</v>
      </c>
      <c r="C25" s="102">
        <v>10414</v>
      </c>
      <c r="D25" s="102">
        <v>114</v>
      </c>
      <c r="E25" s="102">
        <v>10528</v>
      </c>
      <c r="F25" s="103">
        <v>-2.1288463326206201E-2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10528</v>
      </c>
      <c r="N25" s="103">
        <v>-2.1288463326206201E-2</v>
      </c>
      <c r="O25" s="106">
        <v>853</v>
      </c>
      <c r="P25" s="106">
        <v>11381</v>
      </c>
      <c r="Q25" s="117">
        <v>1.8981108425105201E-2</v>
      </c>
      <c r="R25" s="104">
        <v>5</v>
      </c>
      <c r="S25" s="101" t="s">
        <v>73</v>
      </c>
      <c r="T25" s="106">
        <v>10637</v>
      </c>
      <c r="U25" s="106">
        <v>10757</v>
      </c>
      <c r="V25" s="106">
        <v>120</v>
      </c>
      <c r="W25" s="106">
        <v>0</v>
      </c>
      <c r="X25" s="106">
        <v>0</v>
      </c>
      <c r="Y25" s="106">
        <v>0</v>
      </c>
      <c r="Z25" s="106">
        <v>0</v>
      </c>
      <c r="AA25" s="106">
        <v>412</v>
      </c>
      <c r="AB25" s="106">
        <v>10757</v>
      </c>
      <c r="AC25" s="106">
        <v>11169</v>
      </c>
      <c r="AD25" s="101" t="s">
        <v>134</v>
      </c>
      <c r="AE25" s="106">
        <v>4036</v>
      </c>
      <c r="AF25" s="106">
        <v>6</v>
      </c>
      <c r="AG25" s="107"/>
    </row>
    <row r="26" spans="1:33" ht="14.25" x14ac:dyDescent="0.2">
      <c r="A26" s="101" t="s">
        <v>135</v>
      </c>
      <c r="B26" s="101" t="s">
        <v>136</v>
      </c>
      <c r="C26" s="102">
        <v>1395</v>
      </c>
      <c r="D26" s="102">
        <v>0</v>
      </c>
      <c r="E26" s="102">
        <v>1395</v>
      </c>
      <c r="F26" s="103">
        <v>5.2830188679245299E-2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1395</v>
      </c>
      <c r="N26" s="103">
        <v>5.2830188679245299E-2</v>
      </c>
      <c r="O26" s="106">
        <v>808</v>
      </c>
      <c r="P26" s="106">
        <v>2203</v>
      </c>
      <c r="Q26" s="117">
        <v>-2.2644927536231902E-3</v>
      </c>
      <c r="R26" s="104">
        <v>5</v>
      </c>
      <c r="S26" s="101" t="s">
        <v>73</v>
      </c>
      <c r="T26" s="106">
        <v>1321</v>
      </c>
      <c r="U26" s="106">
        <v>1325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883</v>
      </c>
      <c r="AB26" s="106">
        <v>1325</v>
      </c>
      <c r="AC26" s="106">
        <v>2208</v>
      </c>
      <c r="AD26" s="101" t="s">
        <v>137</v>
      </c>
      <c r="AE26" s="106">
        <v>4036</v>
      </c>
      <c r="AF26" s="106">
        <v>6</v>
      </c>
      <c r="AG26" s="107"/>
    </row>
    <row r="27" spans="1:33" ht="14.25" x14ac:dyDescent="0.2">
      <c r="A27" s="101" t="s">
        <v>138</v>
      </c>
      <c r="B27" s="101" t="s">
        <v>139</v>
      </c>
      <c r="C27" s="102">
        <v>8442</v>
      </c>
      <c r="D27" s="102">
        <v>46</v>
      </c>
      <c r="E27" s="102">
        <v>8488</v>
      </c>
      <c r="F27" s="103">
        <v>-0.18658361284139899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8488</v>
      </c>
      <c r="N27" s="103">
        <v>-0.18658361284139899</v>
      </c>
      <c r="O27" s="106">
        <v>191</v>
      </c>
      <c r="P27" s="106">
        <v>8679</v>
      </c>
      <c r="Q27" s="117">
        <v>-0.27018163471241197</v>
      </c>
      <c r="R27" s="104">
        <v>5</v>
      </c>
      <c r="S27" s="101" t="s">
        <v>73</v>
      </c>
      <c r="T27" s="106">
        <v>10249</v>
      </c>
      <c r="U27" s="106">
        <v>10435</v>
      </c>
      <c r="V27" s="106">
        <v>186</v>
      </c>
      <c r="W27" s="106">
        <v>0</v>
      </c>
      <c r="X27" s="106">
        <v>0</v>
      </c>
      <c r="Y27" s="106">
        <v>0</v>
      </c>
      <c r="Z27" s="106">
        <v>0</v>
      </c>
      <c r="AA27" s="106">
        <v>1457</v>
      </c>
      <c r="AB27" s="106">
        <v>10435</v>
      </c>
      <c r="AC27" s="106">
        <v>11892</v>
      </c>
      <c r="AD27" s="101" t="s">
        <v>140</v>
      </c>
      <c r="AE27" s="106">
        <v>4036</v>
      </c>
      <c r="AF27" s="106">
        <v>6</v>
      </c>
      <c r="AG27" s="107"/>
    </row>
    <row r="28" spans="1:33" ht="14.25" x14ac:dyDescent="0.2">
      <c r="A28" s="101" t="s">
        <v>141</v>
      </c>
      <c r="B28" s="101" t="s">
        <v>142</v>
      </c>
      <c r="C28" s="102">
        <v>30873</v>
      </c>
      <c r="D28" s="102">
        <v>60</v>
      </c>
      <c r="E28" s="102">
        <v>30933</v>
      </c>
      <c r="F28" s="103">
        <v>-0.137154811715481</v>
      </c>
      <c r="G28" s="102">
        <v>3624</v>
      </c>
      <c r="H28" s="102">
        <v>0</v>
      </c>
      <c r="I28" s="102">
        <v>3624</v>
      </c>
      <c r="J28" s="116">
        <v>-2.2390072835176703E-2</v>
      </c>
      <c r="K28" s="106">
        <v>0</v>
      </c>
      <c r="L28" s="103">
        <v>0</v>
      </c>
      <c r="M28" s="106">
        <v>34557</v>
      </c>
      <c r="N28" s="103">
        <v>-0.12639987865611602</v>
      </c>
      <c r="O28" s="106">
        <v>443</v>
      </c>
      <c r="P28" s="106">
        <v>35000</v>
      </c>
      <c r="Q28" s="117">
        <v>-0.123882950762222</v>
      </c>
      <c r="R28" s="104">
        <v>4</v>
      </c>
      <c r="S28" s="101" t="s">
        <v>73</v>
      </c>
      <c r="T28" s="106">
        <v>35736</v>
      </c>
      <c r="U28" s="106">
        <v>35850</v>
      </c>
      <c r="V28" s="106">
        <v>114</v>
      </c>
      <c r="W28" s="106">
        <v>3707</v>
      </c>
      <c r="X28" s="106">
        <v>3707</v>
      </c>
      <c r="Y28" s="106">
        <v>0</v>
      </c>
      <c r="Z28" s="106">
        <v>0</v>
      </c>
      <c r="AA28" s="106">
        <v>392</v>
      </c>
      <c r="AB28" s="106">
        <v>39557</v>
      </c>
      <c r="AC28" s="106">
        <v>39949</v>
      </c>
      <c r="AD28" s="101" t="s">
        <v>143</v>
      </c>
      <c r="AE28" s="106">
        <v>4036</v>
      </c>
      <c r="AF28" s="106">
        <v>6</v>
      </c>
      <c r="AG28" s="107"/>
    </row>
    <row r="29" spans="1:33" ht="14.25" x14ac:dyDescent="0.2">
      <c r="A29" s="101" t="s">
        <v>144</v>
      </c>
      <c r="B29" s="101" t="s">
        <v>145</v>
      </c>
      <c r="C29" s="102">
        <v>5045</v>
      </c>
      <c r="D29" s="102">
        <v>42</v>
      </c>
      <c r="E29" s="102">
        <v>5087</v>
      </c>
      <c r="F29" s="103">
        <v>-9.9646017699115005E-2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5087</v>
      </c>
      <c r="N29" s="103">
        <v>-9.9646017699115005E-2</v>
      </c>
      <c r="O29" s="106">
        <v>318</v>
      </c>
      <c r="P29" s="106">
        <v>5405</v>
      </c>
      <c r="Q29" s="117">
        <v>-0.31137724550898199</v>
      </c>
      <c r="R29" s="104">
        <v>5</v>
      </c>
      <c r="S29" s="101" t="s">
        <v>73</v>
      </c>
      <c r="T29" s="106">
        <v>5624</v>
      </c>
      <c r="U29" s="106">
        <v>5650</v>
      </c>
      <c r="V29" s="106">
        <v>26</v>
      </c>
      <c r="W29" s="106">
        <v>0</v>
      </c>
      <c r="X29" s="106">
        <v>0</v>
      </c>
      <c r="Y29" s="106">
        <v>0</v>
      </c>
      <c r="Z29" s="106">
        <v>0</v>
      </c>
      <c r="AA29" s="106">
        <v>2199</v>
      </c>
      <c r="AB29" s="106">
        <v>5650</v>
      </c>
      <c r="AC29" s="106">
        <v>7849</v>
      </c>
      <c r="AD29" s="101" t="s">
        <v>146</v>
      </c>
      <c r="AE29" s="106">
        <v>4036</v>
      </c>
      <c r="AF29" s="106">
        <v>6</v>
      </c>
      <c r="AG29" s="107"/>
    </row>
    <row r="30" spans="1:33" ht="14.25" x14ac:dyDescent="0.2">
      <c r="A30" s="101" t="s">
        <v>147</v>
      </c>
      <c r="B30" s="101" t="s">
        <v>148</v>
      </c>
      <c r="C30" s="102">
        <v>2068</v>
      </c>
      <c r="D30" s="102">
        <v>34</v>
      </c>
      <c r="E30" s="102">
        <v>2102</v>
      </c>
      <c r="F30" s="103">
        <v>-0.255665722379603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2102</v>
      </c>
      <c r="N30" s="103">
        <v>-0.255665722379603</v>
      </c>
      <c r="O30" s="106">
        <v>1137</v>
      </c>
      <c r="P30" s="106">
        <v>3239</v>
      </c>
      <c r="Q30" s="117">
        <v>-0.29556328838625501</v>
      </c>
      <c r="R30" s="104">
        <v>5</v>
      </c>
      <c r="S30" s="101" t="s">
        <v>73</v>
      </c>
      <c r="T30" s="106">
        <v>2792</v>
      </c>
      <c r="U30" s="106">
        <v>2824</v>
      </c>
      <c r="V30" s="106">
        <v>32</v>
      </c>
      <c r="W30" s="106">
        <v>0</v>
      </c>
      <c r="X30" s="106">
        <v>0</v>
      </c>
      <c r="Y30" s="106">
        <v>0</v>
      </c>
      <c r="Z30" s="106">
        <v>0</v>
      </c>
      <c r="AA30" s="106">
        <v>1774</v>
      </c>
      <c r="AB30" s="106">
        <v>2824</v>
      </c>
      <c r="AC30" s="106">
        <v>4598</v>
      </c>
      <c r="AD30" s="101" t="s">
        <v>149</v>
      </c>
      <c r="AE30" s="106">
        <v>4036</v>
      </c>
      <c r="AF30" s="106">
        <v>6</v>
      </c>
      <c r="AG30" s="107"/>
    </row>
    <row r="31" spans="1:33" ht="14.25" x14ac:dyDescent="0.2">
      <c r="A31" s="101" t="s">
        <v>150</v>
      </c>
      <c r="B31" s="101" t="s">
        <v>151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73</v>
      </c>
      <c r="T31" s="106">
        <v>2654</v>
      </c>
      <c r="U31" s="106">
        <v>2666</v>
      </c>
      <c r="V31" s="106">
        <v>12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2666</v>
      </c>
      <c r="AC31" s="106">
        <v>2666</v>
      </c>
      <c r="AD31" s="101" t="s">
        <v>152</v>
      </c>
      <c r="AE31" s="106">
        <v>4036</v>
      </c>
      <c r="AF31" s="106">
        <v>6</v>
      </c>
      <c r="AG31" s="107"/>
    </row>
    <row r="32" spans="1:33" ht="14.25" x14ac:dyDescent="0.2">
      <c r="A32" s="101" t="s">
        <v>153</v>
      </c>
      <c r="B32" s="101" t="s">
        <v>154</v>
      </c>
      <c r="C32" s="102">
        <v>678222</v>
      </c>
      <c r="D32" s="102">
        <v>312116</v>
      </c>
      <c r="E32" s="102">
        <v>990338</v>
      </c>
      <c r="F32" s="103">
        <v>-3.7009954307617998E-2</v>
      </c>
      <c r="G32" s="102">
        <v>1005972</v>
      </c>
      <c r="H32" s="102">
        <v>273940</v>
      </c>
      <c r="I32" s="102">
        <v>1279912</v>
      </c>
      <c r="J32" s="116">
        <v>6.9115555113772598E-2</v>
      </c>
      <c r="K32" s="106">
        <v>0</v>
      </c>
      <c r="L32" s="103">
        <v>0</v>
      </c>
      <c r="M32" s="106">
        <v>2270250</v>
      </c>
      <c r="N32" s="103">
        <v>2.0076672561791003E-2</v>
      </c>
      <c r="O32" s="106">
        <v>2067</v>
      </c>
      <c r="P32" s="106">
        <v>2272317</v>
      </c>
      <c r="Q32" s="117">
        <v>1.9642887591977201E-2</v>
      </c>
      <c r="R32" s="104">
        <v>1</v>
      </c>
      <c r="S32" s="101" t="s">
        <v>155</v>
      </c>
      <c r="T32" s="106">
        <v>717827</v>
      </c>
      <c r="U32" s="106">
        <v>1028399</v>
      </c>
      <c r="V32" s="106">
        <v>310572</v>
      </c>
      <c r="W32" s="106">
        <v>943029</v>
      </c>
      <c r="X32" s="106">
        <v>1197169</v>
      </c>
      <c r="Y32" s="106">
        <v>254140</v>
      </c>
      <c r="Z32" s="106">
        <v>0</v>
      </c>
      <c r="AA32" s="106">
        <v>2974</v>
      </c>
      <c r="AB32" s="106">
        <v>2225568</v>
      </c>
      <c r="AC32" s="106">
        <v>2228542</v>
      </c>
      <c r="AD32" s="101" t="s">
        <v>156</v>
      </c>
      <c r="AE32" s="106">
        <v>4036</v>
      </c>
      <c r="AF32" s="106">
        <v>6</v>
      </c>
      <c r="AG32" s="107"/>
    </row>
    <row r="33" spans="1:33" ht="14.25" x14ac:dyDescent="0.2">
      <c r="A33" s="101" t="s">
        <v>157</v>
      </c>
      <c r="B33" s="101" t="s">
        <v>158</v>
      </c>
      <c r="C33" s="102">
        <v>2376</v>
      </c>
      <c r="D33" s="102">
        <v>0</v>
      </c>
      <c r="E33" s="102">
        <v>2376</v>
      </c>
      <c r="F33" s="103">
        <v>-4.3863179074446694E-2</v>
      </c>
      <c r="G33" s="102">
        <v>23</v>
      </c>
      <c r="H33" s="102">
        <v>0</v>
      </c>
      <c r="I33" s="102">
        <v>23</v>
      </c>
      <c r="J33" s="116">
        <v>2.8333333333333295</v>
      </c>
      <c r="K33" s="106">
        <v>0</v>
      </c>
      <c r="L33" s="103">
        <v>0</v>
      </c>
      <c r="M33" s="106">
        <v>2399</v>
      </c>
      <c r="N33" s="103">
        <v>-3.6932958651144099E-2</v>
      </c>
      <c r="O33" s="106">
        <v>0</v>
      </c>
      <c r="P33" s="106">
        <v>2399</v>
      </c>
      <c r="Q33" s="117">
        <v>-3.6932958651144099E-2</v>
      </c>
      <c r="R33" s="104">
        <v>5</v>
      </c>
      <c r="S33" s="101" t="s">
        <v>73</v>
      </c>
      <c r="T33" s="106">
        <v>2485</v>
      </c>
      <c r="U33" s="106">
        <v>2485</v>
      </c>
      <c r="V33" s="106">
        <v>0</v>
      </c>
      <c r="W33" s="106">
        <v>6</v>
      </c>
      <c r="X33" s="106">
        <v>6</v>
      </c>
      <c r="Y33" s="106">
        <v>0</v>
      </c>
      <c r="Z33" s="106">
        <v>0</v>
      </c>
      <c r="AA33" s="106">
        <v>0</v>
      </c>
      <c r="AB33" s="106">
        <v>2491</v>
      </c>
      <c r="AC33" s="106">
        <v>2491</v>
      </c>
      <c r="AD33" s="101" t="s">
        <v>159</v>
      </c>
      <c r="AE33" s="106">
        <v>4036</v>
      </c>
      <c r="AF33" s="106">
        <v>6</v>
      </c>
      <c r="AG33" s="107"/>
    </row>
    <row r="34" spans="1:33" ht="14.25" x14ac:dyDescent="0.2">
      <c r="A34" s="101" t="s">
        <v>160</v>
      </c>
      <c r="B34" s="101" t="s">
        <v>161</v>
      </c>
      <c r="C34" s="102">
        <v>2964</v>
      </c>
      <c r="D34" s="102">
        <v>8</v>
      </c>
      <c r="E34" s="102">
        <v>2972</v>
      </c>
      <c r="F34" s="103">
        <v>-0.17006422786931003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2972</v>
      </c>
      <c r="N34" s="103">
        <v>-0.17006422786931003</v>
      </c>
      <c r="O34" s="106">
        <v>194</v>
      </c>
      <c r="P34" s="106">
        <v>3166</v>
      </c>
      <c r="Q34" s="117">
        <v>-0.37269665147612402</v>
      </c>
      <c r="R34" s="104">
        <v>5</v>
      </c>
      <c r="S34" s="101" t="s">
        <v>73</v>
      </c>
      <c r="T34" s="106">
        <v>3581</v>
      </c>
      <c r="U34" s="106">
        <v>3581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1466</v>
      </c>
      <c r="AB34" s="106">
        <v>3581</v>
      </c>
      <c r="AC34" s="106">
        <v>5047</v>
      </c>
      <c r="AD34" s="101" t="s">
        <v>162</v>
      </c>
      <c r="AE34" s="106">
        <v>4036</v>
      </c>
      <c r="AF34" s="106">
        <v>6</v>
      </c>
      <c r="AG34" s="107"/>
    </row>
    <row r="35" spans="1:33" ht="14.25" x14ac:dyDescent="0.2">
      <c r="A35" s="101" t="s">
        <v>163</v>
      </c>
      <c r="B35" s="101" t="s">
        <v>164</v>
      </c>
      <c r="C35" s="102">
        <v>821</v>
      </c>
      <c r="D35" s="102">
        <v>0</v>
      </c>
      <c r="E35" s="102">
        <v>821</v>
      </c>
      <c r="F35" s="103">
        <v>-0.27537511032656697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821</v>
      </c>
      <c r="N35" s="103">
        <v>-0.27537511032656697</v>
      </c>
      <c r="O35" s="106">
        <v>719</v>
      </c>
      <c r="P35" s="106">
        <v>1540</v>
      </c>
      <c r="Q35" s="117">
        <v>-0.15938864628820998</v>
      </c>
      <c r="R35" s="104">
        <v>5</v>
      </c>
      <c r="S35" s="101" t="s">
        <v>73</v>
      </c>
      <c r="T35" s="106">
        <v>1133</v>
      </c>
      <c r="U35" s="106">
        <v>1133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699</v>
      </c>
      <c r="AB35" s="106">
        <v>1133</v>
      </c>
      <c r="AC35" s="106">
        <v>1832</v>
      </c>
      <c r="AD35" s="101" t="s">
        <v>165</v>
      </c>
      <c r="AE35" s="106">
        <v>4036</v>
      </c>
      <c r="AF35" s="106">
        <v>6</v>
      </c>
      <c r="AG35" s="107"/>
    </row>
    <row r="36" spans="1:33" ht="14.25" x14ac:dyDescent="0.2">
      <c r="A36" s="101" t="s">
        <v>166</v>
      </c>
      <c r="B36" s="101" t="s">
        <v>167</v>
      </c>
      <c r="C36" s="102">
        <v>2685</v>
      </c>
      <c r="D36" s="102">
        <v>10</v>
      </c>
      <c r="E36" s="102">
        <v>2695</v>
      </c>
      <c r="F36" s="103">
        <v>-0.11261112940401702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2695</v>
      </c>
      <c r="N36" s="103">
        <v>-0.11261112940401702</v>
      </c>
      <c r="O36" s="106">
        <v>902</v>
      </c>
      <c r="P36" s="106">
        <v>3597</v>
      </c>
      <c r="Q36" s="117">
        <v>-3.25443786982249E-2</v>
      </c>
      <c r="R36" s="104">
        <v>5</v>
      </c>
      <c r="S36" s="101" t="s">
        <v>73</v>
      </c>
      <c r="T36" s="106">
        <v>3023</v>
      </c>
      <c r="U36" s="106">
        <v>3037</v>
      </c>
      <c r="V36" s="106">
        <v>14</v>
      </c>
      <c r="W36" s="106">
        <v>0</v>
      </c>
      <c r="X36" s="106">
        <v>0</v>
      </c>
      <c r="Y36" s="106">
        <v>0</v>
      </c>
      <c r="Z36" s="106">
        <v>0</v>
      </c>
      <c r="AA36" s="106">
        <v>681</v>
      </c>
      <c r="AB36" s="106">
        <v>3037</v>
      </c>
      <c r="AC36" s="106">
        <v>3718</v>
      </c>
      <c r="AD36" s="101" t="s">
        <v>168</v>
      </c>
      <c r="AE36" s="106">
        <v>4036</v>
      </c>
      <c r="AF36" s="106">
        <v>6</v>
      </c>
      <c r="AG36" s="107"/>
    </row>
    <row r="37" spans="1:33" ht="14.25" x14ac:dyDescent="0.2">
      <c r="A37" s="101" t="s">
        <v>169</v>
      </c>
      <c r="B37" s="101" t="s">
        <v>170</v>
      </c>
      <c r="C37" s="102">
        <v>5086</v>
      </c>
      <c r="D37" s="102">
        <v>38</v>
      </c>
      <c r="E37" s="102">
        <v>5124</v>
      </c>
      <c r="F37" s="103">
        <v>-0.282855143456963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5124</v>
      </c>
      <c r="N37" s="103">
        <v>-0.282855143456963</v>
      </c>
      <c r="O37" s="106">
        <v>1171</v>
      </c>
      <c r="P37" s="106">
        <v>6295</v>
      </c>
      <c r="Q37" s="117">
        <v>-0.33386243386243403</v>
      </c>
      <c r="R37" s="104">
        <v>5</v>
      </c>
      <c r="S37" s="101" t="s">
        <v>73</v>
      </c>
      <c r="T37" s="106">
        <v>7057</v>
      </c>
      <c r="U37" s="106">
        <v>7145</v>
      </c>
      <c r="V37" s="106">
        <v>88</v>
      </c>
      <c r="W37" s="106">
        <v>0</v>
      </c>
      <c r="X37" s="106">
        <v>0</v>
      </c>
      <c r="Y37" s="106">
        <v>0</v>
      </c>
      <c r="Z37" s="106">
        <v>0</v>
      </c>
      <c r="AA37" s="106">
        <v>2305</v>
      </c>
      <c r="AB37" s="106">
        <v>7145</v>
      </c>
      <c r="AC37" s="106">
        <v>9450</v>
      </c>
      <c r="AD37" s="101" t="s">
        <v>171</v>
      </c>
      <c r="AE37" s="106">
        <v>4036</v>
      </c>
      <c r="AF37" s="106">
        <v>6</v>
      </c>
      <c r="AG37" s="107"/>
    </row>
    <row r="38" spans="1:33" ht="14.25" x14ac:dyDescent="0.2">
      <c r="A38" s="101" t="s">
        <v>172</v>
      </c>
      <c r="B38" s="101" t="s">
        <v>173</v>
      </c>
      <c r="C38" s="102">
        <v>4243</v>
      </c>
      <c r="D38" s="102">
        <v>726</v>
      </c>
      <c r="E38" s="102">
        <v>4969</v>
      </c>
      <c r="F38" s="103">
        <v>-0.19124348958333298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4969</v>
      </c>
      <c r="N38" s="103">
        <v>-0.19124348958333298</v>
      </c>
      <c r="O38" s="106">
        <v>1856</v>
      </c>
      <c r="P38" s="106">
        <v>6825</v>
      </c>
      <c r="Q38" s="117">
        <v>-0.13520020273694899</v>
      </c>
      <c r="R38" s="104">
        <v>5</v>
      </c>
      <c r="S38" s="101" t="s">
        <v>73</v>
      </c>
      <c r="T38" s="106">
        <v>5252</v>
      </c>
      <c r="U38" s="106">
        <v>6144</v>
      </c>
      <c r="V38" s="106">
        <v>892</v>
      </c>
      <c r="W38" s="106">
        <v>0</v>
      </c>
      <c r="X38" s="106">
        <v>0</v>
      </c>
      <c r="Y38" s="106">
        <v>0</v>
      </c>
      <c r="Z38" s="106">
        <v>0</v>
      </c>
      <c r="AA38" s="106">
        <v>1748</v>
      </c>
      <c r="AB38" s="106">
        <v>6144</v>
      </c>
      <c r="AC38" s="106">
        <v>7892</v>
      </c>
      <c r="AD38" s="101" t="s">
        <v>174</v>
      </c>
      <c r="AE38" s="106">
        <v>4036</v>
      </c>
      <c r="AF38" s="106">
        <v>6</v>
      </c>
      <c r="AG38" s="107"/>
    </row>
    <row r="39" spans="1:33" ht="14.25" x14ac:dyDescent="0.2">
      <c r="A39" s="101" t="s">
        <v>175</v>
      </c>
      <c r="B39" s="101" t="s">
        <v>176</v>
      </c>
      <c r="C39" s="102">
        <v>193531</v>
      </c>
      <c r="D39" s="102">
        <v>5034</v>
      </c>
      <c r="E39" s="102">
        <v>198565</v>
      </c>
      <c r="F39" s="103">
        <v>-7.9029146026975389E-2</v>
      </c>
      <c r="G39" s="102">
        <v>111845</v>
      </c>
      <c r="H39" s="102">
        <v>5162</v>
      </c>
      <c r="I39" s="102">
        <v>117007</v>
      </c>
      <c r="J39" s="116">
        <v>3.2627305621745692E-2</v>
      </c>
      <c r="K39" s="106">
        <v>14860</v>
      </c>
      <c r="L39" s="103">
        <v>-0.15221360109539001</v>
      </c>
      <c r="M39" s="106">
        <v>330432</v>
      </c>
      <c r="N39" s="103">
        <v>-4.6212641654302895E-2</v>
      </c>
      <c r="O39" s="106">
        <v>574</v>
      </c>
      <c r="P39" s="106">
        <v>331006</v>
      </c>
      <c r="Q39" s="117">
        <v>-4.6342313687188698E-2</v>
      </c>
      <c r="R39" s="104">
        <v>2</v>
      </c>
      <c r="S39" s="101" t="s">
        <v>73</v>
      </c>
      <c r="T39" s="106">
        <v>210482</v>
      </c>
      <c r="U39" s="106">
        <v>215604</v>
      </c>
      <c r="V39" s="106">
        <v>5122</v>
      </c>
      <c r="W39" s="106">
        <v>108638</v>
      </c>
      <c r="X39" s="106">
        <v>113310</v>
      </c>
      <c r="Y39" s="106">
        <v>4672</v>
      </c>
      <c r="Z39" s="106">
        <v>17528</v>
      </c>
      <c r="AA39" s="106">
        <v>649</v>
      </c>
      <c r="AB39" s="106">
        <v>346442</v>
      </c>
      <c r="AC39" s="106">
        <v>347091</v>
      </c>
      <c r="AD39" s="101" t="s">
        <v>177</v>
      </c>
      <c r="AE39" s="106">
        <v>4036</v>
      </c>
      <c r="AF39" s="106">
        <v>6</v>
      </c>
      <c r="AG39" s="107"/>
    </row>
    <row r="40" spans="1:33" ht="14.25" x14ac:dyDescent="0.2">
      <c r="A40" s="101" t="s">
        <v>178</v>
      </c>
      <c r="B40" s="101" t="s">
        <v>179</v>
      </c>
      <c r="C40" s="102">
        <v>8197</v>
      </c>
      <c r="D40" s="102">
        <v>38</v>
      </c>
      <c r="E40" s="102">
        <v>8235</v>
      </c>
      <c r="F40" s="103">
        <v>-0.14423776369115698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8235</v>
      </c>
      <c r="N40" s="103">
        <v>-0.14423776369115698</v>
      </c>
      <c r="O40" s="106">
        <v>1288</v>
      </c>
      <c r="P40" s="106">
        <v>9523</v>
      </c>
      <c r="Q40" s="117">
        <v>-0.12359653966501</v>
      </c>
      <c r="R40" s="104">
        <v>5</v>
      </c>
      <c r="S40" s="101" t="s">
        <v>73</v>
      </c>
      <c r="T40" s="106">
        <v>9423</v>
      </c>
      <c r="U40" s="106">
        <v>9623</v>
      </c>
      <c r="V40" s="106">
        <v>200</v>
      </c>
      <c r="W40" s="106">
        <v>0</v>
      </c>
      <c r="X40" s="106">
        <v>0</v>
      </c>
      <c r="Y40" s="106">
        <v>0</v>
      </c>
      <c r="Z40" s="106">
        <v>0</v>
      </c>
      <c r="AA40" s="106">
        <v>1243</v>
      </c>
      <c r="AB40" s="106">
        <v>9623</v>
      </c>
      <c r="AC40" s="106">
        <v>10866</v>
      </c>
      <c r="AD40" s="101" t="s">
        <v>180</v>
      </c>
      <c r="AE40" s="106">
        <v>4036</v>
      </c>
      <c r="AF40" s="106">
        <v>6</v>
      </c>
      <c r="AG40" s="107"/>
    </row>
    <row r="41" spans="1:33" ht="14.25" x14ac:dyDescent="0.2">
      <c r="A41" s="101" t="s">
        <v>181</v>
      </c>
      <c r="B41" s="101" t="s">
        <v>182</v>
      </c>
      <c r="C41" s="102">
        <v>16142</v>
      </c>
      <c r="D41" s="102">
        <v>12</v>
      </c>
      <c r="E41" s="102">
        <v>16154</v>
      </c>
      <c r="F41" s="103">
        <v>0.105227148330597</v>
      </c>
      <c r="G41" s="102">
        <v>367</v>
      </c>
      <c r="H41" s="102">
        <v>0</v>
      </c>
      <c r="I41" s="102">
        <v>367</v>
      </c>
      <c r="J41" s="116">
        <v>0.112121212121212</v>
      </c>
      <c r="K41" s="106">
        <v>0</v>
      </c>
      <c r="L41" s="103">
        <v>0</v>
      </c>
      <c r="M41" s="106">
        <v>16521</v>
      </c>
      <c r="N41" s="103">
        <v>0.10537936571658001</v>
      </c>
      <c r="O41" s="106">
        <v>0</v>
      </c>
      <c r="P41" s="106">
        <v>16521</v>
      </c>
      <c r="Q41" s="117">
        <v>0.10537936571658001</v>
      </c>
      <c r="R41" s="104">
        <v>4</v>
      </c>
      <c r="S41" s="101" t="s">
        <v>73</v>
      </c>
      <c r="T41" s="106">
        <v>14594</v>
      </c>
      <c r="U41" s="106">
        <v>14616</v>
      </c>
      <c r="V41" s="106">
        <v>22</v>
      </c>
      <c r="W41" s="106">
        <v>330</v>
      </c>
      <c r="X41" s="106">
        <v>330</v>
      </c>
      <c r="Y41" s="106">
        <v>0</v>
      </c>
      <c r="Z41" s="106">
        <v>0</v>
      </c>
      <c r="AA41" s="106">
        <v>0</v>
      </c>
      <c r="AB41" s="106">
        <v>14946</v>
      </c>
      <c r="AC41" s="106">
        <v>14946</v>
      </c>
      <c r="AD41" s="101" t="s">
        <v>183</v>
      </c>
      <c r="AE41" s="106">
        <v>4036</v>
      </c>
      <c r="AF41" s="106">
        <v>6</v>
      </c>
      <c r="AG41" s="107"/>
    </row>
    <row r="42" spans="1:33" ht="14.25" x14ac:dyDescent="0.2">
      <c r="A42" s="101" t="s">
        <v>184</v>
      </c>
      <c r="B42" s="101" t="s">
        <v>185</v>
      </c>
      <c r="C42" s="102">
        <v>8914</v>
      </c>
      <c r="D42" s="102">
        <v>82</v>
      </c>
      <c r="E42" s="102">
        <v>8996</v>
      </c>
      <c r="F42" s="103">
        <v>2.8114285714285703E-2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8996</v>
      </c>
      <c r="N42" s="103">
        <v>2.8114285714285703E-2</v>
      </c>
      <c r="O42" s="106">
        <v>730</v>
      </c>
      <c r="P42" s="106">
        <v>9726</v>
      </c>
      <c r="Q42" s="117">
        <v>7.8390065417451998E-2</v>
      </c>
      <c r="R42" s="104">
        <v>5</v>
      </c>
      <c r="S42" s="101" t="s">
        <v>73</v>
      </c>
      <c r="T42" s="106">
        <v>8746</v>
      </c>
      <c r="U42" s="106">
        <v>8750</v>
      </c>
      <c r="V42" s="106">
        <v>4</v>
      </c>
      <c r="W42" s="106">
        <v>0</v>
      </c>
      <c r="X42" s="106">
        <v>0</v>
      </c>
      <c r="Y42" s="106">
        <v>0</v>
      </c>
      <c r="Z42" s="106">
        <v>0</v>
      </c>
      <c r="AA42" s="106">
        <v>269</v>
      </c>
      <c r="AB42" s="106">
        <v>8750</v>
      </c>
      <c r="AC42" s="106">
        <v>9019</v>
      </c>
      <c r="AD42" s="101" t="s">
        <v>186</v>
      </c>
      <c r="AE42" s="106">
        <v>4036</v>
      </c>
      <c r="AF42" s="106">
        <v>6</v>
      </c>
      <c r="AG42" s="107"/>
    </row>
    <row r="43" spans="1:33" ht="14.25" x14ac:dyDescent="0.2">
      <c r="A43" s="101" t="s">
        <v>187</v>
      </c>
      <c r="B43" s="101" t="s">
        <v>188</v>
      </c>
      <c r="C43" s="102">
        <v>972</v>
      </c>
      <c r="D43" s="102">
        <v>0</v>
      </c>
      <c r="E43" s="102">
        <v>972</v>
      </c>
      <c r="F43" s="103">
        <v>-0.25402916346891807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972</v>
      </c>
      <c r="N43" s="103">
        <v>-0.25402916346891807</v>
      </c>
      <c r="O43" s="106">
        <v>639</v>
      </c>
      <c r="P43" s="106">
        <v>1611</v>
      </c>
      <c r="Q43" s="117">
        <v>-0.36971830985915499</v>
      </c>
      <c r="R43" s="104">
        <v>5</v>
      </c>
      <c r="S43" s="101" t="s">
        <v>73</v>
      </c>
      <c r="T43" s="106">
        <v>1275</v>
      </c>
      <c r="U43" s="106">
        <v>1303</v>
      </c>
      <c r="V43" s="106">
        <v>28</v>
      </c>
      <c r="W43" s="106">
        <v>0</v>
      </c>
      <c r="X43" s="106">
        <v>0</v>
      </c>
      <c r="Y43" s="106">
        <v>0</v>
      </c>
      <c r="Z43" s="106">
        <v>0</v>
      </c>
      <c r="AA43" s="106">
        <v>1253</v>
      </c>
      <c r="AB43" s="106">
        <v>1303</v>
      </c>
      <c r="AC43" s="106">
        <v>2556</v>
      </c>
      <c r="AD43" s="101" t="s">
        <v>189</v>
      </c>
      <c r="AE43" s="106">
        <v>4036</v>
      </c>
      <c r="AF43" s="106">
        <v>6</v>
      </c>
      <c r="AG43" s="107"/>
    </row>
    <row r="44" spans="1:33" ht="14.25" x14ac:dyDescent="0.2">
      <c r="A44" s="101" t="s">
        <v>190</v>
      </c>
      <c r="B44" s="101" t="s">
        <v>191</v>
      </c>
      <c r="C44" s="102">
        <v>141793</v>
      </c>
      <c r="D44" s="102">
        <v>35502</v>
      </c>
      <c r="E44" s="102">
        <v>177295</v>
      </c>
      <c r="F44" s="103">
        <v>-3.13495380614425E-2</v>
      </c>
      <c r="G44" s="102">
        <v>20366</v>
      </c>
      <c r="H44" s="102">
        <v>660</v>
      </c>
      <c r="I44" s="102">
        <v>21026</v>
      </c>
      <c r="J44" s="116">
        <v>0.40906044766117106</v>
      </c>
      <c r="K44" s="106">
        <v>0</v>
      </c>
      <c r="L44" s="103">
        <v>0</v>
      </c>
      <c r="M44" s="106">
        <v>198321</v>
      </c>
      <c r="N44" s="103">
        <v>1.8489050541789802E-3</v>
      </c>
      <c r="O44" s="106">
        <v>6267</v>
      </c>
      <c r="P44" s="106">
        <v>204588</v>
      </c>
      <c r="Q44" s="117">
        <v>-3.1961957475005404E-3</v>
      </c>
      <c r="R44" s="104">
        <v>3</v>
      </c>
      <c r="S44" s="101" t="s">
        <v>73</v>
      </c>
      <c r="T44" s="106">
        <v>145817</v>
      </c>
      <c r="U44" s="106">
        <v>183033</v>
      </c>
      <c r="V44" s="106">
        <v>37216</v>
      </c>
      <c r="W44" s="106">
        <v>14648</v>
      </c>
      <c r="X44" s="106">
        <v>14922</v>
      </c>
      <c r="Y44" s="106">
        <v>274</v>
      </c>
      <c r="Z44" s="106">
        <v>0</v>
      </c>
      <c r="AA44" s="106">
        <v>7289</v>
      </c>
      <c r="AB44" s="106">
        <v>197955</v>
      </c>
      <c r="AC44" s="106">
        <v>205244</v>
      </c>
      <c r="AD44" s="101" t="s">
        <v>192</v>
      </c>
      <c r="AE44" s="106">
        <v>4036</v>
      </c>
      <c r="AF44" s="106">
        <v>6</v>
      </c>
      <c r="AG44" s="107"/>
    </row>
    <row r="45" spans="1:33" ht="14.25" x14ac:dyDescent="0.2">
      <c r="A45" s="101" t="s">
        <v>193</v>
      </c>
      <c r="B45" s="101" t="s">
        <v>194</v>
      </c>
      <c r="C45" s="102">
        <v>257480</v>
      </c>
      <c r="D45" s="102">
        <v>32456</v>
      </c>
      <c r="E45" s="102">
        <v>289936</v>
      </c>
      <c r="F45" s="103">
        <v>-0.101472361077108</v>
      </c>
      <c r="G45" s="102">
        <v>61885</v>
      </c>
      <c r="H45" s="102">
        <v>1468</v>
      </c>
      <c r="I45" s="102">
        <v>63353</v>
      </c>
      <c r="J45" s="116">
        <v>-2.1578201291541999E-3</v>
      </c>
      <c r="K45" s="106">
        <v>0</v>
      </c>
      <c r="L45" s="103">
        <v>0</v>
      </c>
      <c r="M45" s="106">
        <v>353289</v>
      </c>
      <c r="N45" s="103">
        <v>-8.5144069047489598E-2</v>
      </c>
      <c r="O45" s="106">
        <v>700</v>
      </c>
      <c r="P45" s="106">
        <v>353989</v>
      </c>
      <c r="Q45" s="117">
        <v>-8.3556841952654101E-2</v>
      </c>
      <c r="R45" s="104">
        <v>2</v>
      </c>
      <c r="S45" s="101" t="s">
        <v>73</v>
      </c>
      <c r="T45" s="106">
        <v>279299</v>
      </c>
      <c r="U45" s="106">
        <v>322679</v>
      </c>
      <c r="V45" s="106">
        <v>43380</v>
      </c>
      <c r="W45" s="106">
        <v>61762</v>
      </c>
      <c r="X45" s="106">
        <v>63490</v>
      </c>
      <c r="Y45" s="106">
        <v>1728</v>
      </c>
      <c r="Z45" s="106">
        <v>0</v>
      </c>
      <c r="AA45" s="106">
        <v>95</v>
      </c>
      <c r="AB45" s="106">
        <v>386169</v>
      </c>
      <c r="AC45" s="106">
        <v>386264</v>
      </c>
      <c r="AD45" s="101" t="s">
        <v>195</v>
      </c>
      <c r="AE45" s="106">
        <v>4036</v>
      </c>
      <c r="AF45" s="106">
        <v>6</v>
      </c>
      <c r="AG45" s="107"/>
    </row>
    <row r="46" spans="1:33" ht="14.25" x14ac:dyDescent="0.2">
      <c r="A46" s="101" t="s">
        <v>196</v>
      </c>
      <c r="B46" s="101" t="s">
        <v>197</v>
      </c>
      <c r="C46" s="102">
        <v>4931</v>
      </c>
      <c r="D46" s="102">
        <v>1130</v>
      </c>
      <c r="E46" s="102">
        <v>6061</v>
      </c>
      <c r="F46" s="103">
        <v>-0.17006709571409001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6061</v>
      </c>
      <c r="N46" s="103">
        <v>-0.17006709571409001</v>
      </c>
      <c r="O46" s="106">
        <v>2258</v>
      </c>
      <c r="P46" s="106">
        <v>8319</v>
      </c>
      <c r="Q46" s="117">
        <v>-0.13108418633799901</v>
      </c>
      <c r="R46" s="104">
        <v>5</v>
      </c>
      <c r="S46" s="101" t="s">
        <v>73</v>
      </c>
      <c r="T46" s="106">
        <v>5873</v>
      </c>
      <c r="U46" s="106">
        <v>7303</v>
      </c>
      <c r="V46" s="106">
        <v>1430</v>
      </c>
      <c r="W46" s="106">
        <v>0</v>
      </c>
      <c r="X46" s="106">
        <v>0</v>
      </c>
      <c r="Y46" s="106">
        <v>0</v>
      </c>
      <c r="Z46" s="106">
        <v>0</v>
      </c>
      <c r="AA46" s="106">
        <v>2271</v>
      </c>
      <c r="AB46" s="106">
        <v>7303</v>
      </c>
      <c r="AC46" s="106">
        <v>9574</v>
      </c>
      <c r="AD46" s="101" t="s">
        <v>198</v>
      </c>
      <c r="AE46" s="106">
        <v>4036</v>
      </c>
      <c r="AF46" s="106">
        <v>6</v>
      </c>
      <c r="AG46" s="107"/>
    </row>
    <row r="47" spans="1:33" ht="14.25" x14ac:dyDescent="0.2">
      <c r="A47" s="101" t="s">
        <v>199</v>
      </c>
      <c r="B47" s="101" t="s">
        <v>200</v>
      </c>
      <c r="C47" s="102">
        <v>1021</v>
      </c>
      <c r="D47" s="102">
        <v>44</v>
      </c>
      <c r="E47" s="102">
        <v>1065</v>
      </c>
      <c r="F47" s="103">
        <v>2.2072936660268702E-2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1065</v>
      </c>
      <c r="N47" s="103">
        <v>2.2072936660268702E-2</v>
      </c>
      <c r="O47" s="106">
        <v>1390</v>
      </c>
      <c r="P47" s="106">
        <v>2455</v>
      </c>
      <c r="Q47" s="117">
        <v>-7.0075757575757597E-2</v>
      </c>
      <c r="R47" s="104">
        <v>5</v>
      </c>
      <c r="S47" s="101" t="s">
        <v>73</v>
      </c>
      <c r="T47" s="106">
        <v>1028</v>
      </c>
      <c r="U47" s="106">
        <v>1042</v>
      </c>
      <c r="V47" s="106">
        <v>14</v>
      </c>
      <c r="W47" s="106">
        <v>0</v>
      </c>
      <c r="X47" s="106">
        <v>0</v>
      </c>
      <c r="Y47" s="106">
        <v>0</v>
      </c>
      <c r="Z47" s="106">
        <v>0</v>
      </c>
      <c r="AA47" s="106">
        <v>1598</v>
      </c>
      <c r="AB47" s="106">
        <v>1042</v>
      </c>
      <c r="AC47" s="106">
        <v>2640</v>
      </c>
      <c r="AD47" s="101" t="s">
        <v>201</v>
      </c>
      <c r="AE47" s="106">
        <v>4036</v>
      </c>
      <c r="AF47" s="106">
        <v>6</v>
      </c>
      <c r="AG47" s="107"/>
    </row>
    <row r="48" spans="1:33" ht="14.25" x14ac:dyDescent="0.2">
      <c r="A48" s="101" t="s">
        <v>202</v>
      </c>
      <c r="B48" s="101" t="s">
        <v>203</v>
      </c>
      <c r="C48" s="102">
        <v>0</v>
      </c>
      <c r="D48" s="102">
        <v>0</v>
      </c>
      <c r="E48" s="102">
        <v>0</v>
      </c>
      <c r="F48" s="103">
        <v>-1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0</v>
      </c>
      <c r="N48" s="103">
        <v>-1</v>
      </c>
      <c r="O48" s="106">
        <v>0</v>
      </c>
      <c r="P48" s="106">
        <v>0</v>
      </c>
      <c r="Q48" s="117">
        <v>-1</v>
      </c>
      <c r="R48" s="104">
        <v>5</v>
      </c>
      <c r="S48" s="101" t="s">
        <v>73</v>
      </c>
      <c r="T48" s="106">
        <v>808</v>
      </c>
      <c r="U48" s="106">
        <v>808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808</v>
      </c>
      <c r="AC48" s="106">
        <v>808</v>
      </c>
      <c r="AD48" s="101" t="s">
        <v>204</v>
      </c>
      <c r="AE48" s="106">
        <v>4036</v>
      </c>
      <c r="AF48" s="106">
        <v>6</v>
      </c>
      <c r="AG48" s="107"/>
    </row>
    <row r="49" spans="1:33" ht="14.25" x14ac:dyDescent="0.2">
      <c r="A49" s="101" t="s">
        <v>205</v>
      </c>
      <c r="B49" s="101" t="s">
        <v>206</v>
      </c>
      <c r="C49" s="102">
        <v>9104</v>
      </c>
      <c r="D49" s="102">
        <v>68</v>
      </c>
      <c r="E49" s="102">
        <v>9172</v>
      </c>
      <c r="F49" s="103">
        <v>-4.9632162470210302E-2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9172</v>
      </c>
      <c r="N49" s="103">
        <v>-4.9632162470210302E-2</v>
      </c>
      <c r="O49" s="106">
        <v>546</v>
      </c>
      <c r="P49" s="106">
        <v>9718</v>
      </c>
      <c r="Q49" s="117">
        <v>-2.10536919512441E-2</v>
      </c>
      <c r="R49" s="104">
        <v>5</v>
      </c>
      <c r="S49" s="101" t="s">
        <v>73</v>
      </c>
      <c r="T49" s="106">
        <v>9571</v>
      </c>
      <c r="U49" s="106">
        <v>9651</v>
      </c>
      <c r="V49" s="106">
        <v>80</v>
      </c>
      <c r="W49" s="106">
        <v>0</v>
      </c>
      <c r="X49" s="106">
        <v>0</v>
      </c>
      <c r="Y49" s="106">
        <v>0</v>
      </c>
      <c r="Z49" s="106">
        <v>0</v>
      </c>
      <c r="AA49" s="106">
        <v>276</v>
      </c>
      <c r="AB49" s="106">
        <v>9651</v>
      </c>
      <c r="AC49" s="106">
        <v>9927</v>
      </c>
      <c r="AD49" s="101" t="s">
        <v>207</v>
      </c>
      <c r="AE49" s="106">
        <v>4036</v>
      </c>
      <c r="AF49" s="106">
        <v>6</v>
      </c>
      <c r="AG49" s="107"/>
    </row>
    <row r="50" spans="1:33" ht="14.25" x14ac:dyDescent="0.2">
      <c r="A50" s="101" t="s">
        <v>208</v>
      </c>
      <c r="B50" s="101" t="s">
        <v>209</v>
      </c>
      <c r="C50" s="102">
        <v>65466</v>
      </c>
      <c r="D50" s="102">
        <v>738</v>
      </c>
      <c r="E50" s="102">
        <v>66204</v>
      </c>
      <c r="F50" s="103">
        <v>-3.02763984708002E-2</v>
      </c>
      <c r="G50" s="102">
        <v>20469</v>
      </c>
      <c r="H50" s="102">
        <v>20</v>
      </c>
      <c r="I50" s="102">
        <v>20489</v>
      </c>
      <c r="J50" s="116">
        <v>0.23034888608659101</v>
      </c>
      <c r="K50" s="106">
        <v>0</v>
      </c>
      <c r="L50" s="103">
        <v>0</v>
      </c>
      <c r="M50" s="106">
        <v>86693</v>
      </c>
      <c r="N50" s="103">
        <v>2.08303895247515E-2</v>
      </c>
      <c r="O50" s="106">
        <v>911</v>
      </c>
      <c r="P50" s="106">
        <v>87604</v>
      </c>
      <c r="Q50" s="117">
        <v>2.1180365323417299E-2</v>
      </c>
      <c r="R50" s="104">
        <v>3</v>
      </c>
      <c r="S50" s="101" t="s">
        <v>73</v>
      </c>
      <c r="T50" s="106">
        <v>67789</v>
      </c>
      <c r="U50" s="106">
        <v>68271</v>
      </c>
      <c r="V50" s="106">
        <v>482</v>
      </c>
      <c r="W50" s="106">
        <v>16649</v>
      </c>
      <c r="X50" s="106">
        <v>16653</v>
      </c>
      <c r="Y50" s="106">
        <v>4</v>
      </c>
      <c r="Z50" s="106">
        <v>0</v>
      </c>
      <c r="AA50" s="106">
        <v>863</v>
      </c>
      <c r="AB50" s="106">
        <v>84924</v>
      </c>
      <c r="AC50" s="106">
        <v>85787</v>
      </c>
      <c r="AD50" s="101" t="s">
        <v>210</v>
      </c>
      <c r="AE50" s="106">
        <v>4036</v>
      </c>
      <c r="AF50" s="106">
        <v>6</v>
      </c>
      <c r="AG50" s="108"/>
    </row>
    <row r="51" spans="1:33" ht="14.25" x14ac:dyDescent="0.2">
      <c r="A51" s="109" t="s">
        <v>211</v>
      </c>
      <c r="B51" s="110"/>
      <c r="C51" s="111">
        <v>2107683</v>
      </c>
      <c r="D51" s="111">
        <v>455856</v>
      </c>
      <c r="E51" s="111">
        <v>2563539</v>
      </c>
      <c r="F51" s="112">
        <v>-6.2391784431295401E-2</v>
      </c>
      <c r="G51" s="111">
        <v>1417634</v>
      </c>
      <c r="H51" s="111">
        <v>287618</v>
      </c>
      <c r="I51" s="111">
        <v>1705252</v>
      </c>
      <c r="J51" s="118">
        <v>6.70796687222905E-2</v>
      </c>
      <c r="K51" s="119">
        <v>39753</v>
      </c>
      <c r="L51" s="112">
        <v>-2.7901403628894199E-2</v>
      </c>
      <c r="M51" s="119">
        <v>4308544</v>
      </c>
      <c r="N51" s="112">
        <v>-1.47564356888459E-2</v>
      </c>
      <c r="O51" s="119">
        <v>55271</v>
      </c>
      <c r="P51" s="119">
        <v>4363815</v>
      </c>
      <c r="Q51" s="120">
        <v>-1.6739347820894802E-2</v>
      </c>
      <c r="R51" s="113">
        <v>0</v>
      </c>
      <c r="S51" s="114">
        <v>0</v>
      </c>
      <c r="T51" s="115">
        <v>2255742</v>
      </c>
      <c r="U51" s="115">
        <v>2734126</v>
      </c>
      <c r="V51" s="115">
        <v>478384</v>
      </c>
      <c r="W51" s="115">
        <v>1332161</v>
      </c>
      <c r="X51" s="115">
        <v>1598055</v>
      </c>
      <c r="Y51" s="115">
        <v>265894</v>
      </c>
      <c r="Z51" s="115">
        <v>40894</v>
      </c>
      <c r="AA51" s="115">
        <v>65031</v>
      </c>
      <c r="AB51" s="115">
        <v>4373075</v>
      </c>
      <c r="AC51" s="115">
        <v>4438106</v>
      </c>
      <c r="AD51" s="114">
        <v>0</v>
      </c>
      <c r="AE51" s="115">
        <v>185656</v>
      </c>
      <c r="AF51" s="115">
        <v>276</v>
      </c>
      <c r="AG51" s="114" t="s">
        <v>258</v>
      </c>
    </row>
    <row r="52" spans="1:33" ht="14.25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155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215</v>
      </c>
      <c r="AE52" s="106">
        <v>4036</v>
      </c>
      <c r="AF52" s="106">
        <v>6</v>
      </c>
      <c r="AG52" s="105" t="s">
        <v>155</v>
      </c>
    </row>
    <row r="53" spans="1:33" ht="14.25" x14ac:dyDescent="0.2">
      <c r="A53" s="101" t="s">
        <v>216</v>
      </c>
      <c r="B53" s="101" t="s">
        <v>217</v>
      </c>
      <c r="C53" s="102">
        <v>187</v>
      </c>
      <c r="D53" s="102">
        <v>0</v>
      </c>
      <c r="E53" s="102">
        <v>187</v>
      </c>
      <c r="F53" s="103">
        <v>-0.29433962264150904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187</v>
      </c>
      <c r="N53" s="103">
        <v>-0.29433962264150904</v>
      </c>
      <c r="O53" s="106">
        <v>0</v>
      </c>
      <c r="P53" s="106">
        <v>187</v>
      </c>
      <c r="Q53" s="117">
        <v>-0.29433962264150904</v>
      </c>
      <c r="R53" s="104">
        <v>6</v>
      </c>
      <c r="S53" s="101" t="s">
        <v>155</v>
      </c>
      <c r="T53" s="106">
        <v>265</v>
      </c>
      <c r="U53" s="106">
        <v>265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265</v>
      </c>
      <c r="AC53" s="106">
        <v>265</v>
      </c>
      <c r="AD53" s="101" t="s">
        <v>218</v>
      </c>
      <c r="AE53" s="106">
        <v>4036</v>
      </c>
      <c r="AF53" s="106">
        <v>6</v>
      </c>
      <c r="AG53" s="107"/>
    </row>
    <row r="54" spans="1:33" ht="14.25" x14ac:dyDescent="0.2">
      <c r="A54" s="101" t="s">
        <v>219</v>
      </c>
      <c r="B54" s="101" t="s">
        <v>220</v>
      </c>
      <c r="C54" s="102">
        <v>26978</v>
      </c>
      <c r="D54" s="102">
        <v>0</v>
      </c>
      <c r="E54" s="102">
        <v>26978</v>
      </c>
      <c r="F54" s="103">
        <v>-0.17422711968166499</v>
      </c>
      <c r="G54" s="102">
        <v>129748</v>
      </c>
      <c r="H54" s="102">
        <v>0</v>
      </c>
      <c r="I54" s="102">
        <v>129748</v>
      </c>
      <c r="J54" s="116">
        <v>0.16915369088812002</v>
      </c>
      <c r="K54" s="106">
        <v>0</v>
      </c>
      <c r="L54" s="103">
        <v>0</v>
      </c>
      <c r="M54" s="106">
        <v>156726</v>
      </c>
      <c r="N54" s="103">
        <v>9.1057182239672504E-2</v>
      </c>
      <c r="O54" s="106">
        <v>0</v>
      </c>
      <c r="P54" s="106">
        <v>156726</v>
      </c>
      <c r="Q54" s="117">
        <v>9.1057182239672504E-2</v>
      </c>
      <c r="R54" s="104">
        <v>6</v>
      </c>
      <c r="S54" s="101" t="s">
        <v>155</v>
      </c>
      <c r="T54" s="106">
        <v>32670</v>
      </c>
      <c r="U54" s="106">
        <v>32670</v>
      </c>
      <c r="V54" s="106">
        <v>0</v>
      </c>
      <c r="W54" s="106">
        <v>110976</v>
      </c>
      <c r="X54" s="106">
        <v>110976</v>
      </c>
      <c r="Y54" s="106">
        <v>0</v>
      </c>
      <c r="Z54" s="106">
        <v>0</v>
      </c>
      <c r="AA54" s="106">
        <v>0</v>
      </c>
      <c r="AB54" s="106">
        <v>143646</v>
      </c>
      <c r="AC54" s="106">
        <v>143646</v>
      </c>
      <c r="AD54" s="101" t="s">
        <v>221</v>
      </c>
      <c r="AE54" s="106">
        <v>4036</v>
      </c>
      <c r="AF54" s="106">
        <v>6</v>
      </c>
      <c r="AG54" s="107"/>
    </row>
    <row r="55" spans="1:33" ht="14.25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155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224</v>
      </c>
      <c r="AE55" s="106">
        <v>4036</v>
      </c>
      <c r="AF55" s="106">
        <v>6</v>
      </c>
      <c r="AG55" s="107"/>
    </row>
    <row r="56" spans="1:33" ht="14.25" x14ac:dyDescent="0.2">
      <c r="A56" s="101" t="s">
        <v>225</v>
      </c>
      <c r="B56" s="101" t="s">
        <v>226</v>
      </c>
      <c r="C56" s="102">
        <v>3362</v>
      </c>
      <c r="D56" s="102">
        <v>0</v>
      </c>
      <c r="E56" s="102">
        <v>3362</v>
      </c>
      <c r="F56" s="103">
        <v>2.75061124694377E-2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3362</v>
      </c>
      <c r="N56" s="103">
        <v>2.75061124694377E-2</v>
      </c>
      <c r="O56" s="106">
        <v>0</v>
      </c>
      <c r="P56" s="106">
        <v>3362</v>
      </c>
      <c r="Q56" s="117">
        <v>2.75061124694377E-2</v>
      </c>
      <c r="R56" s="104">
        <v>6</v>
      </c>
      <c r="S56" s="101" t="s">
        <v>155</v>
      </c>
      <c r="T56" s="106">
        <v>3272</v>
      </c>
      <c r="U56" s="106">
        <v>3272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3272</v>
      </c>
      <c r="AC56" s="106">
        <v>3272</v>
      </c>
      <c r="AD56" s="101" t="s">
        <v>227</v>
      </c>
      <c r="AE56" s="106">
        <v>4036</v>
      </c>
      <c r="AF56" s="106">
        <v>6</v>
      </c>
      <c r="AG56" s="107"/>
    </row>
    <row r="57" spans="1:33" ht="14.25" x14ac:dyDescent="0.2">
      <c r="A57" s="101" t="s">
        <v>228</v>
      </c>
      <c r="B57" s="101" t="s">
        <v>229</v>
      </c>
      <c r="C57" s="102">
        <v>1851</v>
      </c>
      <c r="D57" s="102">
        <v>0</v>
      </c>
      <c r="E57" s="102">
        <v>1851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1851</v>
      </c>
      <c r="N57" s="103">
        <v>0</v>
      </c>
      <c r="O57" s="106">
        <v>0</v>
      </c>
      <c r="P57" s="106">
        <v>1851</v>
      </c>
      <c r="Q57" s="117">
        <v>0</v>
      </c>
      <c r="R57" s="104">
        <v>6</v>
      </c>
      <c r="S57" s="101" t="s">
        <v>155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1" t="s">
        <v>230</v>
      </c>
      <c r="AE57" s="106">
        <v>4036</v>
      </c>
      <c r="AF57" s="106">
        <v>6</v>
      </c>
      <c r="AG57" s="108"/>
    </row>
    <row r="58" spans="1:33" ht="14.25" x14ac:dyDescent="0.2">
      <c r="A58" s="109" t="s">
        <v>231</v>
      </c>
      <c r="B58" s="110"/>
      <c r="C58" s="111">
        <v>32378</v>
      </c>
      <c r="D58" s="111">
        <v>0</v>
      </c>
      <c r="E58" s="111">
        <v>32378</v>
      </c>
      <c r="F58" s="112">
        <v>-0.105753031181816</v>
      </c>
      <c r="G58" s="111">
        <v>129748</v>
      </c>
      <c r="H58" s="111">
        <v>0</v>
      </c>
      <c r="I58" s="111">
        <v>129748</v>
      </c>
      <c r="J58" s="118">
        <v>0.16915369088812002</v>
      </c>
      <c r="K58" s="119">
        <v>0</v>
      </c>
      <c r="L58" s="112">
        <v>0</v>
      </c>
      <c r="M58" s="119">
        <v>162126</v>
      </c>
      <c r="N58" s="112">
        <v>0.10152667087911001</v>
      </c>
      <c r="O58" s="119">
        <v>0</v>
      </c>
      <c r="P58" s="119">
        <v>162126</v>
      </c>
      <c r="Q58" s="120">
        <v>0.10152667087911001</v>
      </c>
      <c r="R58" s="113">
        <v>0</v>
      </c>
      <c r="S58" s="114">
        <v>0</v>
      </c>
      <c r="T58" s="115">
        <v>36207</v>
      </c>
      <c r="U58" s="115">
        <v>36207</v>
      </c>
      <c r="V58" s="115">
        <v>0</v>
      </c>
      <c r="W58" s="115">
        <v>110976</v>
      </c>
      <c r="X58" s="115">
        <v>110976</v>
      </c>
      <c r="Y58" s="115">
        <v>0</v>
      </c>
      <c r="Z58" s="115">
        <v>0</v>
      </c>
      <c r="AA58" s="115">
        <v>0</v>
      </c>
      <c r="AB58" s="115">
        <v>147183</v>
      </c>
      <c r="AC58" s="115">
        <v>147183</v>
      </c>
      <c r="AD58" s="114">
        <v>0</v>
      </c>
      <c r="AE58" s="115">
        <v>24216</v>
      </c>
      <c r="AF58" s="115">
        <v>36</v>
      </c>
      <c r="AG58" s="114" t="s">
        <v>258</v>
      </c>
    </row>
    <row r="59" spans="1:33" ht="14.25" x14ac:dyDescent="0.2">
      <c r="A59" s="109" t="s">
        <v>259</v>
      </c>
      <c r="B59" s="110"/>
      <c r="C59" s="111">
        <v>2140061</v>
      </c>
      <c r="D59" s="111">
        <v>455856</v>
      </c>
      <c r="E59" s="111">
        <v>2595917</v>
      </c>
      <c r="F59" s="112">
        <v>-6.2958496325171004E-2</v>
      </c>
      <c r="G59" s="111">
        <v>1547382</v>
      </c>
      <c r="H59" s="111">
        <v>287618</v>
      </c>
      <c r="I59" s="111">
        <v>1835000</v>
      </c>
      <c r="J59" s="118">
        <v>7.3707849652814988E-2</v>
      </c>
      <c r="K59" s="119">
        <v>39753</v>
      </c>
      <c r="L59" s="112">
        <v>-2.7901403628894199E-2</v>
      </c>
      <c r="M59" s="119">
        <v>4470670</v>
      </c>
      <c r="N59" s="112">
        <v>-1.0970170286740299E-2</v>
      </c>
      <c r="O59" s="119">
        <v>55271</v>
      </c>
      <c r="P59" s="119">
        <v>4525941</v>
      </c>
      <c r="Q59" s="120">
        <v>-1.2943131828768E-2</v>
      </c>
      <c r="R59" s="113">
        <v>0</v>
      </c>
      <c r="S59" s="114">
        <v>0</v>
      </c>
      <c r="T59" s="115">
        <v>2291949</v>
      </c>
      <c r="U59" s="115">
        <v>2770333</v>
      </c>
      <c r="V59" s="115">
        <v>478384</v>
      </c>
      <c r="W59" s="115">
        <v>1443137</v>
      </c>
      <c r="X59" s="115">
        <v>1709031</v>
      </c>
      <c r="Y59" s="115">
        <v>265894</v>
      </c>
      <c r="Z59" s="115">
        <v>40894</v>
      </c>
      <c r="AA59" s="115">
        <v>65031</v>
      </c>
      <c r="AB59" s="115">
        <v>4520258</v>
      </c>
      <c r="AC59" s="115">
        <v>4585289</v>
      </c>
      <c r="AD59" s="114">
        <v>0</v>
      </c>
      <c r="AE59" s="115">
        <v>209872</v>
      </c>
      <c r="AF59" s="115">
        <v>312</v>
      </c>
      <c r="AG59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75" zoomScaleSheetLayoutView="1404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260</v>
      </c>
    </row>
    <row r="4" spans="1:33" ht="57" x14ac:dyDescent="0.2">
      <c r="A4" s="99" t="s">
        <v>47</v>
      </c>
      <c r="B4" s="99" t="s">
        <v>48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58</v>
      </c>
      <c r="Q4" s="99" t="s">
        <v>59</v>
      </c>
      <c r="R4" s="100" t="s">
        <v>60</v>
      </c>
      <c r="S4" s="100" t="s">
        <v>61</v>
      </c>
      <c r="T4" s="100" t="s">
        <v>62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253</v>
      </c>
      <c r="AA4" s="100" t="s">
        <v>65</v>
      </c>
      <c r="AB4" s="100" t="s">
        <v>254</v>
      </c>
      <c r="AC4" s="100" t="s">
        <v>255</v>
      </c>
      <c r="AD4" s="100" t="s">
        <v>68</v>
      </c>
      <c r="AE4" s="100" t="s">
        <v>69</v>
      </c>
      <c r="AF4" s="100" t="s">
        <v>257</v>
      </c>
      <c r="AG4" s="100" t="s">
        <v>256</v>
      </c>
    </row>
    <row r="5" spans="1:33" ht="14.25" x14ac:dyDescent="0.2">
      <c r="A5" s="101" t="s">
        <v>70</v>
      </c>
      <c r="B5" s="101" t="s">
        <v>71</v>
      </c>
      <c r="C5" s="102">
        <v>75909</v>
      </c>
      <c r="D5" s="102">
        <v>4426</v>
      </c>
      <c r="E5" s="102">
        <v>80335</v>
      </c>
      <c r="F5" s="103">
        <v>-1.56230854062002E-2</v>
      </c>
      <c r="G5" s="102">
        <v>175</v>
      </c>
      <c r="H5" s="102">
        <v>0</v>
      </c>
      <c r="I5" s="102">
        <v>175</v>
      </c>
      <c r="J5" s="103">
        <v>86.5</v>
      </c>
      <c r="K5" s="102">
        <v>13</v>
      </c>
      <c r="L5" s="121">
        <v>-0.943965517241379</v>
      </c>
      <c r="M5" s="102">
        <v>80523</v>
      </c>
      <c r="N5" s="103">
        <v>-1.6140462342993999E-2</v>
      </c>
      <c r="O5" s="102">
        <v>2694</v>
      </c>
      <c r="P5" s="102">
        <v>83217</v>
      </c>
      <c r="Q5" s="103">
        <v>-1.2308020984166902E-2</v>
      </c>
      <c r="R5" s="104">
        <v>4</v>
      </c>
      <c r="S5" s="105" t="s">
        <v>73</v>
      </c>
      <c r="T5" s="101" t="s">
        <v>73</v>
      </c>
      <c r="U5" s="106">
        <v>77230</v>
      </c>
      <c r="V5" s="106">
        <v>81610</v>
      </c>
      <c r="W5" s="106">
        <v>4380</v>
      </c>
      <c r="X5" s="106">
        <v>2</v>
      </c>
      <c r="Y5" s="106">
        <v>2</v>
      </c>
      <c r="Z5" s="106">
        <v>0</v>
      </c>
      <c r="AA5" s="106">
        <v>232</v>
      </c>
      <c r="AB5" s="106">
        <v>2410</v>
      </c>
      <c r="AC5" s="106">
        <v>81844</v>
      </c>
      <c r="AD5" s="106">
        <v>84254</v>
      </c>
      <c r="AE5" s="101" t="s">
        <v>74</v>
      </c>
      <c r="AF5" s="106">
        <v>12</v>
      </c>
      <c r="AG5" s="106">
        <v>12108</v>
      </c>
    </row>
    <row r="6" spans="1:33" ht="14.25" x14ac:dyDescent="0.2">
      <c r="A6" s="101" t="s">
        <v>75</v>
      </c>
      <c r="B6" s="101" t="s">
        <v>76</v>
      </c>
      <c r="C6" s="102">
        <v>10750</v>
      </c>
      <c r="D6" s="102">
        <v>102</v>
      </c>
      <c r="E6" s="102">
        <v>10852</v>
      </c>
      <c r="F6" s="103">
        <v>1.46797568957457E-2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10852</v>
      </c>
      <c r="N6" s="103">
        <v>1.46797568957457E-2</v>
      </c>
      <c r="O6" s="102">
        <v>4249</v>
      </c>
      <c r="P6" s="102">
        <v>15101</v>
      </c>
      <c r="Q6" s="103">
        <v>0.10849298979666699</v>
      </c>
      <c r="R6" s="104">
        <v>5</v>
      </c>
      <c r="S6" s="107"/>
      <c r="T6" s="101" t="s">
        <v>73</v>
      </c>
      <c r="U6" s="106">
        <v>10651</v>
      </c>
      <c r="V6" s="106">
        <v>10695</v>
      </c>
      <c r="W6" s="106">
        <v>44</v>
      </c>
      <c r="X6" s="106">
        <v>0</v>
      </c>
      <c r="Y6" s="106">
        <v>0</v>
      </c>
      <c r="Z6" s="106">
        <v>0</v>
      </c>
      <c r="AA6" s="106">
        <v>0</v>
      </c>
      <c r="AB6" s="106">
        <v>2928</v>
      </c>
      <c r="AC6" s="106">
        <v>10695</v>
      </c>
      <c r="AD6" s="106">
        <v>13623</v>
      </c>
      <c r="AE6" s="101" t="s">
        <v>77</v>
      </c>
      <c r="AF6" s="106">
        <v>12</v>
      </c>
      <c r="AG6" s="106">
        <v>12108</v>
      </c>
    </row>
    <row r="7" spans="1:33" ht="14.25" x14ac:dyDescent="0.2">
      <c r="A7" s="101" t="s">
        <v>78</v>
      </c>
      <c r="B7" s="101" t="s">
        <v>79</v>
      </c>
      <c r="C7" s="102">
        <v>50861</v>
      </c>
      <c r="D7" s="102">
        <v>0</v>
      </c>
      <c r="E7" s="102">
        <v>50861</v>
      </c>
      <c r="F7" s="103">
        <v>-6.6016914392859199E-3</v>
      </c>
      <c r="G7" s="102">
        <v>406</v>
      </c>
      <c r="H7" s="102">
        <v>0</v>
      </c>
      <c r="I7" s="102">
        <v>406</v>
      </c>
      <c r="J7" s="103">
        <v>0</v>
      </c>
      <c r="K7" s="102">
        <v>0</v>
      </c>
      <c r="L7" s="121">
        <v>0</v>
      </c>
      <c r="M7" s="102">
        <v>51267</v>
      </c>
      <c r="N7" s="103">
        <v>1.3281509404480601E-3</v>
      </c>
      <c r="O7" s="102">
        <v>399</v>
      </c>
      <c r="P7" s="102">
        <v>51666</v>
      </c>
      <c r="Q7" s="103">
        <v>9.1212718998417899E-3</v>
      </c>
      <c r="R7" s="104">
        <v>4</v>
      </c>
      <c r="S7" s="107"/>
      <c r="T7" s="101" t="s">
        <v>73</v>
      </c>
      <c r="U7" s="106">
        <v>51199</v>
      </c>
      <c r="V7" s="106">
        <v>51199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51199</v>
      </c>
      <c r="AD7" s="106">
        <v>51199</v>
      </c>
      <c r="AE7" s="101" t="s">
        <v>80</v>
      </c>
      <c r="AF7" s="106">
        <v>12</v>
      </c>
      <c r="AG7" s="106">
        <v>12108</v>
      </c>
    </row>
    <row r="8" spans="1:33" ht="14.25" x14ac:dyDescent="0.2">
      <c r="A8" s="101" t="s">
        <v>81</v>
      </c>
      <c r="B8" s="101" t="s">
        <v>82</v>
      </c>
      <c r="C8" s="102">
        <v>775174</v>
      </c>
      <c r="D8" s="102">
        <v>59480</v>
      </c>
      <c r="E8" s="102">
        <v>834654</v>
      </c>
      <c r="F8" s="103">
        <v>4.0467225637262601E-3</v>
      </c>
      <c r="G8" s="102">
        <v>404478</v>
      </c>
      <c r="H8" s="102">
        <v>15964</v>
      </c>
      <c r="I8" s="102">
        <v>420442</v>
      </c>
      <c r="J8" s="103">
        <v>4.8664233995375797E-2</v>
      </c>
      <c r="K8" s="102">
        <v>39081</v>
      </c>
      <c r="L8" s="121">
        <v>2.3705993294216299E-2</v>
      </c>
      <c r="M8" s="102">
        <v>1294177</v>
      </c>
      <c r="N8" s="103">
        <v>1.87185580570483E-2</v>
      </c>
      <c r="O8" s="102">
        <v>15346</v>
      </c>
      <c r="P8" s="102">
        <v>1309523</v>
      </c>
      <c r="Q8" s="103">
        <v>1.6974122171432699E-2</v>
      </c>
      <c r="R8" s="104">
        <v>2</v>
      </c>
      <c r="S8" s="107"/>
      <c r="T8" s="101" t="s">
        <v>73</v>
      </c>
      <c r="U8" s="106">
        <v>772156</v>
      </c>
      <c r="V8" s="106">
        <v>831290</v>
      </c>
      <c r="W8" s="106">
        <v>59134</v>
      </c>
      <c r="X8" s="106">
        <v>387241</v>
      </c>
      <c r="Y8" s="106">
        <v>400931</v>
      </c>
      <c r="Z8" s="106">
        <v>13690</v>
      </c>
      <c r="AA8" s="106">
        <v>38176</v>
      </c>
      <c r="AB8" s="106">
        <v>17269</v>
      </c>
      <c r="AC8" s="106">
        <v>1270397</v>
      </c>
      <c r="AD8" s="106">
        <v>1287666</v>
      </c>
      <c r="AE8" s="101" t="s">
        <v>83</v>
      </c>
      <c r="AF8" s="106">
        <v>12</v>
      </c>
      <c r="AG8" s="106">
        <v>12108</v>
      </c>
    </row>
    <row r="9" spans="1:33" ht="14.25" x14ac:dyDescent="0.2">
      <c r="A9" s="101" t="s">
        <v>84</v>
      </c>
      <c r="B9" s="101" t="s">
        <v>85</v>
      </c>
      <c r="C9" s="102">
        <v>1243</v>
      </c>
      <c r="D9" s="102">
        <v>22</v>
      </c>
      <c r="E9" s="102">
        <v>1265</v>
      </c>
      <c r="F9" s="103">
        <v>-0.13710777626193699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1265</v>
      </c>
      <c r="N9" s="103">
        <v>-0.13710777626193699</v>
      </c>
      <c r="O9" s="102">
        <v>2084</v>
      </c>
      <c r="P9" s="102">
        <v>3349</v>
      </c>
      <c r="Q9" s="103">
        <v>-1.5000000000000001E-2</v>
      </c>
      <c r="R9" s="104">
        <v>5</v>
      </c>
      <c r="S9" s="107"/>
      <c r="T9" s="101" t="s">
        <v>73</v>
      </c>
      <c r="U9" s="106">
        <v>1450</v>
      </c>
      <c r="V9" s="106">
        <v>1466</v>
      </c>
      <c r="W9" s="106">
        <v>16</v>
      </c>
      <c r="X9" s="106">
        <v>0</v>
      </c>
      <c r="Y9" s="106">
        <v>0</v>
      </c>
      <c r="Z9" s="106">
        <v>0</v>
      </c>
      <c r="AA9" s="106">
        <v>0</v>
      </c>
      <c r="AB9" s="106">
        <v>1934</v>
      </c>
      <c r="AC9" s="106">
        <v>1466</v>
      </c>
      <c r="AD9" s="106">
        <v>3400</v>
      </c>
      <c r="AE9" s="101" t="s">
        <v>86</v>
      </c>
      <c r="AF9" s="106">
        <v>12</v>
      </c>
      <c r="AG9" s="106">
        <v>12108</v>
      </c>
    </row>
    <row r="10" spans="1:33" ht="14.25" x14ac:dyDescent="0.2">
      <c r="A10" s="101" t="s">
        <v>87</v>
      </c>
      <c r="B10" s="101" t="s">
        <v>88</v>
      </c>
      <c r="C10" s="102">
        <v>253519</v>
      </c>
      <c r="D10" s="102">
        <v>100270</v>
      </c>
      <c r="E10" s="102">
        <v>353789</v>
      </c>
      <c r="F10" s="103">
        <v>-7.54336816027011E-2</v>
      </c>
      <c r="G10" s="102">
        <v>10742</v>
      </c>
      <c r="H10" s="102">
        <v>20</v>
      </c>
      <c r="I10" s="102">
        <v>10762</v>
      </c>
      <c r="J10" s="103">
        <v>5.8626795199685201E-2</v>
      </c>
      <c r="K10" s="102">
        <v>2</v>
      </c>
      <c r="L10" s="121">
        <v>0</v>
      </c>
      <c r="M10" s="102">
        <v>364553</v>
      </c>
      <c r="N10" s="103">
        <v>-7.1959167048521011E-2</v>
      </c>
      <c r="O10" s="102">
        <v>31101</v>
      </c>
      <c r="P10" s="102">
        <v>395654</v>
      </c>
      <c r="Q10" s="103">
        <v>-7.033999859019241E-2</v>
      </c>
      <c r="R10" s="104">
        <v>3</v>
      </c>
      <c r="S10" s="107"/>
      <c r="T10" s="101" t="s">
        <v>73</v>
      </c>
      <c r="U10" s="106">
        <v>266618</v>
      </c>
      <c r="V10" s="106">
        <v>382654</v>
      </c>
      <c r="W10" s="106">
        <v>116036</v>
      </c>
      <c r="X10" s="106">
        <v>10164</v>
      </c>
      <c r="Y10" s="106">
        <v>10166</v>
      </c>
      <c r="Z10" s="106">
        <v>2</v>
      </c>
      <c r="AA10" s="106">
        <v>0</v>
      </c>
      <c r="AB10" s="106">
        <v>32770</v>
      </c>
      <c r="AC10" s="106">
        <v>392820</v>
      </c>
      <c r="AD10" s="106">
        <v>425590</v>
      </c>
      <c r="AE10" s="101" t="s">
        <v>89</v>
      </c>
      <c r="AF10" s="106">
        <v>12</v>
      </c>
      <c r="AG10" s="106">
        <v>12108</v>
      </c>
    </row>
    <row r="11" spans="1:33" ht="14.25" x14ac:dyDescent="0.2">
      <c r="A11" s="101" t="s">
        <v>90</v>
      </c>
      <c r="B11" s="101" t="s">
        <v>91</v>
      </c>
      <c r="C11" s="102">
        <v>21448</v>
      </c>
      <c r="D11" s="102">
        <v>222</v>
      </c>
      <c r="E11" s="102">
        <v>21670</v>
      </c>
      <c r="F11" s="103">
        <v>-2.8904324445440301E-2</v>
      </c>
      <c r="G11" s="102">
        <v>0</v>
      </c>
      <c r="H11" s="102">
        <v>0</v>
      </c>
      <c r="I11" s="102">
        <v>0</v>
      </c>
      <c r="J11" s="103">
        <v>0</v>
      </c>
      <c r="K11" s="102">
        <v>5680</v>
      </c>
      <c r="L11" s="121">
        <v>0.99298245614035108</v>
      </c>
      <c r="M11" s="102">
        <v>27350</v>
      </c>
      <c r="N11" s="103">
        <v>8.6826942181601405E-2</v>
      </c>
      <c r="O11" s="102">
        <v>2815</v>
      </c>
      <c r="P11" s="102">
        <v>30165</v>
      </c>
      <c r="Q11" s="103">
        <v>-2.9127775989700701E-2</v>
      </c>
      <c r="R11" s="104">
        <v>5</v>
      </c>
      <c r="S11" s="107"/>
      <c r="T11" s="101" t="s">
        <v>73</v>
      </c>
      <c r="U11" s="106">
        <v>22099</v>
      </c>
      <c r="V11" s="106">
        <v>22315</v>
      </c>
      <c r="W11" s="106">
        <v>216</v>
      </c>
      <c r="X11" s="106">
        <v>0</v>
      </c>
      <c r="Y11" s="106">
        <v>0</v>
      </c>
      <c r="Z11" s="106">
        <v>0</v>
      </c>
      <c r="AA11" s="106">
        <v>2850</v>
      </c>
      <c r="AB11" s="106">
        <v>5905</v>
      </c>
      <c r="AC11" s="106">
        <v>25165</v>
      </c>
      <c r="AD11" s="106">
        <v>31070</v>
      </c>
      <c r="AE11" s="101" t="s">
        <v>92</v>
      </c>
      <c r="AF11" s="106">
        <v>12</v>
      </c>
      <c r="AG11" s="106">
        <v>12108</v>
      </c>
    </row>
    <row r="12" spans="1:33" ht="14.25" x14ac:dyDescent="0.2">
      <c r="A12" s="101" t="s">
        <v>93</v>
      </c>
      <c r="B12" s="101" t="s">
        <v>94</v>
      </c>
      <c r="C12" s="102">
        <v>3169</v>
      </c>
      <c r="D12" s="102">
        <v>92</v>
      </c>
      <c r="E12" s="102">
        <v>3261</v>
      </c>
      <c r="F12" s="103">
        <v>-0.12643986070184801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3261</v>
      </c>
      <c r="N12" s="103">
        <v>-0.12643986070184801</v>
      </c>
      <c r="O12" s="102">
        <v>3343</v>
      </c>
      <c r="P12" s="102">
        <v>6604</v>
      </c>
      <c r="Q12" s="103">
        <v>-4.3453070683661603E-2</v>
      </c>
      <c r="R12" s="104">
        <v>5</v>
      </c>
      <c r="S12" s="107"/>
      <c r="T12" s="101" t="s">
        <v>73</v>
      </c>
      <c r="U12" s="106">
        <v>3667</v>
      </c>
      <c r="V12" s="106">
        <v>3733</v>
      </c>
      <c r="W12" s="106">
        <v>66</v>
      </c>
      <c r="X12" s="106">
        <v>0</v>
      </c>
      <c r="Y12" s="106">
        <v>0</v>
      </c>
      <c r="Z12" s="106">
        <v>0</v>
      </c>
      <c r="AA12" s="106">
        <v>0</v>
      </c>
      <c r="AB12" s="106">
        <v>3171</v>
      </c>
      <c r="AC12" s="106">
        <v>3733</v>
      </c>
      <c r="AD12" s="106">
        <v>6904</v>
      </c>
      <c r="AE12" s="101" t="s">
        <v>95</v>
      </c>
      <c r="AF12" s="106">
        <v>12</v>
      </c>
      <c r="AG12" s="106">
        <v>12108</v>
      </c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-0.32220039292730801</v>
      </c>
      <c r="O13" s="102">
        <v>0</v>
      </c>
      <c r="P13" s="102">
        <v>1725</v>
      </c>
      <c r="Q13" s="103">
        <v>-0.32220039292730801</v>
      </c>
      <c r="R13" s="104">
        <v>5</v>
      </c>
      <c r="S13" s="107"/>
      <c r="T13" s="101" t="s">
        <v>73</v>
      </c>
      <c r="U13" s="106">
        <v>0</v>
      </c>
      <c r="V13" s="106">
        <v>0</v>
      </c>
      <c r="W13" s="106">
        <v>0</v>
      </c>
      <c r="X13" s="106">
        <v>2545</v>
      </c>
      <c r="Y13" s="106">
        <v>2545</v>
      </c>
      <c r="Z13" s="106">
        <v>0</v>
      </c>
      <c r="AA13" s="106">
        <v>0</v>
      </c>
      <c r="AB13" s="106">
        <v>0</v>
      </c>
      <c r="AC13" s="106">
        <v>2545</v>
      </c>
      <c r="AD13" s="106">
        <v>2545</v>
      </c>
      <c r="AE13" s="101" t="s">
        <v>98</v>
      </c>
      <c r="AF13" s="106">
        <v>12</v>
      </c>
      <c r="AG13" s="106">
        <v>12108</v>
      </c>
    </row>
    <row r="14" spans="1:33" ht="14.25" x14ac:dyDescent="0.2">
      <c r="A14" s="101" t="s">
        <v>99</v>
      </c>
      <c r="B14" s="101" t="s">
        <v>100</v>
      </c>
      <c r="C14" s="102">
        <v>22932</v>
      </c>
      <c r="D14" s="102">
        <v>834</v>
      </c>
      <c r="E14" s="102">
        <v>23766</v>
      </c>
      <c r="F14" s="103">
        <v>-2.9681949944882199E-2</v>
      </c>
      <c r="G14" s="102">
        <v>0</v>
      </c>
      <c r="H14" s="102">
        <v>0</v>
      </c>
      <c r="I14" s="102">
        <v>0</v>
      </c>
      <c r="J14" s="103">
        <v>0</v>
      </c>
      <c r="K14" s="102">
        <v>8371</v>
      </c>
      <c r="L14" s="121">
        <v>0.18267872280305203</v>
      </c>
      <c r="M14" s="102">
        <v>32137</v>
      </c>
      <c r="N14" s="103">
        <v>1.7927845174368903E-2</v>
      </c>
      <c r="O14" s="102">
        <v>2797</v>
      </c>
      <c r="P14" s="102">
        <v>34934</v>
      </c>
      <c r="Q14" s="103">
        <v>3.8651364690491803E-2</v>
      </c>
      <c r="R14" s="104">
        <v>5</v>
      </c>
      <c r="S14" s="107"/>
      <c r="T14" s="101" t="s">
        <v>73</v>
      </c>
      <c r="U14" s="106">
        <v>24035</v>
      </c>
      <c r="V14" s="106">
        <v>24493</v>
      </c>
      <c r="W14" s="106">
        <v>458</v>
      </c>
      <c r="X14" s="106">
        <v>0</v>
      </c>
      <c r="Y14" s="106">
        <v>0</v>
      </c>
      <c r="Z14" s="106">
        <v>0</v>
      </c>
      <c r="AA14" s="106">
        <v>7078</v>
      </c>
      <c r="AB14" s="106">
        <v>2063</v>
      </c>
      <c r="AC14" s="106">
        <v>31571</v>
      </c>
      <c r="AD14" s="106">
        <v>33634</v>
      </c>
      <c r="AE14" s="101" t="s">
        <v>101</v>
      </c>
      <c r="AF14" s="106">
        <v>12</v>
      </c>
      <c r="AG14" s="106">
        <v>12108</v>
      </c>
    </row>
    <row r="15" spans="1:33" ht="14.25" x14ac:dyDescent="0.2">
      <c r="A15" s="101" t="s">
        <v>102</v>
      </c>
      <c r="B15" s="101" t="s">
        <v>103</v>
      </c>
      <c r="C15" s="102">
        <v>19524</v>
      </c>
      <c r="D15" s="102">
        <v>202</v>
      </c>
      <c r="E15" s="102">
        <v>19726</v>
      </c>
      <c r="F15" s="103">
        <v>-5.2500120082616807E-2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19726</v>
      </c>
      <c r="N15" s="103">
        <v>-5.2500120082616807E-2</v>
      </c>
      <c r="O15" s="102">
        <v>709</v>
      </c>
      <c r="P15" s="102">
        <v>20435</v>
      </c>
      <c r="Q15" s="103">
        <v>-4.4110768079333895E-2</v>
      </c>
      <c r="R15" s="104">
        <v>5</v>
      </c>
      <c r="S15" s="107"/>
      <c r="T15" s="101" t="s">
        <v>73</v>
      </c>
      <c r="U15" s="106">
        <v>20633</v>
      </c>
      <c r="V15" s="106">
        <v>20819</v>
      </c>
      <c r="W15" s="106">
        <v>186</v>
      </c>
      <c r="X15" s="106">
        <v>0</v>
      </c>
      <c r="Y15" s="106">
        <v>0</v>
      </c>
      <c r="Z15" s="106">
        <v>0</v>
      </c>
      <c r="AA15" s="106">
        <v>0</v>
      </c>
      <c r="AB15" s="106">
        <v>559</v>
      </c>
      <c r="AC15" s="106">
        <v>20819</v>
      </c>
      <c r="AD15" s="106">
        <v>21378</v>
      </c>
      <c r="AE15" s="101" t="s">
        <v>104</v>
      </c>
      <c r="AF15" s="106">
        <v>12</v>
      </c>
      <c r="AG15" s="106">
        <v>12108</v>
      </c>
    </row>
    <row r="16" spans="1:33" ht="14.25" x14ac:dyDescent="0.2">
      <c r="A16" s="101" t="s">
        <v>105</v>
      </c>
      <c r="B16" s="101" t="s">
        <v>106</v>
      </c>
      <c r="C16" s="102">
        <v>23345</v>
      </c>
      <c r="D16" s="102">
        <v>2206</v>
      </c>
      <c r="E16" s="102">
        <v>25551</v>
      </c>
      <c r="F16" s="103">
        <v>-0.19491445316192502</v>
      </c>
      <c r="G16" s="102">
        <v>0</v>
      </c>
      <c r="H16" s="102">
        <v>0</v>
      </c>
      <c r="I16" s="102">
        <v>0</v>
      </c>
      <c r="J16" s="103">
        <v>0</v>
      </c>
      <c r="K16" s="102">
        <v>2061</v>
      </c>
      <c r="L16" s="121">
        <v>-0.6131756756756761</v>
      </c>
      <c r="M16" s="102">
        <v>27612</v>
      </c>
      <c r="N16" s="103">
        <v>-0.25503844597329001</v>
      </c>
      <c r="O16" s="102">
        <v>7812</v>
      </c>
      <c r="P16" s="102">
        <v>35424</v>
      </c>
      <c r="Q16" s="103">
        <v>-0.18804437517190803</v>
      </c>
      <c r="R16" s="104">
        <v>5</v>
      </c>
      <c r="S16" s="107"/>
      <c r="T16" s="101" t="s">
        <v>73</v>
      </c>
      <c r="U16" s="106">
        <v>28845</v>
      </c>
      <c r="V16" s="106">
        <v>31737</v>
      </c>
      <c r="W16" s="106">
        <v>2892</v>
      </c>
      <c r="X16" s="106">
        <v>0</v>
      </c>
      <c r="Y16" s="106">
        <v>0</v>
      </c>
      <c r="Z16" s="106">
        <v>0</v>
      </c>
      <c r="AA16" s="106">
        <v>5328</v>
      </c>
      <c r="AB16" s="106">
        <v>6563</v>
      </c>
      <c r="AC16" s="106">
        <v>37065</v>
      </c>
      <c r="AD16" s="106">
        <v>43628</v>
      </c>
      <c r="AE16" s="101" t="s">
        <v>107</v>
      </c>
      <c r="AF16" s="106">
        <v>12</v>
      </c>
      <c r="AG16" s="106">
        <v>12108</v>
      </c>
    </row>
    <row r="17" spans="1:33" ht="14.25" x14ac:dyDescent="0.2">
      <c r="A17" s="101" t="s">
        <v>108</v>
      </c>
      <c r="B17" s="101" t="s">
        <v>109</v>
      </c>
      <c r="C17" s="102">
        <v>148151</v>
      </c>
      <c r="D17" s="102">
        <v>3048</v>
      </c>
      <c r="E17" s="102">
        <v>151199</v>
      </c>
      <c r="F17" s="103">
        <v>4.29603162011713E-2</v>
      </c>
      <c r="G17" s="102">
        <v>10386</v>
      </c>
      <c r="H17" s="102">
        <v>0</v>
      </c>
      <c r="I17" s="102">
        <v>10386</v>
      </c>
      <c r="J17" s="103">
        <v>-9.3400837988826799E-2</v>
      </c>
      <c r="K17" s="102">
        <v>0</v>
      </c>
      <c r="L17" s="121">
        <v>0</v>
      </c>
      <c r="M17" s="102">
        <v>161585</v>
      </c>
      <c r="N17" s="103">
        <v>3.2973847225862496E-2</v>
      </c>
      <c r="O17" s="102">
        <v>2560</v>
      </c>
      <c r="P17" s="102">
        <v>164145</v>
      </c>
      <c r="Q17" s="103">
        <v>2.3954337045008E-2</v>
      </c>
      <c r="R17" s="104">
        <v>4</v>
      </c>
      <c r="S17" s="107"/>
      <c r="T17" s="101" t="s">
        <v>73</v>
      </c>
      <c r="U17" s="106">
        <v>143865</v>
      </c>
      <c r="V17" s="106">
        <v>144971</v>
      </c>
      <c r="W17" s="106">
        <v>1106</v>
      </c>
      <c r="X17" s="106">
        <v>11320</v>
      </c>
      <c r="Y17" s="106">
        <v>11456</v>
      </c>
      <c r="Z17" s="106">
        <v>136</v>
      </c>
      <c r="AA17" s="106">
        <v>0</v>
      </c>
      <c r="AB17" s="106">
        <v>3878</v>
      </c>
      <c r="AC17" s="106">
        <v>156427</v>
      </c>
      <c r="AD17" s="106">
        <v>160305</v>
      </c>
      <c r="AE17" s="101" t="s">
        <v>110</v>
      </c>
      <c r="AF17" s="106">
        <v>12</v>
      </c>
      <c r="AG17" s="106">
        <v>12108</v>
      </c>
    </row>
    <row r="18" spans="1:33" ht="14.25" x14ac:dyDescent="0.2">
      <c r="A18" s="101" t="s">
        <v>111</v>
      </c>
      <c r="B18" s="101" t="s">
        <v>112</v>
      </c>
      <c r="C18" s="102">
        <v>2350</v>
      </c>
      <c r="D18" s="102">
        <v>34</v>
      </c>
      <c r="E18" s="102">
        <v>2384</v>
      </c>
      <c r="F18" s="103">
        <v>0.16748285994123402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21">
        <v>0</v>
      </c>
      <c r="M18" s="102">
        <v>2384</v>
      </c>
      <c r="N18" s="103">
        <v>0.16748285994123402</v>
      </c>
      <c r="O18" s="102">
        <v>3012</v>
      </c>
      <c r="P18" s="102">
        <v>5396</v>
      </c>
      <c r="Q18" s="103">
        <v>0.57226107226107203</v>
      </c>
      <c r="R18" s="104">
        <v>5</v>
      </c>
      <c r="S18" s="107"/>
      <c r="T18" s="101" t="s">
        <v>73</v>
      </c>
      <c r="U18" s="106">
        <v>2042</v>
      </c>
      <c r="V18" s="106">
        <v>2042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1390</v>
      </c>
      <c r="AC18" s="106">
        <v>2042</v>
      </c>
      <c r="AD18" s="106">
        <v>3432</v>
      </c>
      <c r="AE18" s="101" t="s">
        <v>113</v>
      </c>
      <c r="AF18" s="106">
        <v>12</v>
      </c>
      <c r="AG18" s="106">
        <v>12108</v>
      </c>
    </row>
    <row r="19" spans="1:33" ht="14.25" x14ac:dyDescent="0.2">
      <c r="A19" s="101" t="s">
        <v>114</v>
      </c>
      <c r="B19" s="101" t="s">
        <v>115</v>
      </c>
      <c r="C19" s="102">
        <v>116071</v>
      </c>
      <c r="D19" s="102">
        <v>0</v>
      </c>
      <c r="E19" s="102">
        <v>116071</v>
      </c>
      <c r="F19" s="103">
        <v>-7.6517962484824601E-3</v>
      </c>
      <c r="G19" s="102">
        <v>21245</v>
      </c>
      <c r="H19" s="102">
        <v>0</v>
      </c>
      <c r="I19" s="102">
        <v>21245</v>
      </c>
      <c r="J19" s="103">
        <v>-0.14647864690048598</v>
      </c>
      <c r="K19" s="102">
        <v>0</v>
      </c>
      <c r="L19" s="121">
        <v>0</v>
      </c>
      <c r="M19" s="102">
        <v>137316</v>
      </c>
      <c r="N19" s="103">
        <v>-3.2011109779566699E-2</v>
      </c>
      <c r="O19" s="102">
        <v>0</v>
      </c>
      <c r="P19" s="102">
        <v>137316</v>
      </c>
      <c r="Q19" s="103">
        <v>-3.2761134629878799E-2</v>
      </c>
      <c r="R19" s="104">
        <v>4</v>
      </c>
      <c r="S19" s="107"/>
      <c r="T19" s="101" t="s">
        <v>73</v>
      </c>
      <c r="U19" s="106">
        <v>116944</v>
      </c>
      <c r="V19" s="106">
        <v>116966</v>
      </c>
      <c r="W19" s="106">
        <v>22</v>
      </c>
      <c r="X19" s="106">
        <v>24883</v>
      </c>
      <c r="Y19" s="106">
        <v>24891</v>
      </c>
      <c r="Z19" s="106">
        <v>8</v>
      </c>
      <c r="AA19" s="106">
        <v>0</v>
      </c>
      <c r="AB19" s="106">
        <v>110</v>
      </c>
      <c r="AC19" s="106">
        <v>141857</v>
      </c>
      <c r="AD19" s="106">
        <v>141967</v>
      </c>
      <c r="AE19" s="101" t="s">
        <v>116</v>
      </c>
      <c r="AF19" s="106">
        <v>12</v>
      </c>
      <c r="AG19" s="106">
        <v>12108</v>
      </c>
    </row>
    <row r="20" spans="1:33" ht="14.25" x14ac:dyDescent="0.2">
      <c r="A20" s="101" t="s">
        <v>117</v>
      </c>
      <c r="B20" s="101" t="s">
        <v>118</v>
      </c>
      <c r="C20" s="102">
        <v>2593</v>
      </c>
      <c r="D20" s="102">
        <v>46</v>
      </c>
      <c r="E20" s="102">
        <v>2639</v>
      </c>
      <c r="F20" s="103">
        <v>-0.144847699287103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2639</v>
      </c>
      <c r="N20" s="103">
        <v>-0.144847699287103</v>
      </c>
      <c r="O20" s="102">
        <v>2783</v>
      </c>
      <c r="P20" s="102">
        <v>5422</v>
      </c>
      <c r="Q20" s="103">
        <v>-9.6935376415722904E-2</v>
      </c>
      <c r="R20" s="104">
        <v>5</v>
      </c>
      <c r="S20" s="107"/>
      <c r="T20" s="101" t="s">
        <v>73</v>
      </c>
      <c r="U20" s="106">
        <v>3016</v>
      </c>
      <c r="V20" s="106">
        <v>3086</v>
      </c>
      <c r="W20" s="106">
        <v>70</v>
      </c>
      <c r="X20" s="106">
        <v>0</v>
      </c>
      <c r="Y20" s="106">
        <v>0</v>
      </c>
      <c r="Z20" s="106">
        <v>0</v>
      </c>
      <c r="AA20" s="106">
        <v>0</v>
      </c>
      <c r="AB20" s="106">
        <v>2918</v>
      </c>
      <c r="AC20" s="106">
        <v>3086</v>
      </c>
      <c r="AD20" s="106">
        <v>6004</v>
      </c>
      <c r="AE20" s="101" t="s">
        <v>119</v>
      </c>
      <c r="AF20" s="106">
        <v>12</v>
      </c>
      <c r="AG20" s="106">
        <v>12108</v>
      </c>
    </row>
    <row r="21" spans="1:33" ht="14.25" x14ac:dyDescent="0.2">
      <c r="A21" s="101" t="s">
        <v>120</v>
      </c>
      <c r="B21" s="101" t="s">
        <v>121</v>
      </c>
      <c r="C21" s="102">
        <v>57117</v>
      </c>
      <c r="D21" s="102">
        <v>12118</v>
      </c>
      <c r="E21" s="102">
        <v>69235</v>
      </c>
      <c r="F21" s="103">
        <v>-2.40481526902637E-2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1">
        <v>0</v>
      </c>
      <c r="M21" s="102">
        <v>69235</v>
      </c>
      <c r="N21" s="103">
        <v>-2.5545390570021101E-2</v>
      </c>
      <c r="O21" s="102">
        <v>354</v>
      </c>
      <c r="P21" s="102">
        <v>69589</v>
      </c>
      <c r="Q21" s="103">
        <v>-3.6937086550970104E-2</v>
      </c>
      <c r="R21" s="104">
        <v>4</v>
      </c>
      <c r="S21" s="107"/>
      <c r="T21" s="101" t="s">
        <v>73</v>
      </c>
      <c r="U21" s="106">
        <v>57773</v>
      </c>
      <c r="V21" s="106">
        <v>70941</v>
      </c>
      <c r="W21" s="106">
        <v>13168</v>
      </c>
      <c r="X21" s="106">
        <v>109</v>
      </c>
      <c r="Y21" s="106">
        <v>109</v>
      </c>
      <c r="Z21" s="106">
        <v>0</v>
      </c>
      <c r="AA21" s="106">
        <v>0</v>
      </c>
      <c r="AB21" s="106">
        <v>1208</v>
      </c>
      <c r="AC21" s="106">
        <v>71050</v>
      </c>
      <c r="AD21" s="106">
        <v>72258</v>
      </c>
      <c r="AE21" s="101" t="s">
        <v>122</v>
      </c>
      <c r="AF21" s="106">
        <v>12</v>
      </c>
      <c r="AG21" s="106">
        <v>12108</v>
      </c>
    </row>
    <row r="22" spans="1:33" ht="14.25" x14ac:dyDescent="0.2">
      <c r="A22" s="101" t="s">
        <v>123</v>
      </c>
      <c r="B22" s="101" t="s">
        <v>124</v>
      </c>
      <c r="C22" s="102">
        <v>169515</v>
      </c>
      <c r="D22" s="102">
        <v>778</v>
      </c>
      <c r="E22" s="102">
        <v>170293</v>
      </c>
      <c r="F22" s="103">
        <v>2.0580250391048702E-2</v>
      </c>
      <c r="G22" s="102">
        <v>58836</v>
      </c>
      <c r="H22" s="102">
        <v>206</v>
      </c>
      <c r="I22" s="102">
        <v>59042</v>
      </c>
      <c r="J22" s="103">
        <v>-6.8414907381110196E-2</v>
      </c>
      <c r="K22" s="102">
        <v>62</v>
      </c>
      <c r="L22" s="121">
        <v>0.44186046511627902</v>
      </c>
      <c r="M22" s="102">
        <v>229397</v>
      </c>
      <c r="N22" s="103">
        <v>-3.8344623936077799E-3</v>
      </c>
      <c r="O22" s="102">
        <v>125</v>
      </c>
      <c r="P22" s="102">
        <v>229522</v>
      </c>
      <c r="Q22" s="103">
        <v>-5.81294615011435E-3</v>
      </c>
      <c r="R22" s="104">
        <v>3</v>
      </c>
      <c r="S22" s="107"/>
      <c r="T22" s="101" t="s">
        <v>73</v>
      </c>
      <c r="U22" s="106">
        <v>165977</v>
      </c>
      <c r="V22" s="106">
        <v>166859</v>
      </c>
      <c r="W22" s="106">
        <v>882</v>
      </c>
      <c r="X22" s="106">
        <v>63004</v>
      </c>
      <c r="Y22" s="106">
        <v>63378</v>
      </c>
      <c r="Z22" s="106">
        <v>374</v>
      </c>
      <c r="AA22" s="106">
        <v>43</v>
      </c>
      <c r="AB22" s="106">
        <v>584</v>
      </c>
      <c r="AC22" s="106">
        <v>230280</v>
      </c>
      <c r="AD22" s="106">
        <v>230864</v>
      </c>
      <c r="AE22" s="101" t="s">
        <v>125</v>
      </c>
      <c r="AF22" s="106">
        <v>12</v>
      </c>
      <c r="AG22" s="106">
        <v>12108</v>
      </c>
    </row>
    <row r="23" spans="1:33" ht="14.25" x14ac:dyDescent="0.2">
      <c r="A23" s="101" t="s">
        <v>126</v>
      </c>
      <c r="B23" s="101" t="s">
        <v>127</v>
      </c>
      <c r="C23" s="102">
        <v>54526</v>
      </c>
      <c r="D23" s="102">
        <v>1008</v>
      </c>
      <c r="E23" s="102">
        <v>55534</v>
      </c>
      <c r="F23" s="103">
        <v>1.4745920660734201E-2</v>
      </c>
      <c r="G23" s="102">
        <v>0</v>
      </c>
      <c r="H23" s="102">
        <v>0</v>
      </c>
      <c r="I23" s="102">
        <v>0</v>
      </c>
      <c r="J23" s="103">
        <v>0</v>
      </c>
      <c r="K23" s="102">
        <v>13402</v>
      </c>
      <c r="L23" s="121">
        <v>0.30129138751335099</v>
      </c>
      <c r="M23" s="102">
        <v>68936</v>
      </c>
      <c r="N23" s="103">
        <v>6.0129794236151703E-2</v>
      </c>
      <c r="O23" s="102">
        <v>2697</v>
      </c>
      <c r="P23" s="102">
        <v>71633</v>
      </c>
      <c r="Q23" s="103">
        <v>9.2432745684133497E-2</v>
      </c>
      <c r="R23" s="104">
        <v>4</v>
      </c>
      <c r="S23" s="107"/>
      <c r="T23" s="101" t="s">
        <v>73</v>
      </c>
      <c r="U23" s="106">
        <v>54191</v>
      </c>
      <c r="V23" s="106">
        <v>54727</v>
      </c>
      <c r="W23" s="106">
        <v>536</v>
      </c>
      <c r="X23" s="106">
        <v>0</v>
      </c>
      <c r="Y23" s="106">
        <v>0</v>
      </c>
      <c r="Z23" s="106">
        <v>0</v>
      </c>
      <c r="AA23" s="106">
        <v>10299</v>
      </c>
      <c r="AB23" s="106">
        <v>546</v>
      </c>
      <c r="AC23" s="106">
        <v>65026</v>
      </c>
      <c r="AD23" s="106">
        <v>65572</v>
      </c>
      <c r="AE23" s="101" t="s">
        <v>128</v>
      </c>
      <c r="AF23" s="106">
        <v>12</v>
      </c>
      <c r="AG23" s="106">
        <v>12108</v>
      </c>
    </row>
    <row r="24" spans="1:33" ht="14.25" x14ac:dyDescent="0.2">
      <c r="A24" s="101" t="s">
        <v>129</v>
      </c>
      <c r="B24" s="101" t="s">
        <v>130</v>
      </c>
      <c r="C24" s="102">
        <v>11705</v>
      </c>
      <c r="D24" s="102">
        <v>10</v>
      </c>
      <c r="E24" s="102">
        <v>11715</v>
      </c>
      <c r="F24" s="103">
        <v>-0.109260948905109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-1</v>
      </c>
      <c r="M24" s="102">
        <v>11715</v>
      </c>
      <c r="N24" s="103">
        <v>-0.110275689223058</v>
      </c>
      <c r="O24" s="102">
        <v>728</v>
      </c>
      <c r="P24" s="102">
        <v>12443</v>
      </c>
      <c r="Q24" s="103">
        <v>-0.12181523043263499</v>
      </c>
      <c r="R24" s="104">
        <v>4</v>
      </c>
      <c r="S24" s="107"/>
      <c r="T24" s="101" t="s">
        <v>73</v>
      </c>
      <c r="U24" s="106">
        <v>13102</v>
      </c>
      <c r="V24" s="106">
        <v>13152</v>
      </c>
      <c r="W24" s="106">
        <v>50</v>
      </c>
      <c r="X24" s="106">
        <v>0</v>
      </c>
      <c r="Y24" s="106">
        <v>0</v>
      </c>
      <c r="Z24" s="106">
        <v>0</v>
      </c>
      <c r="AA24" s="106">
        <v>15</v>
      </c>
      <c r="AB24" s="106">
        <v>1002</v>
      </c>
      <c r="AC24" s="106">
        <v>13167</v>
      </c>
      <c r="AD24" s="106">
        <v>14169</v>
      </c>
      <c r="AE24" s="101" t="s">
        <v>131</v>
      </c>
      <c r="AF24" s="106">
        <v>12</v>
      </c>
      <c r="AG24" s="106">
        <v>12108</v>
      </c>
    </row>
    <row r="25" spans="1:33" ht="14.25" x14ac:dyDescent="0.2">
      <c r="A25" s="101" t="s">
        <v>132</v>
      </c>
      <c r="B25" s="101" t="s">
        <v>133</v>
      </c>
      <c r="C25" s="102">
        <v>28802</v>
      </c>
      <c r="D25" s="102">
        <v>268</v>
      </c>
      <c r="E25" s="102">
        <v>29070</v>
      </c>
      <c r="F25" s="103">
        <v>5.6860321384425198E-2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29070</v>
      </c>
      <c r="N25" s="103">
        <v>5.6860321384425198E-2</v>
      </c>
      <c r="O25" s="102">
        <v>3177</v>
      </c>
      <c r="P25" s="102">
        <v>32247</v>
      </c>
      <c r="Q25" s="103">
        <v>0.13139428812013201</v>
      </c>
      <c r="R25" s="104">
        <v>5</v>
      </c>
      <c r="S25" s="107"/>
      <c r="T25" s="101" t="s">
        <v>73</v>
      </c>
      <c r="U25" s="106">
        <v>27286</v>
      </c>
      <c r="V25" s="106">
        <v>27506</v>
      </c>
      <c r="W25" s="106">
        <v>220</v>
      </c>
      <c r="X25" s="106">
        <v>0</v>
      </c>
      <c r="Y25" s="106">
        <v>0</v>
      </c>
      <c r="Z25" s="106">
        <v>0</v>
      </c>
      <c r="AA25" s="106">
        <v>0</v>
      </c>
      <c r="AB25" s="106">
        <v>996</v>
      </c>
      <c r="AC25" s="106">
        <v>27506</v>
      </c>
      <c r="AD25" s="106">
        <v>28502</v>
      </c>
      <c r="AE25" s="101" t="s">
        <v>134</v>
      </c>
      <c r="AF25" s="106">
        <v>12</v>
      </c>
      <c r="AG25" s="106">
        <v>12108</v>
      </c>
    </row>
    <row r="26" spans="1:33" ht="14.25" x14ac:dyDescent="0.2">
      <c r="A26" s="101" t="s">
        <v>135</v>
      </c>
      <c r="B26" s="101" t="s">
        <v>136</v>
      </c>
      <c r="C26" s="102">
        <v>3951</v>
      </c>
      <c r="D26" s="102">
        <v>4</v>
      </c>
      <c r="E26" s="102">
        <v>3955</v>
      </c>
      <c r="F26" s="103">
        <v>0.13161659513590801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3955</v>
      </c>
      <c r="N26" s="103">
        <v>0.13161659513590801</v>
      </c>
      <c r="O26" s="102">
        <v>2178</v>
      </c>
      <c r="P26" s="102">
        <v>6133</v>
      </c>
      <c r="Q26" s="103">
        <v>5.2694816340542398E-2</v>
      </c>
      <c r="R26" s="104">
        <v>5</v>
      </c>
      <c r="S26" s="107"/>
      <c r="T26" s="101" t="s">
        <v>73</v>
      </c>
      <c r="U26" s="106">
        <v>3479</v>
      </c>
      <c r="V26" s="106">
        <v>3495</v>
      </c>
      <c r="W26" s="106">
        <v>16</v>
      </c>
      <c r="X26" s="106">
        <v>0</v>
      </c>
      <c r="Y26" s="106">
        <v>0</v>
      </c>
      <c r="Z26" s="106">
        <v>0</v>
      </c>
      <c r="AA26" s="106">
        <v>0</v>
      </c>
      <c r="AB26" s="106">
        <v>2331</v>
      </c>
      <c r="AC26" s="106">
        <v>3495</v>
      </c>
      <c r="AD26" s="106">
        <v>5826</v>
      </c>
      <c r="AE26" s="101" t="s">
        <v>137</v>
      </c>
      <c r="AF26" s="106">
        <v>12</v>
      </c>
      <c r="AG26" s="106">
        <v>12108</v>
      </c>
    </row>
    <row r="27" spans="1:33" ht="14.25" x14ac:dyDescent="0.2">
      <c r="A27" s="101" t="s">
        <v>138</v>
      </c>
      <c r="B27" s="101" t="s">
        <v>139</v>
      </c>
      <c r="C27" s="102">
        <v>25036</v>
      </c>
      <c r="D27" s="102">
        <v>142</v>
      </c>
      <c r="E27" s="102">
        <v>25178</v>
      </c>
      <c r="F27" s="103">
        <v>-7.23601797951514E-2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25178</v>
      </c>
      <c r="N27" s="103">
        <v>-7.23601797951514E-2</v>
      </c>
      <c r="O27" s="102">
        <v>479</v>
      </c>
      <c r="P27" s="102">
        <v>25657</v>
      </c>
      <c r="Q27" s="103">
        <v>-0.17224803200413</v>
      </c>
      <c r="R27" s="104">
        <v>5</v>
      </c>
      <c r="S27" s="107"/>
      <c r="T27" s="101" t="s">
        <v>73</v>
      </c>
      <c r="U27" s="106">
        <v>26706</v>
      </c>
      <c r="V27" s="106">
        <v>27142</v>
      </c>
      <c r="W27" s="106">
        <v>436</v>
      </c>
      <c r="X27" s="106">
        <v>0</v>
      </c>
      <c r="Y27" s="106">
        <v>0</v>
      </c>
      <c r="Z27" s="106">
        <v>0</v>
      </c>
      <c r="AA27" s="106">
        <v>0</v>
      </c>
      <c r="AB27" s="106">
        <v>3854</v>
      </c>
      <c r="AC27" s="106">
        <v>27142</v>
      </c>
      <c r="AD27" s="106">
        <v>30996</v>
      </c>
      <c r="AE27" s="101" t="s">
        <v>140</v>
      </c>
      <c r="AF27" s="106">
        <v>12</v>
      </c>
      <c r="AG27" s="106">
        <v>12108</v>
      </c>
    </row>
    <row r="28" spans="1:33" ht="14.25" x14ac:dyDescent="0.2">
      <c r="A28" s="101" t="s">
        <v>141</v>
      </c>
      <c r="B28" s="101" t="s">
        <v>142</v>
      </c>
      <c r="C28" s="102">
        <v>87998</v>
      </c>
      <c r="D28" s="102">
        <v>350</v>
      </c>
      <c r="E28" s="102">
        <v>88348</v>
      </c>
      <c r="F28" s="103">
        <v>-0.11669666066786601</v>
      </c>
      <c r="G28" s="102">
        <v>10934</v>
      </c>
      <c r="H28" s="102">
        <v>0</v>
      </c>
      <c r="I28" s="102">
        <v>10934</v>
      </c>
      <c r="J28" s="103">
        <v>1.74948818164899E-2</v>
      </c>
      <c r="K28" s="102">
        <v>0</v>
      </c>
      <c r="L28" s="121">
        <v>0</v>
      </c>
      <c r="M28" s="102">
        <v>99282</v>
      </c>
      <c r="N28" s="103">
        <v>-0.103678023942365</v>
      </c>
      <c r="O28" s="102">
        <v>1485</v>
      </c>
      <c r="P28" s="102">
        <v>100767</v>
      </c>
      <c r="Q28" s="103">
        <v>-9.7829784948161899E-2</v>
      </c>
      <c r="R28" s="104">
        <v>4</v>
      </c>
      <c r="S28" s="107"/>
      <c r="T28" s="101" t="s">
        <v>73</v>
      </c>
      <c r="U28" s="106">
        <v>99680</v>
      </c>
      <c r="V28" s="106">
        <v>100020</v>
      </c>
      <c r="W28" s="106">
        <v>340</v>
      </c>
      <c r="X28" s="106">
        <v>10746</v>
      </c>
      <c r="Y28" s="106">
        <v>10746</v>
      </c>
      <c r="Z28" s="106">
        <v>0</v>
      </c>
      <c r="AA28" s="106">
        <v>0</v>
      </c>
      <c r="AB28" s="106">
        <v>928</v>
      </c>
      <c r="AC28" s="106">
        <v>110766</v>
      </c>
      <c r="AD28" s="106">
        <v>111694</v>
      </c>
      <c r="AE28" s="101" t="s">
        <v>143</v>
      </c>
      <c r="AF28" s="106">
        <v>12</v>
      </c>
      <c r="AG28" s="106">
        <v>12108</v>
      </c>
    </row>
    <row r="29" spans="1:33" ht="14.25" x14ac:dyDescent="0.2">
      <c r="A29" s="101" t="s">
        <v>144</v>
      </c>
      <c r="B29" s="101" t="s">
        <v>145</v>
      </c>
      <c r="C29" s="102">
        <v>15662</v>
      </c>
      <c r="D29" s="102">
        <v>94</v>
      </c>
      <c r="E29" s="102">
        <v>15756</v>
      </c>
      <c r="F29" s="103">
        <v>5.28566655529569E-2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15756</v>
      </c>
      <c r="N29" s="103">
        <v>5.28566655529569E-2</v>
      </c>
      <c r="O29" s="102">
        <v>894</v>
      </c>
      <c r="P29" s="102">
        <v>16650</v>
      </c>
      <c r="Q29" s="103">
        <v>-0.18887319140643999</v>
      </c>
      <c r="R29" s="104">
        <v>5</v>
      </c>
      <c r="S29" s="107"/>
      <c r="T29" s="101" t="s">
        <v>73</v>
      </c>
      <c r="U29" s="106">
        <v>14867</v>
      </c>
      <c r="V29" s="106">
        <v>14965</v>
      </c>
      <c r="W29" s="106">
        <v>98</v>
      </c>
      <c r="X29" s="106">
        <v>0</v>
      </c>
      <c r="Y29" s="106">
        <v>0</v>
      </c>
      <c r="Z29" s="106">
        <v>0</v>
      </c>
      <c r="AA29" s="106">
        <v>0</v>
      </c>
      <c r="AB29" s="106">
        <v>5562</v>
      </c>
      <c r="AC29" s="106">
        <v>14965</v>
      </c>
      <c r="AD29" s="106">
        <v>20527</v>
      </c>
      <c r="AE29" s="101" t="s">
        <v>146</v>
      </c>
      <c r="AF29" s="106">
        <v>12</v>
      </c>
      <c r="AG29" s="106">
        <v>12108</v>
      </c>
    </row>
    <row r="30" spans="1:33" ht="14.25" x14ac:dyDescent="0.2">
      <c r="A30" s="101" t="s">
        <v>147</v>
      </c>
      <c r="B30" s="101" t="s">
        <v>148</v>
      </c>
      <c r="C30" s="102">
        <v>6394</v>
      </c>
      <c r="D30" s="102">
        <v>70</v>
      </c>
      <c r="E30" s="102">
        <v>6464</v>
      </c>
      <c r="F30" s="103">
        <v>-0.12825354012137599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6464</v>
      </c>
      <c r="N30" s="103">
        <v>-0.12825354012137599</v>
      </c>
      <c r="O30" s="102">
        <v>3359</v>
      </c>
      <c r="P30" s="102">
        <v>9823</v>
      </c>
      <c r="Q30" s="103">
        <v>-0.18710691823899403</v>
      </c>
      <c r="R30" s="104">
        <v>5</v>
      </c>
      <c r="S30" s="107"/>
      <c r="T30" s="101" t="s">
        <v>73</v>
      </c>
      <c r="U30" s="106">
        <v>7319</v>
      </c>
      <c r="V30" s="106">
        <v>7415</v>
      </c>
      <c r="W30" s="106">
        <v>96</v>
      </c>
      <c r="X30" s="106">
        <v>0</v>
      </c>
      <c r="Y30" s="106">
        <v>0</v>
      </c>
      <c r="Z30" s="106">
        <v>0</v>
      </c>
      <c r="AA30" s="106">
        <v>0</v>
      </c>
      <c r="AB30" s="106">
        <v>4669</v>
      </c>
      <c r="AC30" s="106">
        <v>7415</v>
      </c>
      <c r="AD30" s="106">
        <v>12084</v>
      </c>
      <c r="AE30" s="101" t="s">
        <v>149</v>
      </c>
      <c r="AF30" s="106">
        <v>12</v>
      </c>
      <c r="AG30" s="106">
        <v>12108</v>
      </c>
    </row>
    <row r="31" spans="1:33" ht="14.25" x14ac:dyDescent="0.2">
      <c r="A31" s="101" t="s">
        <v>150</v>
      </c>
      <c r="B31" s="101" t="s">
        <v>151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0</v>
      </c>
      <c r="N31" s="103">
        <v>-1</v>
      </c>
      <c r="O31" s="102">
        <v>0</v>
      </c>
      <c r="P31" s="102">
        <v>0</v>
      </c>
      <c r="Q31" s="103">
        <v>-1</v>
      </c>
      <c r="R31" s="104">
        <v>5</v>
      </c>
      <c r="S31" s="107"/>
      <c r="T31" s="101" t="s">
        <v>73</v>
      </c>
      <c r="U31" s="106">
        <v>6945</v>
      </c>
      <c r="V31" s="106">
        <v>6957</v>
      </c>
      <c r="W31" s="106">
        <v>12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6957</v>
      </c>
      <c r="AD31" s="106">
        <v>6957</v>
      </c>
      <c r="AE31" s="101" t="s">
        <v>152</v>
      </c>
      <c r="AF31" s="106">
        <v>12</v>
      </c>
      <c r="AG31" s="106">
        <v>12108</v>
      </c>
    </row>
    <row r="32" spans="1:33" ht="14.25" x14ac:dyDescent="0.2">
      <c r="A32" s="101" t="s">
        <v>153</v>
      </c>
      <c r="B32" s="101" t="s">
        <v>154</v>
      </c>
      <c r="C32" s="102">
        <v>1894647</v>
      </c>
      <c r="D32" s="102">
        <v>854870</v>
      </c>
      <c r="E32" s="102">
        <v>2749517</v>
      </c>
      <c r="F32" s="103">
        <v>8.1583504658693101E-3</v>
      </c>
      <c r="G32" s="102">
        <v>2664258</v>
      </c>
      <c r="H32" s="102">
        <v>708214</v>
      </c>
      <c r="I32" s="102">
        <v>3372472</v>
      </c>
      <c r="J32" s="103">
        <v>4.4538759136499198E-2</v>
      </c>
      <c r="K32" s="102">
        <v>0</v>
      </c>
      <c r="L32" s="121">
        <v>0</v>
      </c>
      <c r="M32" s="102">
        <v>6121989</v>
      </c>
      <c r="N32" s="103">
        <v>2.78799074134083E-2</v>
      </c>
      <c r="O32" s="102">
        <v>5492</v>
      </c>
      <c r="P32" s="102">
        <v>6127481</v>
      </c>
      <c r="Q32" s="103">
        <v>2.71083696139921E-2</v>
      </c>
      <c r="R32" s="104">
        <v>1</v>
      </c>
      <c r="S32" s="107"/>
      <c r="T32" s="101" t="s">
        <v>155</v>
      </c>
      <c r="U32" s="106">
        <v>1909151</v>
      </c>
      <c r="V32" s="106">
        <v>2727267</v>
      </c>
      <c r="W32" s="106">
        <v>818116</v>
      </c>
      <c r="X32" s="106">
        <v>2558741</v>
      </c>
      <c r="Y32" s="106">
        <v>3228671</v>
      </c>
      <c r="Z32" s="106">
        <v>669930</v>
      </c>
      <c r="AA32" s="106">
        <v>0</v>
      </c>
      <c r="AB32" s="106">
        <v>9821</v>
      </c>
      <c r="AC32" s="106">
        <v>5955938</v>
      </c>
      <c r="AD32" s="106">
        <v>5965759</v>
      </c>
      <c r="AE32" s="101" t="s">
        <v>156</v>
      </c>
      <c r="AF32" s="106">
        <v>12</v>
      </c>
      <c r="AG32" s="106">
        <v>12108</v>
      </c>
    </row>
    <row r="33" spans="1:33" ht="14.25" x14ac:dyDescent="0.2">
      <c r="A33" s="101" t="s">
        <v>157</v>
      </c>
      <c r="B33" s="101" t="s">
        <v>158</v>
      </c>
      <c r="C33" s="102">
        <v>6642</v>
      </c>
      <c r="D33" s="102">
        <v>0</v>
      </c>
      <c r="E33" s="102">
        <v>6642</v>
      </c>
      <c r="F33" s="103">
        <v>-3.89922015596881E-3</v>
      </c>
      <c r="G33" s="102">
        <v>23</v>
      </c>
      <c r="H33" s="102">
        <v>0</v>
      </c>
      <c r="I33" s="102">
        <v>23</v>
      </c>
      <c r="J33" s="103">
        <v>1.875</v>
      </c>
      <c r="K33" s="102">
        <v>0</v>
      </c>
      <c r="L33" s="121">
        <v>0</v>
      </c>
      <c r="M33" s="102">
        <v>6665</v>
      </c>
      <c r="N33" s="103">
        <v>-1.6476932294787301E-3</v>
      </c>
      <c r="O33" s="102">
        <v>0</v>
      </c>
      <c r="P33" s="102">
        <v>6665</v>
      </c>
      <c r="Q33" s="103">
        <v>-1.6476932294787301E-3</v>
      </c>
      <c r="R33" s="104">
        <v>5</v>
      </c>
      <c r="S33" s="107"/>
      <c r="T33" s="101" t="s">
        <v>73</v>
      </c>
      <c r="U33" s="106">
        <v>6668</v>
      </c>
      <c r="V33" s="106">
        <v>6668</v>
      </c>
      <c r="W33" s="106">
        <v>0</v>
      </c>
      <c r="X33" s="106">
        <v>8</v>
      </c>
      <c r="Y33" s="106">
        <v>8</v>
      </c>
      <c r="Z33" s="106">
        <v>0</v>
      </c>
      <c r="AA33" s="106">
        <v>0</v>
      </c>
      <c r="AB33" s="106">
        <v>0</v>
      </c>
      <c r="AC33" s="106">
        <v>6676</v>
      </c>
      <c r="AD33" s="106">
        <v>6676</v>
      </c>
      <c r="AE33" s="101" t="s">
        <v>159</v>
      </c>
      <c r="AF33" s="106">
        <v>12</v>
      </c>
      <c r="AG33" s="106">
        <v>12108</v>
      </c>
    </row>
    <row r="34" spans="1:33" ht="14.25" x14ac:dyDescent="0.2">
      <c r="A34" s="101" t="s">
        <v>160</v>
      </c>
      <c r="B34" s="101" t="s">
        <v>161</v>
      </c>
      <c r="C34" s="102">
        <v>8897</v>
      </c>
      <c r="D34" s="102">
        <v>30</v>
      </c>
      <c r="E34" s="102">
        <v>8927</v>
      </c>
      <c r="F34" s="103">
        <v>-7.5497100248550095E-2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8927</v>
      </c>
      <c r="N34" s="103">
        <v>-7.5497100248550095E-2</v>
      </c>
      <c r="O34" s="102">
        <v>659</v>
      </c>
      <c r="P34" s="102">
        <v>9586</v>
      </c>
      <c r="Q34" s="103">
        <v>-0.29076649896419099</v>
      </c>
      <c r="R34" s="104">
        <v>5</v>
      </c>
      <c r="S34" s="107"/>
      <c r="T34" s="101" t="s">
        <v>73</v>
      </c>
      <c r="U34" s="106">
        <v>9634</v>
      </c>
      <c r="V34" s="106">
        <v>9656</v>
      </c>
      <c r="W34" s="106">
        <v>22</v>
      </c>
      <c r="X34" s="106">
        <v>0</v>
      </c>
      <c r="Y34" s="106">
        <v>0</v>
      </c>
      <c r="Z34" s="106">
        <v>0</v>
      </c>
      <c r="AA34" s="106">
        <v>0</v>
      </c>
      <c r="AB34" s="106">
        <v>3860</v>
      </c>
      <c r="AC34" s="106">
        <v>9656</v>
      </c>
      <c r="AD34" s="106">
        <v>13516</v>
      </c>
      <c r="AE34" s="101" t="s">
        <v>162</v>
      </c>
      <c r="AF34" s="106">
        <v>12</v>
      </c>
      <c r="AG34" s="106">
        <v>12108</v>
      </c>
    </row>
    <row r="35" spans="1:33" ht="14.25" x14ac:dyDescent="0.2">
      <c r="A35" s="101" t="s">
        <v>163</v>
      </c>
      <c r="B35" s="101" t="s">
        <v>164</v>
      </c>
      <c r="C35" s="102">
        <v>2105</v>
      </c>
      <c r="D35" s="102">
        <v>2</v>
      </c>
      <c r="E35" s="102">
        <v>2107</v>
      </c>
      <c r="F35" s="103">
        <v>-0.165213946117274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2107</v>
      </c>
      <c r="N35" s="103">
        <v>-0.165213946117274</v>
      </c>
      <c r="O35" s="102">
        <v>1685</v>
      </c>
      <c r="P35" s="102">
        <v>3792</v>
      </c>
      <c r="Q35" s="103">
        <v>-0.110694183864916</v>
      </c>
      <c r="R35" s="104">
        <v>5</v>
      </c>
      <c r="S35" s="107"/>
      <c r="T35" s="101" t="s">
        <v>73</v>
      </c>
      <c r="U35" s="106">
        <v>2522</v>
      </c>
      <c r="V35" s="106">
        <v>2524</v>
      </c>
      <c r="W35" s="106">
        <v>2</v>
      </c>
      <c r="X35" s="106">
        <v>0</v>
      </c>
      <c r="Y35" s="106">
        <v>0</v>
      </c>
      <c r="Z35" s="106">
        <v>0</v>
      </c>
      <c r="AA35" s="106">
        <v>0</v>
      </c>
      <c r="AB35" s="106">
        <v>1740</v>
      </c>
      <c r="AC35" s="106">
        <v>2524</v>
      </c>
      <c r="AD35" s="106">
        <v>4264</v>
      </c>
      <c r="AE35" s="101" t="s">
        <v>165</v>
      </c>
      <c r="AF35" s="106">
        <v>12</v>
      </c>
      <c r="AG35" s="106">
        <v>12108</v>
      </c>
    </row>
    <row r="36" spans="1:33" ht="14.25" x14ac:dyDescent="0.2">
      <c r="A36" s="101" t="s">
        <v>166</v>
      </c>
      <c r="B36" s="101" t="s">
        <v>167</v>
      </c>
      <c r="C36" s="102">
        <v>7537</v>
      </c>
      <c r="D36" s="102">
        <v>30</v>
      </c>
      <c r="E36" s="102">
        <v>7567</v>
      </c>
      <c r="F36" s="103">
        <v>-9.6477611940298511E-2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7567</v>
      </c>
      <c r="N36" s="103">
        <v>-9.6477611940298511E-2</v>
      </c>
      <c r="O36" s="102">
        <v>2336</v>
      </c>
      <c r="P36" s="102">
        <v>9903</v>
      </c>
      <c r="Q36" s="103">
        <v>-2.7496808406167101E-2</v>
      </c>
      <c r="R36" s="104">
        <v>5</v>
      </c>
      <c r="S36" s="107"/>
      <c r="T36" s="101" t="s">
        <v>73</v>
      </c>
      <c r="U36" s="106">
        <v>8347</v>
      </c>
      <c r="V36" s="106">
        <v>8375</v>
      </c>
      <c r="W36" s="106">
        <v>28</v>
      </c>
      <c r="X36" s="106">
        <v>0</v>
      </c>
      <c r="Y36" s="106">
        <v>0</v>
      </c>
      <c r="Z36" s="106">
        <v>0</v>
      </c>
      <c r="AA36" s="106">
        <v>0</v>
      </c>
      <c r="AB36" s="106">
        <v>1808</v>
      </c>
      <c r="AC36" s="106">
        <v>8375</v>
      </c>
      <c r="AD36" s="106">
        <v>10183</v>
      </c>
      <c r="AE36" s="101" t="s">
        <v>168</v>
      </c>
      <c r="AF36" s="106">
        <v>12</v>
      </c>
      <c r="AG36" s="106">
        <v>12108</v>
      </c>
    </row>
    <row r="37" spans="1:33" ht="14.25" x14ac:dyDescent="0.2">
      <c r="A37" s="101" t="s">
        <v>169</v>
      </c>
      <c r="B37" s="101" t="s">
        <v>170</v>
      </c>
      <c r="C37" s="102">
        <v>13315</v>
      </c>
      <c r="D37" s="102">
        <v>84</v>
      </c>
      <c r="E37" s="102">
        <v>13399</v>
      </c>
      <c r="F37" s="103">
        <v>-0.28143937362578403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13399</v>
      </c>
      <c r="N37" s="103">
        <v>-0.28143937362578403</v>
      </c>
      <c r="O37" s="102">
        <v>2859</v>
      </c>
      <c r="P37" s="102">
        <v>16258</v>
      </c>
      <c r="Q37" s="103">
        <v>-0.351573405655486</v>
      </c>
      <c r="R37" s="104">
        <v>5</v>
      </c>
      <c r="S37" s="107"/>
      <c r="T37" s="101" t="s">
        <v>73</v>
      </c>
      <c r="U37" s="106">
        <v>18383</v>
      </c>
      <c r="V37" s="106">
        <v>18647</v>
      </c>
      <c r="W37" s="106">
        <v>264</v>
      </c>
      <c r="X37" s="106">
        <v>0</v>
      </c>
      <c r="Y37" s="106">
        <v>0</v>
      </c>
      <c r="Z37" s="106">
        <v>0</v>
      </c>
      <c r="AA37" s="106">
        <v>0</v>
      </c>
      <c r="AB37" s="106">
        <v>6426</v>
      </c>
      <c r="AC37" s="106">
        <v>18647</v>
      </c>
      <c r="AD37" s="106">
        <v>25073</v>
      </c>
      <c r="AE37" s="101" t="s">
        <v>171</v>
      </c>
      <c r="AF37" s="106">
        <v>12</v>
      </c>
      <c r="AG37" s="106">
        <v>12108</v>
      </c>
    </row>
    <row r="38" spans="1:33" ht="14.25" x14ac:dyDescent="0.2">
      <c r="A38" s="101" t="s">
        <v>172</v>
      </c>
      <c r="B38" s="101" t="s">
        <v>173</v>
      </c>
      <c r="C38" s="102">
        <v>12409</v>
      </c>
      <c r="D38" s="102">
        <v>2174</v>
      </c>
      <c r="E38" s="102">
        <v>14583</v>
      </c>
      <c r="F38" s="103">
        <v>-0.12697557471264401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14583</v>
      </c>
      <c r="N38" s="103">
        <v>-0.12697557471264401</v>
      </c>
      <c r="O38" s="102">
        <v>5294</v>
      </c>
      <c r="P38" s="102">
        <v>19877</v>
      </c>
      <c r="Q38" s="103">
        <v>-8.5273815002301009E-2</v>
      </c>
      <c r="R38" s="104">
        <v>5</v>
      </c>
      <c r="S38" s="107"/>
      <c r="T38" s="101" t="s">
        <v>73</v>
      </c>
      <c r="U38" s="106">
        <v>14018</v>
      </c>
      <c r="V38" s="106">
        <v>16704</v>
      </c>
      <c r="W38" s="106">
        <v>2686</v>
      </c>
      <c r="X38" s="106">
        <v>0</v>
      </c>
      <c r="Y38" s="106">
        <v>0</v>
      </c>
      <c r="Z38" s="106">
        <v>0</v>
      </c>
      <c r="AA38" s="106">
        <v>0</v>
      </c>
      <c r="AB38" s="106">
        <v>5026</v>
      </c>
      <c r="AC38" s="106">
        <v>16704</v>
      </c>
      <c r="AD38" s="106">
        <v>21730</v>
      </c>
      <c r="AE38" s="101" t="s">
        <v>174</v>
      </c>
      <c r="AF38" s="106">
        <v>12</v>
      </c>
      <c r="AG38" s="106">
        <v>12108</v>
      </c>
    </row>
    <row r="39" spans="1:33" ht="14.25" x14ac:dyDescent="0.2">
      <c r="A39" s="101" t="s">
        <v>175</v>
      </c>
      <c r="B39" s="101" t="s">
        <v>176</v>
      </c>
      <c r="C39" s="102">
        <v>549244</v>
      </c>
      <c r="D39" s="102">
        <v>13484</v>
      </c>
      <c r="E39" s="102">
        <v>562728</v>
      </c>
      <c r="F39" s="103">
        <v>-1.23316378647627E-2</v>
      </c>
      <c r="G39" s="102">
        <v>303259</v>
      </c>
      <c r="H39" s="102">
        <v>14076</v>
      </c>
      <c r="I39" s="102">
        <v>317335</v>
      </c>
      <c r="J39" s="103">
        <v>5.9899599533735699E-2</v>
      </c>
      <c r="K39" s="102">
        <v>43691</v>
      </c>
      <c r="L39" s="121">
        <v>-9.8429665091516905E-2</v>
      </c>
      <c r="M39" s="102">
        <v>923754</v>
      </c>
      <c r="N39" s="103">
        <v>6.6890725532248799E-3</v>
      </c>
      <c r="O39" s="102">
        <v>4068</v>
      </c>
      <c r="P39" s="102">
        <v>927822</v>
      </c>
      <c r="Q39" s="103">
        <v>6.2457771323651406E-3</v>
      </c>
      <c r="R39" s="104">
        <v>2</v>
      </c>
      <c r="S39" s="107"/>
      <c r="T39" s="101" t="s">
        <v>73</v>
      </c>
      <c r="U39" s="106">
        <v>556036</v>
      </c>
      <c r="V39" s="106">
        <v>569754</v>
      </c>
      <c r="W39" s="106">
        <v>13718</v>
      </c>
      <c r="X39" s="106">
        <v>284869</v>
      </c>
      <c r="Y39" s="106">
        <v>299401</v>
      </c>
      <c r="Z39" s="106">
        <v>14532</v>
      </c>
      <c r="AA39" s="106">
        <v>48461</v>
      </c>
      <c r="AB39" s="106">
        <v>4447</v>
      </c>
      <c r="AC39" s="106">
        <v>917616</v>
      </c>
      <c r="AD39" s="106">
        <v>922063</v>
      </c>
      <c r="AE39" s="101" t="s">
        <v>177</v>
      </c>
      <c r="AF39" s="106">
        <v>12</v>
      </c>
      <c r="AG39" s="106">
        <v>12108</v>
      </c>
    </row>
    <row r="40" spans="1:33" ht="14.25" x14ac:dyDescent="0.2">
      <c r="A40" s="101" t="s">
        <v>178</v>
      </c>
      <c r="B40" s="101" t="s">
        <v>179</v>
      </c>
      <c r="C40" s="102">
        <v>24581</v>
      </c>
      <c r="D40" s="102">
        <v>174</v>
      </c>
      <c r="E40" s="102">
        <v>24755</v>
      </c>
      <c r="F40" s="103">
        <v>-4.5019674407838897E-2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24755</v>
      </c>
      <c r="N40" s="103">
        <v>-4.5019674407838897E-2</v>
      </c>
      <c r="O40" s="102">
        <v>3982</v>
      </c>
      <c r="P40" s="102">
        <v>28737</v>
      </c>
      <c r="Q40" s="103">
        <v>-1.3660545735369801E-2</v>
      </c>
      <c r="R40" s="104">
        <v>5</v>
      </c>
      <c r="S40" s="107"/>
      <c r="T40" s="101" t="s">
        <v>73</v>
      </c>
      <c r="U40" s="106">
        <v>25328</v>
      </c>
      <c r="V40" s="106">
        <v>25922</v>
      </c>
      <c r="W40" s="106">
        <v>594</v>
      </c>
      <c r="X40" s="106">
        <v>0</v>
      </c>
      <c r="Y40" s="106">
        <v>0</v>
      </c>
      <c r="Z40" s="106">
        <v>0</v>
      </c>
      <c r="AA40" s="106">
        <v>0</v>
      </c>
      <c r="AB40" s="106">
        <v>3213</v>
      </c>
      <c r="AC40" s="106">
        <v>25922</v>
      </c>
      <c r="AD40" s="106">
        <v>29135</v>
      </c>
      <c r="AE40" s="101" t="s">
        <v>180</v>
      </c>
      <c r="AF40" s="106">
        <v>12</v>
      </c>
      <c r="AG40" s="106">
        <v>12108</v>
      </c>
    </row>
    <row r="41" spans="1:33" ht="14.25" x14ac:dyDescent="0.2">
      <c r="A41" s="101" t="s">
        <v>181</v>
      </c>
      <c r="B41" s="101" t="s">
        <v>182</v>
      </c>
      <c r="C41" s="102">
        <v>37053</v>
      </c>
      <c r="D41" s="102">
        <v>30</v>
      </c>
      <c r="E41" s="102">
        <v>37083</v>
      </c>
      <c r="F41" s="103">
        <v>6.7198112121561002E-2</v>
      </c>
      <c r="G41" s="102">
        <v>554</v>
      </c>
      <c r="H41" s="102">
        <v>0</v>
      </c>
      <c r="I41" s="102">
        <v>554</v>
      </c>
      <c r="J41" s="103">
        <v>-3.5971223021582701E-3</v>
      </c>
      <c r="K41" s="102">
        <v>0</v>
      </c>
      <c r="L41" s="121">
        <v>0</v>
      </c>
      <c r="M41" s="102">
        <v>37637</v>
      </c>
      <c r="N41" s="103">
        <v>6.6083163380920004E-2</v>
      </c>
      <c r="O41" s="102">
        <v>0</v>
      </c>
      <c r="P41" s="102">
        <v>37637</v>
      </c>
      <c r="Q41" s="103">
        <v>6.6083163380920004E-2</v>
      </c>
      <c r="R41" s="104">
        <v>4</v>
      </c>
      <c r="S41" s="107"/>
      <c r="T41" s="101" t="s">
        <v>73</v>
      </c>
      <c r="U41" s="106">
        <v>34720</v>
      </c>
      <c r="V41" s="106">
        <v>34748</v>
      </c>
      <c r="W41" s="106">
        <v>28</v>
      </c>
      <c r="X41" s="106">
        <v>556</v>
      </c>
      <c r="Y41" s="106">
        <v>556</v>
      </c>
      <c r="Z41" s="106">
        <v>0</v>
      </c>
      <c r="AA41" s="106">
        <v>0</v>
      </c>
      <c r="AB41" s="106">
        <v>0</v>
      </c>
      <c r="AC41" s="106">
        <v>35304</v>
      </c>
      <c r="AD41" s="106">
        <v>35304</v>
      </c>
      <c r="AE41" s="101" t="s">
        <v>183</v>
      </c>
      <c r="AF41" s="106">
        <v>12</v>
      </c>
      <c r="AG41" s="106">
        <v>12108</v>
      </c>
    </row>
    <row r="42" spans="1:33" ht="14.25" x14ac:dyDescent="0.2">
      <c r="A42" s="101" t="s">
        <v>184</v>
      </c>
      <c r="B42" s="101" t="s">
        <v>185</v>
      </c>
      <c r="C42" s="102">
        <v>21815</v>
      </c>
      <c r="D42" s="102">
        <v>414</v>
      </c>
      <c r="E42" s="102">
        <v>22229</v>
      </c>
      <c r="F42" s="103">
        <v>8.4024188042524109E-2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22229</v>
      </c>
      <c r="N42" s="103">
        <v>8.4024188042524109E-2</v>
      </c>
      <c r="O42" s="102">
        <v>3417</v>
      </c>
      <c r="P42" s="102">
        <v>25646</v>
      </c>
      <c r="Q42" s="103">
        <v>0.20099278823639602</v>
      </c>
      <c r="R42" s="104">
        <v>5</v>
      </c>
      <c r="S42" s="107"/>
      <c r="T42" s="101" t="s">
        <v>73</v>
      </c>
      <c r="U42" s="106">
        <v>20480</v>
      </c>
      <c r="V42" s="106">
        <v>20506</v>
      </c>
      <c r="W42" s="106">
        <v>26</v>
      </c>
      <c r="X42" s="106">
        <v>0</v>
      </c>
      <c r="Y42" s="106">
        <v>0</v>
      </c>
      <c r="Z42" s="106">
        <v>0</v>
      </c>
      <c r="AA42" s="106">
        <v>0</v>
      </c>
      <c r="AB42" s="106">
        <v>848</v>
      </c>
      <c r="AC42" s="106">
        <v>20506</v>
      </c>
      <c r="AD42" s="106">
        <v>21354</v>
      </c>
      <c r="AE42" s="101" t="s">
        <v>186</v>
      </c>
      <c r="AF42" s="106">
        <v>12</v>
      </c>
      <c r="AG42" s="106">
        <v>12108</v>
      </c>
    </row>
    <row r="43" spans="1:33" ht="14.25" x14ac:dyDescent="0.2">
      <c r="A43" s="101" t="s">
        <v>187</v>
      </c>
      <c r="B43" s="101" t="s">
        <v>188</v>
      </c>
      <c r="C43" s="102">
        <v>2708</v>
      </c>
      <c r="D43" s="102">
        <v>0</v>
      </c>
      <c r="E43" s="102">
        <v>2708</v>
      </c>
      <c r="F43" s="103">
        <v>-0.19380768085739802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2708</v>
      </c>
      <c r="N43" s="103">
        <v>-0.19380768085739802</v>
      </c>
      <c r="O43" s="102">
        <v>1782</v>
      </c>
      <c r="P43" s="102">
        <v>4490</v>
      </c>
      <c r="Q43" s="103">
        <v>-0.32359144320578503</v>
      </c>
      <c r="R43" s="104">
        <v>5</v>
      </c>
      <c r="S43" s="107"/>
      <c r="T43" s="101" t="s">
        <v>73</v>
      </c>
      <c r="U43" s="106">
        <v>3281</v>
      </c>
      <c r="V43" s="106">
        <v>3359</v>
      </c>
      <c r="W43" s="106">
        <v>78</v>
      </c>
      <c r="X43" s="106">
        <v>0</v>
      </c>
      <c r="Y43" s="106">
        <v>0</v>
      </c>
      <c r="Z43" s="106">
        <v>0</v>
      </c>
      <c r="AA43" s="106">
        <v>0</v>
      </c>
      <c r="AB43" s="106">
        <v>3279</v>
      </c>
      <c r="AC43" s="106">
        <v>3359</v>
      </c>
      <c r="AD43" s="106">
        <v>6638</v>
      </c>
      <c r="AE43" s="101" t="s">
        <v>189</v>
      </c>
      <c r="AF43" s="106">
        <v>12</v>
      </c>
      <c r="AG43" s="106">
        <v>12108</v>
      </c>
    </row>
    <row r="44" spans="1:33" ht="14.25" x14ac:dyDescent="0.2">
      <c r="A44" s="101" t="s">
        <v>190</v>
      </c>
      <c r="B44" s="101" t="s">
        <v>191</v>
      </c>
      <c r="C44" s="102">
        <v>415877</v>
      </c>
      <c r="D44" s="102">
        <v>98012</v>
      </c>
      <c r="E44" s="102">
        <v>513889</v>
      </c>
      <c r="F44" s="103">
        <v>5.6418124249030298E-3</v>
      </c>
      <c r="G44" s="102">
        <v>61617</v>
      </c>
      <c r="H44" s="102">
        <v>1586</v>
      </c>
      <c r="I44" s="102">
        <v>63203</v>
      </c>
      <c r="J44" s="103">
        <v>0.50451093813230508</v>
      </c>
      <c r="K44" s="102">
        <v>0</v>
      </c>
      <c r="L44" s="121">
        <v>0</v>
      </c>
      <c r="M44" s="102">
        <v>577092</v>
      </c>
      <c r="N44" s="103">
        <v>4.3537697892462202E-2</v>
      </c>
      <c r="O44" s="102">
        <v>18271</v>
      </c>
      <c r="P44" s="102">
        <v>595363</v>
      </c>
      <c r="Q44" s="103">
        <v>3.9595800149121597E-2</v>
      </c>
      <c r="R44" s="104">
        <v>3</v>
      </c>
      <c r="S44" s="107"/>
      <c r="T44" s="101" t="s">
        <v>73</v>
      </c>
      <c r="U44" s="106">
        <v>411818</v>
      </c>
      <c r="V44" s="106">
        <v>511006</v>
      </c>
      <c r="W44" s="106">
        <v>99188</v>
      </c>
      <c r="X44" s="106">
        <v>41369</v>
      </c>
      <c r="Y44" s="106">
        <v>42009</v>
      </c>
      <c r="Z44" s="106">
        <v>640</v>
      </c>
      <c r="AA44" s="106">
        <v>0</v>
      </c>
      <c r="AB44" s="106">
        <v>19672</v>
      </c>
      <c r="AC44" s="106">
        <v>553015</v>
      </c>
      <c r="AD44" s="106">
        <v>572687</v>
      </c>
      <c r="AE44" s="101" t="s">
        <v>192</v>
      </c>
      <c r="AF44" s="106">
        <v>12</v>
      </c>
      <c r="AG44" s="106">
        <v>12108</v>
      </c>
    </row>
    <row r="45" spans="1:33" ht="14.25" x14ac:dyDescent="0.2">
      <c r="A45" s="101" t="s">
        <v>193</v>
      </c>
      <c r="B45" s="101" t="s">
        <v>194</v>
      </c>
      <c r="C45" s="102">
        <v>718970</v>
      </c>
      <c r="D45" s="102">
        <v>93560</v>
      </c>
      <c r="E45" s="102">
        <v>812530</v>
      </c>
      <c r="F45" s="103">
        <v>-4.6273679416587506E-2</v>
      </c>
      <c r="G45" s="102">
        <v>164921</v>
      </c>
      <c r="H45" s="102">
        <v>3800</v>
      </c>
      <c r="I45" s="102">
        <v>168721</v>
      </c>
      <c r="J45" s="103">
        <v>-2.38821167608722E-2</v>
      </c>
      <c r="K45" s="102">
        <v>0</v>
      </c>
      <c r="L45" s="121">
        <v>0</v>
      </c>
      <c r="M45" s="102">
        <v>981251</v>
      </c>
      <c r="N45" s="103">
        <v>-4.2496989662393306E-2</v>
      </c>
      <c r="O45" s="102">
        <v>1920</v>
      </c>
      <c r="P45" s="102">
        <v>983171</v>
      </c>
      <c r="Q45" s="103">
        <v>-4.1525999569102898E-2</v>
      </c>
      <c r="R45" s="104">
        <v>2</v>
      </c>
      <c r="S45" s="107"/>
      <c r="T45" s="101" t="s">
        <v>73</v>
      </c>
      <c r="U45" s="106">
        <v>739173</v>
      </c>
      <c r="V45" s="106">
        <v>851953</v>
      </c>
      <c r="W45" s="106">
        <v>112780</v>
      </c>
      <c r="X45" s="106">
        <v>166401</v>
      </c>
      <c r="Y45" s="106">
        <v>172849</v>
      </c>
      <c r="Z45" s="106">
        <v>6448</v>
      </c>
      <c r="AA45" s="106">
        <v>0</v>
      </c>
      <c r="AB45" s="106">
        <v>965</v>
      </c>
      <c r="AC45" s="106">
        <v>1024802</v>
      </c>
      <c r="AD45" s="106">
        <v>1025767</v>
      </c>
      <c r="AE45" s="101" t="s">
        <v>195</v>
      </c>
      <c r="AF45" s="106">
        <v>12</v>
      </c>
      <c r="AG45" s="106">
        <v>12108</v>
      </c>
    </row>
    <row r="46" spans="1:33" ht="14.25" x14ac:dyDescent="0.2">
      <c r="A46" s="101" t="s">
        <v>196</v>
      </c>
      <c r="B46" s="101" t="s">
        <v>197</v>
      </c>
      <c r="C46" s="102">
        <v>14717</v>
      </c>
      <c r="D46" s="102">
        <v>3484</v>
      </c>
      <c r="E46" s="102">
        <v>18201</v>
      </c>
      <c r="F46" s="103">
        <v>-7.4305767470247197E-2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18201</v>
      </c>
      <c r="N46" s="103">
        <v>-7.4305767470247197E-2</v>
      </c>
      <c r="O46" s="102">
        <v>6683</v>
      </c>
      <c r="P46" s="102">
        <v>24884</v>
      </c>
      <c r="Q46" s="103">
        <v>-4.4833410102871202E-2</v>
      </c>
      <c r="R46" s="104">
        <v>5</v>
      </c>
      <c r="S46" s="107"/>
      <c r="T46" s="101" t="s">
        <v>73</v>
      </c>
      <c r="U46" s="106">
        <v>15750</v>
      </c>
      <c r="V46" s="106">
        <v>19662</v>
      </c>
      <c r="W46" s="106">
        <v>3912</v>
      </c>
      <c r="X46" s="106">
        <v>0</v>
      </c>
      <c r="Y46" s="106">
        <v>0</v>
      </c>
      <c r="Z46" s="106">
        <v>0</v>
      </c>
      <c r="AA46" s="106">
        <v>0</v>
      </c>
      <c r="AB46" s="106">
        <v>6390</v>
      </c>
      <c r="AC46" s="106">
        <v>19662</v>
      </c>
      <c r="AD46" s="106">
        <v>26052</v>
      </c>
      <c r="AE46" s="101" t="s">
        <v>198</v>
      </c>
      <c r="AF46" s="106">
        <v>12</v>
      </c>
      <c r="AG46" s="106">
        <v>12108</v>
      </c>
    </row>
    <row r="47" spans="1:33" ht="14.25" x14ac:dyDescent="0.2">
      <c r="A47" s="101" t="s">
        <v>199</v>
      </c>
      <c r="B47" s="101" t="s">
        <v>200</v>
      </c>
      <c r="C47" s="102">
        <v>2557</v>
      </c>
      <c r="D47" s="102">
        <v>146</v>
      </c>
      <c r="E47" s="102">
        <v>2703</v>
      </c>
      <c r="F47" s="103">
        <v>1.6165413533834602E-2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2703</v>
      </c>
      <c r="N47" s="103">
        <v>1.6165413533834602E-2</v>
      </c>
      <c r="O47" s="102">
        <v>4156</v>
      </c>
      <c r="P47" s="102">
        <v>6859</v>
      </c>
      <c r="Q47" s="103">
        <v>-2.515633882888E-2</v>
      </c>
      <c r="R47" s="104">
        <v>5</v>
      </c>
      <c r="S47" s="107"/>
      <c r="T47" s="101" t="s">
        <v>73</v>
      </c>
      <c r="U47" s="106">
        <v>2598</v>
      </c>
      <c r="V47" s="106">
        <v>2660</v>
      </c>
      <c r="W47" s="106">
        <v>62</v>
      </c>
      <c r="X47" s="106">
        <v>0</v>
      </c>
      <c r="Y47" s="106">
        <v>0</v>
      </c>
      <c r="Z47" s="106">
        <v>0</v>
      </c>
      <c r="AA47" s="106">
        <v>0</v>
      </c>
      <c r="AB47" s="106">
        <v>4376</v>
      </c>
      <c r="AC47" s="106">
        <v>2660</v>
      </c>
      <c r="AD47" s="106">
        <v>7036</v>
      </c>
      <c r="AE47" s="101" t="s">
        <v>201</v>
      </c>
      <c r="AF47" s="106">
        <v>12</v>
      </c>
      <c r="AG47" s="106">
        <v>12108</v>
      </c>
    </row>
    <row r="48" spans="1:33" ht="14.25" x14ac:dyDescent="0.2">
      <c r="A48" s="101" t="s">
        <v>202</v>
      </c>
      <c r="B48" s="101" t="s">
        <v>203</v>
      </c>
      <c r="C48" s="102">
        <v>1212</v>
      </c>
      <c r="D48" s="102">
        <v>0</v>
      </c>
      <c r="E48" s="102">
        <v>1212</v>
      </c>
      <c r="F48" s="103">
        <v>-0.38787878787878804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1212</v>
      </c>
      <c r="N48" s="103">
        <v>-0.38787878787878804</v>
      </c>
      <c r="O48" s="102">
        <v>0</v>
      </c>
      <c r="P48" s="102">
        <v>1212</v>
      </c>
      <c r="Q48" s="103">
        <v>-0.38787878787878804</v>
      </c>
      <c r="R48" s="104">
        <v>5</v>
      </c>
      <c r="S48" s="107"/>
      <c r="T48" s="101" t="s">
        <v>73</v>
      </c>
      <c r="U48" s="106">
        <v>1980</v>
      </c>
      <c r="V48" s="106">
        <v>1980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1980</v>
      </c>
      <c r="AD48" s="106">
        <v>1980</v>
      </c>
      <c r="AE48" s="101" t="s">
        <v>204</v>
      </c>
      <c r="AF48" s="106">
        <v>12</v>
      </c>
      <c r="AG48" s="106">
        <v>12108</v>
      </c>
    </row>
    <row r="49" spans="1:33" ht="14.25" x14ac:dyDescent="0.2">
      <c r="A49" s="101" t="s">
        <v>205</v>
      </c>
      <c r="B49" s="101" t="s">
        <v>206</v>
      </c>
      <c r="C49" s="102">
        <v>26168</v>
      </c>
      <c r="D49" s="102">
        <v>198</v>
      </c>
      <c r="E49" s="102">
        <v>26366</v>
      </c>
      <c r="F49" s="103">
        <v>-1.2620304834662801E-2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26366</v>
      </c>
      <c r="N49" s="103">
        <v>-1.2620304834662801E-2</v>
      </c>
      <c r="O49" s="102">
        <v>1362</v>
      </c>
      <c r="P49" s="102">
        <v>27728</v>
      </c>
      <c r="Q49" s="103">
        <v>1.51942298539157E-2</v>
      </c>
      <c r="R49" s="104">
        <v>5</v>
      </c>
      <c r="S49" s="107"/>
      <c r="T49" s="101" t="s">
        <v>73</v>
      </c>
      <c r="U49" s="106">
        <v>26475</v>
      </c>
      <c r="V49" s="106">
        <v>26703</v>
      </c>
      <c r="W49" s="106">
        <v>228</v>
      </c>
      <c r="X49" s="106">
        <v>0</v>
      </c>
      <c r="Y49" s="106">
        <v>0</v>
      </c>
      <c r="Z49" s="106">
        <v>0</v>
      </c>
      <c r="AA49" s="106">
        <v>0</v>
      </c>
      <c r="AB49" s="106">
        <v>610</v>
      </c>
      <c r="AC49" s="106">
        <v>26703</v>
      </c>
      <c r="AD49" s="106">
        <v>27313</v>
      </c>
      <c r="AE49" s="101" t="s">
        <v>207</v>
      </c>
      <c r="AF49" s="106">
        <v>12</v>
      </c>
      <c r="AG49" s="106">
        <v>12108</v>
      </c>
    </row>
    <row r="50" spans="1:33" ht="14.25" x14ac:dyDescent="0.2">
      <c r="A50" s="101" t="s">
        <v>208</v>
      </c>
      <c r="B50" s="101" t="s">
        <v>209</v>
      </c>
      <c r="C50" s="102">
        <v>183429</v>
      </c>
      <c r="D50" s="102">
        <v>1720</v>
      </c>
      <c r="E50" s="102">
        <v>185149</v>
      </c>
      <c r="F50" s="103">
        <v>2.7241315815127298E-3</v>
      </c>
      <c r="G50" s="102">
        <v>52970</v>
      </c>
      <c r="H50" s="102">
        <v>46</v>
      </c>
      <c r="I50" s="102">
        <v>53016</v>
      </c>
      <c r="J50" s="103">
        <v>0.21982421425613199</v>
      </c>
      <c r="K50" s="102">
        <v>0</v>
      </c>
      <c r="L50" s="121">
        <v>0</v>
      </c>
      <c r="M50" s="102">
        <v>238165</v>
      </c>
      <c r="N50" s="103">
        <v>4.4088764970978696E-2</v>
      </c>
      <c r="O50" s="102">
        <v>2754</v>
      </c>
      <c r="P50" s="102">
        <v>240919</v>
      </c>
      <c r="Q50" s="103">
        <v>4.6313869405658896E-2</v>
      </c>
      <c r="R50" s="104">
        <v>3</v>
      </c>
      <c r="S50" s="108"/>
      <c r="T50" s="101" t="s">
        <v>73</v>
      </c>
      <c r="U50" s="106">
        <v>183408</v>
      </c>
      <c r="V50" s="106">
        <v>184646</v>
      </c>
      <c r="W50" s="106">
        <v>1238</v>
      </c>
      <c r="X50" s="106">
        <v>43432</v>
      </c>
      <c r="Y50" s="106">
        <v>43462</v>
      </c>
      <c r="Z50" s="106">
        <v>30</v>
      </c>
      <c r="AA50" s="106">
        <v>0</v>
      </c>
      <c r="AB50" s="106">
        <v>2147</v>
      </c>
      <c r="AC50" s="106">
        <v>228108</v>
      </c>
      <c r="AD50" s="106">
        <v>230255</v>
      </c>
      <c r="AE50" s="101" t="s">
        <v>210</v>
      </c>
      <c r="AF50" s="106">
        <v>12</v>
      </c>
      <c r="AG50" s="106">
        <v>12108</v>
      </c>
    </row>
    <row r="51" spans="1:33" ht="14.25" x14ac:dyDescent="0.2">
      <c r="A51" s="109" t="s">
        <v>211</v>
      </c>
      <c r="B51" s="110"/>
      <c r="C51" s="111">
        <v>5931628</v>
      </c>
      <c r="D51" s="111">
        <v>1254238</v>
      </c>
      <c r="E51" s="111">
        <v>7185866</v>
      </c>
      <c r="F51" s="112">
        <v>-1.0891817544265299E-2</v>
      </c>
      <c r="G51" s="111">
        <v>3766529</v>
      </c>
      <c r="H51" s="111">
        <v>743912</v>
      </c>
      <c r="I51" s="111">
        <v>4510441</v>
      </c>
      <c r="J51" s="112">
        <v>4.6219596490983901E-2</v>
      </c>
      <c r="K51" s="111">
        <v>112363</v>
      </c>
      <c r="L51" s="122">
        <v>-1.0579470493056701E-3</v>
      </c>
      <c r="M51" s="111">
        <v>11808670</v>
      </c>
      <c r="N51" s="112">
        <v>1.0267475553436101E-2</v>
      </c>
      <c r="O51" s="111">
        <v>163900</v>
      </c>
      <c r="P51" s="111">
        <v>11972570</v>
      </c>
      <c r="Q51" s="112">
        <v>8.7402864291712592E-3</v>
      </c>
      <c r="R51" s="113">
        <v>0</v>
      </c>
      <c r="S51" s="114" t="s">
        <v>212</v>
      </c>
      <c r="T51" s="114">
        <v>0</v>
      </c>
      <c r="U51" s="115">
        <v>6011545</v>
      </c>
      <c r="V51" s="115">
        <v>7264995</v>
      </c>
      <c r="W51" s="115">
        <v>1253450</v>
      </c>
      <c r="X51" s="115">
        <v>3605390</v>
      </c>
      <c r="Y51" s="115">
        <v>4311180</v>
      </c>
      <c r="Z51" s="115">
        <v>705790</v>
      </c>
      <c r="AA51" s="115">
        <v>112482</v>
      </c>
      <c r="AB51" s="115">
        <v>180176</v>
      </c>
      <c r="AC51" s="115">
        <v>11688657</v>
      </c>
      <c r="AD51" s="115">
        <v>11868833</v>
      </c>
      <c r="AE51" s="114">
        <v>0</v>
      </c>
      <c r="AF51" s="115">
        <v>552</v>
      </c>
      <c r="AG51" s="115">
        <v>556968</v>
      </c>
    </row>
    <row r="52" spans="1:33" ht="14.25" x14ac:dyDescent="0.2">
      <c r="A52" s="101" t="s">
        <v>213</v>
      </c>
      <c r="B52" s="101" t="s">
        <v>214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0</v>
      </c>
      <c r="N52" s="103">
        <v>0</v>
      </c>
      <c r="O52" s="102">
        <v>0</v>
      </c>
      <c r="P52" s="102">
        <v>0</v>
      </c>
      <c r="Q52" s="103">
        <v>0</v>
      </c>
      <c r="R52" s="104">
        <v>6</v>
      </c>
      <c r="S52" s="105" t="s">
        <v>155</v>
      </c>
      <c r="T52" s="101" t="s">
        <v>155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215</v>
      </c>
      <c r="AF52" s="106">
        <v>12</v>
      </c>
      <c r="AG52" s="106">
        <v>12108</v>
      </c>
    </row>
    <row r="53" spans="1:33" ht="14.25" x14ac:dyDescent="0.2">
      <c r="A53" s="101" t="s">
        <v>216</v>
      </c>
      <c r="B53" s="101" t="s">
        <v>217</v>
      </c>
      <c r="C53" s="102">
        <v>377</v>
      </c>
      <c r="D53" s="102">
        <v>0</v>
      </c>
      <c r="E53" s="102">
        <v>377</v>
      </c>
      <c r="F53" s="103">
        <v>-0.46142857142857097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377</v>
      </c>
      <c r="N53" s="103">
        <v>-0.46142857142857097</v>
      </c>
      <c r="O53" s="102">
        <v>0</v>
      </c>
      <c r="P53" s="102">
        <v>377</v>
      </c>
      <c r="Q53" s="103">
        <v>-0.46142857142857097</v>
      </c>
      <c r="R53" s="104">
        <v>6</v>
      </c>
      <c r="S53" s="107"/>
      <c r="T53" s="101" t="s">
        <v>155</v>
      </c>
      <c r="U53" s="106">
        <v>700</v>
      </c>
      <c r="V53" s="106">
        <v>700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700</v>
      </c>
      <c r="AD53" s="106">
        <v>700</v>
      </c>
      <c r="AE53" s="101" t="s">
        <v>218</v>
      </c>
      <c r="AF53" s="106">
        <v>12</v>
      </c>
      <c r="AG53" s="106">
        <v>12108</v>
      </c>
    </row>
    <row r="54" spans="1:33" ht="14.25" x14ac:dyDescent="0.2">
      <c r="A54" s="101" t="s">
        <v>219</v>
      </c>
      <c r="B54" s="101" t="s">
        <v>220</v>
      </c>
      <c r="C54" s="102">
        <v>78512</v>
      </c>
      <c r="D54" s="102">
        <v>0</v>
      </c>
      <c r="E54" s="102">
        <v>78512</v>
      </c>
      <c r="F54" s="103">
        <v>-0.113339657586846</v>
      </c>
      <c r="G54" s="102">
        <v>359776</v>
      </c>
      <c r="H54" s="102">
        <v>0</v>
      </c>
      <c r="I54" s="102">
        <v>359776</v>
      </c>
      <c r="J54" s="103">
        <v>0.18584928359773401</v>
      </c>
      <c r="K54" s="102">
        <v>0</v>
      </c>
      <c r="L54" s="121">
        <v>0</v>
      </c>
      <c r="M54" s="102">
        <v>438288</v>
      </c>
      <c r="N54" s="103">
        <v>0.118255646924649</v>
      </c>
      <c r="O54" s="102">
        <v>0</v>
      </c>
      <c r="P54" s="102">
        <v>438288</v>
      </c>
      <c r="Q54" s="103">
        <v>0.118255646924649</v>
      </c>
      <c r="R54" s="104">
        <v>6</v>
      </c>
      <c r="S54" s="107"/>
      <c r="T54" s="101" t="s">
        <v>155</v>
      </c>
      <c r="U54" s="106">
        <v>88436</v>
      </c>
      <c r="V54" s="106">
        <v>88548</v>
      </c>
      <c r="W54" s="106">
        <v>112</v>
      </c>
      <c r="X54" s="106">
        <v>303391</v>
      </c>
      <c r="Y54" s="106">
        <v>303391</v>
      </c>
      <c r="Z54" s="106">
        <v>0</v>
      </c>
      <c r="AA54" s="106">
        <v>0</v>
      </c>
      <c r="AB54" s="106">
        <v>0</v>
      </c>
      <c r="AC54" s="106">
        <v>391939</v>
      </c>
      <c r="AD54" s="106">
        <v>391939</v>
      </c>
      <c r="AE54" s="101" t="s">
        <v>221</v>
      </c>
      <c r="AF54" s="106">
        <v>12</v>
      </c>
      <c r="AG54" s="106">
        <v>12108</v>
      </c>
    </row>
    <row r="55" spans="1:33" ht="14.25" x14ac:dyDescent="0.2">
      <c r="A55" s="101" t="s">
        <v>222</v>
      </c>
      <c r="B55" s="101" t="s">
        <v>223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155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224</v>
      </c>
      <c r="AF55" s="106">
        <v>12</v>
      </c>
      <c r="AG55" s="106">
        <v>12108</v>
      </c>
    </row>
    <row r="56" spans="1:33" ht="14.25" x14ac:dyDescent="0.2">
      <c r="A56" s="101" t="s">
        <v>225</v>
      </c>
      <c r="B56" s="101" t="s">
        <v>226</v>
      </c>
      <c r="C56" s="102">
        <v>9276</v>
      </c>
      <c r="D56" s="102">
        <v>0</v>
      </c>
      <c r="E56" s="102">
        <v>9276</v>
      </c>
      <c r="F56" s="103">
        <v>-1.0454448474503901E-2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9276</v>
      </c>
      <c r="N56" s="103">
        <v>-1.0454448474503901E-2</v>
      </c>
      <c r="O56" s="102">
        <v>0</v>
      </c>
      <c r="P56" s="102">
        <v>9276</v>
      </c>
      <c r="Q56" s="103">
        <v>-1.0454448474503901E-2</v>
      </c>
      <c r="R56" s="104">
        <v>6</v>
      </c>
      <c r="S56" s="107"/>
      <c r="T56" s="101" t="s">
        <v>155</v>
      </c>
      <c r="U56" s="106">
        <v>9374</v>
      </c>
      <c r="V56" s="106">
        <v>9374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9374</v>
      </c>
      <c r="AD56" s="106">
        <v>9374</v>
      </c>
      <c r="AE56" s="101" t="s">
        <v>227</v>
      </c>
      <c r="AF56" s="106">
        <v>12</v>
      </c>
      <c r="AG56" s="106">
        <v>12108</v>
      </c>
    </row>
    <row r="57" spans="1:33" ht="14.25" x14ac:dyDescent="0.2">
      <c r="A57" s="101" t="s">
        <v>228</v>
      </c>
      <c r="B57" s="101" t="s">
        <v>229</v>
      </c>
      <c r="C57" s="102">
        <v>3134</v>
      </c>
      <c r="D57" s="102">
        <v>0</v>
      </c>
      <c r="E57" s="102">
        <v>3134</v>
      </c>
      <c r="F57" s="103">
        <v>0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3134</v>
      </c>
      <c r="N57" s="103">
        <v>0</v>
      </c>
      <c r="O57" s="102">
        <v>0</v>
      </c>
      <c r="P57" s="102">
        <v>3134</v>
      </c>
      <c r="Q57" s="103">
        <v>0</v>
      </c>
      <c r="R57" s="104">
        <v>6</v>
      </c>
      <c r="S57" s="108"/>
      <c r="T57" s="101" t="s">
        <v>155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1" t="s">
        <v>230</v>
      </c>
      <c r="AF57" s="106">
        <v>12</v>
      </c>
      <c r="AG57" s="106">
        <v>12108</v>
      </c>
    </row>
    <row r="58" spans="1:33" ht="14.25" x14ac:dyDescent="0.2">
      <c r="A58" s="109" t="s">
        <v>231</v>
      </c>
      <c r="B58" s="110"/>
      <c r="C58" s="111">
        <v>91299</v>
      </c>
      <c r="D58" s="111">
        <v>0</v>
      </c>
      <c r="E58" s="111">
        <v>91299</v>
      </c>
      <c r="F58" s="112">
        <v>-7.425320922309421E-2</v>
      </c>
      <c r="G58" s="111">
        <v>359776</v>
      </c>
      <c r="H58" s="111">
        <v>0</v>
      </c>
      <c r="I58" s="111">
        <v>359776</v>
      </c>
      <c r="J58" s="112">
        <v>0.18584928359773401</v>
      </c>
      <c r="K58" s="111">
        <v>0</v>
      </c>
      <c r="L58" s="122">
        <v>0</v>
      </c>
      <c r="M58" s="111">
        <v>451075</v>
      </c>
      <c r="N58" s="112">
        <v>0.12204082952541301</v>
      </c>
      <c r="O58" s="111">
        <v>0</v>
      </c>
      <c r="P58" s="111">
        <v>451075</v>
      </c>
      <c r="Q58" s="112">
        <v>0.12204082952541301</v>
      </c>
      <c r="R58" s="113">
        <v>0</v>
      </c>
      <c r="S58" s="114" t="s">
        <v>212</v>
      </c>
      <c r="T58" s="114">
        <v>0</v>
      </c>
      <c r="U58" s="115">
        <v>98510</v>
      </c>
      <c r="V58" s="115">
        <v>98622</v>
      </c>
      <c r="W58" s="115">
        <v>112</v>
      </c>
      <c r="X58" s="115">
        <v>303391</v>
      </c>
      <c r="Y58" s="115">
        <v>303391</v>
      </c>
      <c r="Z58" s="115">
        <v>0</v>
      </c>
      <c r="AA58" s="115">
        <v>0</v>
      </c>
      <c r="AB58" s="115">
        <v>0</v>
      </c>
      <c r="AC58" s="115">
        <v>402013</v>
      </c>
      <c r="AD58" s="115">
        <v>402013</v>
      </c>
      <c r="AE58" s="114">
        <v>0</v>
      </c>
      <c r="AF58" s="115">
        <v>72</v>
      </c>
      <c r="AG58" s="115">
        <v>72648</v>
      </c>
    </row>
    <row r="59" spans="1:33" ht="14.25" x14ac:dyDescent="0.2">
      <c r="A59" s="109" t="s">
        <v>259</v>
      </c>
      <c r="B59" s="110"/>
      <c r="C59" s="111">
        <v>6022927</v>
      </c>
      <c r="D59" s="111">
        <v>1254238</v>
      </c>
      <c r="E59" s="111">
        <v>7277165</v>
      </c>
      <c r="F59" s="112">
        <v>-1.17404259347003E-2</v>
      </c>
      <c r="G59" s="111">
        <v>4126305</v>
      </c>
      <c r="H59" s="111">
        <v>743912</v>
      </c>
      <c r="I59" s="111">
        <v>4870217</v>
      </c>
      <c r="J59" s="112">
        <v>5.5399732716215698E-2</v>
      </c>
      <c r="K59" s="111">
        <v>112363</v>
      </c>
      <c r="L59" s="122">
        <v>-1.0579470493056701E-3</v>
      </c>
      <c r="M59" s="111">
        <v>12259745</v>
      </c>
      <c r="N59" s="112">
        <v>1.39839231407358E-2</v>
      </c>
      <c r="O59" s="111">
        <v>163900</v>
      </c>
      <c r="P59" s="111">
        <v>12423645</v>
      </c>
      <c r="Q59" s="112">
        <v>1.2452197672434301E-2</v>
      </c>
      <c r="R59" s="113">
        <v>0</v>
      </c>
      <c r="S59" s="114">
        <v>0</v>
      </c>
      <c r="T59" s="114">
        <v>0</v>
      </c>
      <c r="U59" s="115">
        <v>6110055</v>
      </c>
      <c r="V59" s="115">
        <v>7363617</v>
      </c>
      <c r="W59" s="115">
        <v>1253562</v>
      </c>
      <c r="X59" s="115">
        <v>3908781</v>
      </c>
      <c r="Y59" s="115">
        <v>4614571</v>
      </c>
      <c r="Z59" s="115">
        <v>705790</v>
      </c>
      <c r="AA59" s="115">
        <v>112482</v>
      </c>
      <c r="AB59" s="115">
        <v>180176</v>
      </c>
      <c r="AC59" s="115">
        <v>12090670</v>
      </c>
      <c r="AD59" s="115">
        <v>12270846</v>
      </c>
      <c r="AE59" s="114">
        <v>0</v>
      </c>
      <c r="AF59" s="115">
        <v>624</v>
      </c>
      <c r="AG59" s="115">
        <v>629616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5" zoomScaleSheetLayoutView="5811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511</v>
      </c>
      <c r="D5" s="103">
        <v>-0.12349914236706701</v>
      </c>
      <c r="E5" s="102">
        <v>3</v>
      </c>
      <c r="F5" s="103">
        <v>0.5</v>
      </c>
      <c r="G5" s="102">
        <v>1</v>
      </c>
      <c r="H5" s="103" t="s">
        <v>72</v>
      </c>
      <c r="I5" s="102">
        <v>515</v>
      </c>
      <c r="J5" s="103">
        <v>-0.11965811965812</v>
      </c>
      <c r="K5" s="102">
        <v>362</v>
      </c>
      <c r="L5" s="103">
        <v>6.7846607669616504E-2</v>
      </c>
      <c r="M5" s="102">
        <v>877</v>
      </c>
      <c r="N5" s="103">
        <v>-5.0865800865800899E-2</v>
      </c>
      <c r="O5" s="104">
        <v>4</v>
      </c>
      <c r="P5" s="105" t="s">
        <v>73</v>
      </c>
      <c r="Q5" s="101" t="s">
        <v>73</v>
      </c>
      <c r="R5" s="106">
        <v>583</v>
      </c>
      <c r="S5" s="106">
        <v>2</v>
      </c>
      <c r="T5" s="106">
        <v>0</v>
      </c>
      <c r="U5" s="106">
        <v>585</v>
      </c>
      <c r="V5" s="106">
        <v>339</v>
      </c>
      <c r="W5" s="106">
        <v>924</v>
      </c>
      <c r="X5" s="101" t="s">
        <v>74</v>
      </c>
    </row>
    <row r="6" spans="1:24" ht="14.25" x14ac:dyDescent="0.2">
      <c r="A6" s="101" t="s">
        <v>75</v>
      </c>
      <c r="B6" s="101" t="s">
        <v>76</v>
      </c>
      <c r="C6" s="102">
        <v>307</v>
      </c>
      <c r="D6" s="103">
        <v>0.14981273408239701</v>
      </c>
      <c r="E6" s="102">
        <v>0</v>
      </c>
      <c r="F6" s="103" t="s">
        <v>72</v>
      </c>
      <c r="G6" s="102">
        <v>0</v>
      </c>
      <c r="H6" s="103" t="s">
        <v>72</v>
      </c>
      <c r="I6" s="102">
        <v>307</v>
      </c>
      <c r="J6" s="103">
        <v>0.14981273408239701</v>
      </c>
      <c r="K6" s="102">
        <v>2</v>
      </c>
      <c r="L6" s="103">
        <v>-0.931034482758621</v>
      </c>
      <c r="M6" s="102">
        <v>309</v>
      </c>
      <c r="N6" s="103">
        <v>4.3918918918918901E-2</v>
      </c>
      <c r="O6" s="104">
        <v>5</v>
      </c>
      <c r="P6" s="107"/>
      <c r="Q6" s="101" t="s">
        <v>73</v>
      </c>
      <c r="R6" s="106">
        <v>267</v>
      </c>
      <c r="S6" s="106">
        <v>0</v>
      </c>
      <c r="T6" s="106">
        <v>0</v>
      </c>
      <c r="U6" s="106">
        <v>267</v>
      </c>
      <c r="V6" s="106">
        <v>29</v>
      </c>
      <c r="W6" s="106">
        <v>296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159</v>
      </c>
      <c r="D7" s="103">
        <v>1.9230769230769201E-2</v>
      </c>
      <c r="E7" s="102">
        <v>6</v>
      </c>
      <c r="F7" s="103" t="s">
        <v>72</v>
      </c>
      <c r="G7" s="102">
        <v>0</v>
      </c>
      <c r="H7" s="103" t="s">
        <v>72</v>
      </c>
      <c r="I7" s="102">
        <v>165</v>
      </c>
      <c r="J7" s="103">
        <v>5.7692307692307702E-2</v>
      </c>
      <c r="K7" s="102">
        <v>438</v>
      </c>
      <c r="L7" s="103">
        <v>0.36874999999999997</v>
      </c>
      <c r="M7" s="102">
        <v>603</v>
      </c>
      <c r="N7" s="103">
        <v>0.26680672268907596</v>
      </c>
      <c r="O7" s="104">
        <v>4</v>
      </c>
      <c r="P7" s="107"/>
      <c r="Q7" s="101" t="s">
        <v>73</v>
      </c>
      <c r="R7" s="106">
        <v>156</v>
      </c>
      <c r="S7" s="106">
        <v>0</v>
      </c>
      <c r="T7" s="106">
        <v>0</v>
      </c>
      <c r="U7" s="106">
        <v>156</v>
      </c>
      <c r="V7" s="106">
        <v>320</v>
      </c>
      <c r="W7" s="106">
        <v>476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3890</v>
      </c>
      <c r="D8" s="103">
        <v>-0.16326091632609199</v>
      </c>
      <c r="E8" s="102">
        <v>1373</v>
      </c>
      <c r="F8" s="103">
        <v>-2.8995756718529001E-2</v>
      </c>
      <c r="G8" s="102">
        <v>1002</v>
      </c>
      <c r="H8" s="103">
        <v>6.2566277836691414E-2</v>
      </c>
      <c r="I8" s="102">
        <v>6265</v>
      </c>
      <c r="J8" s="103">
        <v>-0.10576648586925499</v>
      </c>
      <c r="K8" s="102">
        <v>691</v>
      </c>
      <c r="L8" s="103">
        <v>0.27962962962963001</v>
      </c>
      <c r="M8" s="102">
        <v>6956</v>
      </c>
      <c r="N8" s="103">
        <v>-7.8187119003445507E-2</v>
      </c>
      <c r="O8" s="104">
        <v>2</v>
      </c>
      <c r="P8" s="107"/>
      <c r="Q8" s="101" t="s">
        <v>73</v>
      </c>
      <c r="R8" s="106">
        <v>4649</v>
      </c>
      <c r="S8" s="106">
        <v>1414</v>
      </c>
      <c r="T8" s="106">
        <v>943</v>
      </c>
      <c r="U8" s="106">
        <v>7006</v>
      </c>
      <c r="V8" s="106">
        <v>540</v>
      </c>
      <c r="W8" s="106">
        <v>7546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122</v>
      </c>
      <c r="D9" s="103">
        <v>-0.14084507042253502</v>
      </c>
      <c r="E9" s="102">
        <v>0</v>
      </c>
      <c r="F9" s="103" t="s">
        <v>72</v>
      </c>
      <c r="G9" s="102">
        <v>0</v>
      </c>
      <c r="H9" s="103" t="s">
        <v>72</v>
      </c>
      <c r="I9" s="102">
        <v>122</v>
      </c>
      <c r="J9" s="103">
        <v>-0.14084507042253502</v>
      </c>
      <c r="K9" s="102">
        <v>12</v>
      </c>
      <c r="L9" s="103">
        <v>0.2</v>
      </c>
      <c r="M9" s="102">
        <v>134</v>
      </c>
      <c r="N9" s="103">
        <v>-0.118421052631579</v>
      </c>
      <c r="O9" s="104">
        <v>5</v>
      </c>
      <c r="P9" s="107"/>
      <c r="Q9" s="101" t="s">
        <v>73</v>
      </c>
      <c r="R9" s="106">
        <v>142</v>
      </c>
      <c r="S9" s="106">
        <v>0</v>
      </c>
      <c r="T9" s="106">
        <v>0</v>
      </c>
      <c r="U9" s="106">
        <v>142</v>
      </c>
      <c r="V9" s="106">
        <v>10</v>
      </c>
      <c r="W9" s="106">
        <v>152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2821</v>
      </c>
      <c r="D10" s="103">
        <v>-0.13915166310650001</v>
      </c>
      <c r="E10" s="102">
        <v>28</v>
      </c>
      <c r="F10" s="103">
        <v>-3.4482758620689696E-2</v>
      </c>
      <c r="G10" s="102">
        <v>0</v>
      </c>
      <c r="H10" s="103" t="s">
        <v>72</v>
      </c>
      <c r="I10" s="102">
        <v>2849</v>
      </c>
      <c r="J10" s="103">
        <v>-0.13823351482153698</v>
      </c>
      <c r="K10" s="102">
        <v>576</v>
      </c>
      <c r="L10" s="103">
        <v>0.41176470588235298</v>
      </c>
      <c r="M10" s="102">
        <v>3425</v>
      </c>
      <c r="N10" s="103">
        <v>-7.7813677975228895E-2</v>
      </c>
      <c r="O10" s="104">
        <v>3</v>
      </c>
      <c r="P10" s="107"/>
      <c r="Q10" s="101" t="s">
        <v>73</v>
      </c>
      <c r="R10" s="106">
        <v>3277</v>
      </c>
      <c r="S10" s="106">
        <v>29</v>
      </c>
      <c r="T10" s="106">
        <v>0</v>
      </c>
      <c r="U10" s="106">
        <v>3306</v>
      </c>
      <c r="V10" s="106">
        <v>408</v>
      </c>
      <c r="W10" s="106">
        <v>3714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333</v>
      </c>
      <c r="D11" s="103">
        <v>-0.37406015037593998</v>
      </c>
      <c r="E11" s="102">
        <v>0</v>
      </c>
      <c r="F11" s="103" t="s">
        <v>72</v>
      </c>
      <c r="G11" s="102">
        <v>194</v>
      </c>
      <c r="H11" s="103">
        <v>2.2881355932203404</v>
      </c>
      <c r="I11" s="102">
        <v>527</v>
      </c>
      <c r="J11" s="103">
        <v>-0.1082910321489</v>
      </c>
      <c r="K11" s="102">
        <v>249</v>
      </c>
      <c r="L11" s="103">
        <v>0.42285714285714304</v>
      </c>
      <c r="M11" s="102">
        <v>776</v>
      </c>
      <c r="N11" s="103">
        <v>1.30548302872063E-2</v>
      </c>
      <c r="O11" s="104">
        <v>5</v>
      </c>
      <c r="P11" s="107"/>
      <c r="Q11" s="101" t="s">
        <v>73</v>
      </c>
      <c r="R11" s="106">
        <v>532</v>
      </c>
      <c r="S11" s="106">
        <v>0</v>
      </c>
      <c r="T11" s="106">
        <v>59</v>
      </c>
      <c r="U11" s="106">
        <v>591</v>
      </c>
      <c r="V11" s="106">
        <v>175</v>
      </c>
      <c r="W11" s="106">
        <v>766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171</v>
      </c>
      <c r="D12" s="103">
        <v>-0.109375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171</v>
      </c>
      <c r="J12" s="103">
        <v>-0.109375</v>
      </c>
      <c r="K12" s="102">
        <v>11</v>
      </c>
      <c r="L12" s="103">
        <v>-0.45</v>
      </c>
      <c r="M12" s="102">
        <v>182</v>
      </c>
      <c r="N12" s="103">
        <v>-0.14150943396226398</v>
      </c>
      <c r="O12" s="104">
        <v>5</v>
      </c>
      <c r="P12" s="107"/>
      <c r="Q12" s="101" t="s">
        <v>73</v>
      </c>
      <c r="R12" s="106">
        <v>192</v>
      </c>
      <c r="S12" s="106">
        <v>0</v>
      </c>
      <c r="T12" s="106">
        <v>0</v>
      </c>
      <c r="U12" s="106">
        <v>192</v>
      </c>
      <c r="V12" s="106">
        <v>20</v>
      </c>
      <c r="W12" s="106">
        <v>212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0</v>
      </c>
      <c r="D13" s="103" t="s">
        <v>72</v>
      </c>
      <c r="E13" s="102">
        <v>0</v>
      </c>
      <c r="F13" s="103">
        <v>-1</v>
      </c>
      <c r="G13" s="102">
        <v>0</v>
      </c>
      <c r="H13" s="103" t="s">
        <v>72</v>
      </c>
      <c r="I13" s="102">
        <v>0</v>
      </c>
      <c r="J13" s="103">
        <v>-1</v>
      </c>
      <c r="K13" s="102">
        <v>4</v>
      </c>
      <c r="L13" s="103">
        <v>-0.33333333333333298</v>
      </c>
      <c r="M13" s="102">
        <v>4</v>
      </c>
      <c r="N13" s="103">
        <v>-0.42857142857142905</v>
      </c>
      <c r="O13" s="104">
        <v>5</v>
      </c>
      <c r="P13" s="107"/>
      <c r="Q13" s="101" t="s">
        <v>73</v>
      </c>
      <c r="R13" s="106">
        <v>0</v>
      </c>
      <c r="S13" s="106">
        <v>1</v>
      </c>
      <c r="T13" s="106">
        <v>0</v>
      </c>
      <c r="U13" s="106">
        <v>1</v>
      </c>
      <c r="V13" s="106">
        <v>6</v>
      </c>
      <c r="W13" s="106">
        <v>7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437</v>
      </c>
      <c r="D14" s="103">
        <v>-6.2231759656652397E-2</v>
      </c>
      <c r="E14" s="102">
        <v>0</v>
      </c>
      <c r="F14" s="103" t="s">
        <v>72</v>
      </c>
      <c r="G14" s="102">
        <v>202</v>
      </c>
      <c r="H14" s="103">
        <v>2.5380710659898501E-2</v>
      </c>
      <c r="I14" s="102">
        <v>639</v>
      </c>
      <c r="J14" s="103">
        <v>-3.6199095022624403E-2</v>
      </c>
      <c r="K14" s="102">
        <v>130</v>
      </c>
      <c r="L14" s="103">
        <v>4.2</v>
      </c>
      <c r="M14" s="102">
        <v>769</v>
      </c>
      <c r="N14" s="103">
        <v>0.117732558139535</v>
      </c>
      <c r="O14" s="104">
        <v>5</v>
      </c>
      <c r="P14" s="107"/>
      <c r="Q14" s="101" t="s">
        <v>73</v>
      </c>
      <c r="R14" s="106">
        <v>466</v>
      </c>
      <c r="S14" s="106">
        <v>0</v>
      </c>
      <c r="T14" s="106">
        <v>197</v>
      </c>
      <c r="U14" s="106">
        <v>663</v>
      </c>
      <c r="V14" s="106">
        <v>25</v>
      </c>
      <c r="W14" s="106">
        <v>688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322</v>
      </c>
      <c r="D15" s="103">
        <v>-8.7818696883852701E-2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322</v>
      </c>
      <c r="J15" s="103">
        <v>-8.7818696883852701E-2</v>
      </c>
      <c r="K15" s="102">
        <v>154</v>
      </c>
      <c r="L15" s="103">
        <v>-0.149171270718232</v>
      </c>
      <c r="M15" s="102">
        <v>476</v>
      </c>
      <c r="N15" s="103">
        <v>-0.108614232209738</v>
      </c>
      <c r="O15" s="104">
        <v>5</v>
      </c>
      <c r="P15" s="107"/>
      <c r="Q15" s="101" t="s">
        <v>73</v>
      </c>
      <c r="R15" s="106">
        <v>353</v>
      </c>
      <c r="S15" s="106">
        <v>0</v>
      </c>
      <c r="T15" s="106">
        <v>0</v>
      </c>
      <c r="U15" s="106">
        <v>353</v>
      </c>
      <c r="V15" s="106">
        <v>181</v>
      </c>
      <c r="W15" s="106">
        <v>534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643</v>
      </c>
      <c r="D16" s="103">
        <v>-0.13922356091030799</v>
      </c>
      <c r="E16" s="102">
        <v>0</v>
      </c>
      <c r="F16" s="103" t="s">
        <v>72</v>
      </c>
      <c r="G16" s="102">
        <v>49</v>
      </c>
      <c r="H16" s="103">
        <v>-0.73224043715847009</v>
      </c>
      <c r="I16" s="102">
        <v>692</v>
      </c>
      <c r="J16" s="103">
        <v>-0.25591397849462399</v>
      </c>
      <c r="K16" s="102">
        <v>180</v>
      </c>
      <c r="L16" s="103">
        <v>-0.28286852589641404</v>
      </c>
      <c r="M16" s="102">
        <v>872</v>
      </c>
      <c r="N16" s="103">
        <v>-0.26164267569856103</v>
      </c>
      <c r="O16" s="104">
        <v>5</v>
      </c>
      <c r="P16" s="107"/>
      <c r="Q16" s="101" t="s">
        <v>73</v>
      </c>
      <c r="R16" s="106">
        <v>747</v>
      </c>
      <c r="S16" s="106">
        <v>0</v>
      </c>
      <c r="T16" s="106">
        <v>183</v>
      </c>
      <c r="U16" s="106">
        <v>930</v>
      </c>
      <c r="V16" s="106">
        <v>251</v>
      </c>
      <c r="W16" s="106">
        <v>1181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654</v>
      </c>
      <c r="D17" s="103">
        <v>-0.14621409921670997</v>
      </c>
      <c r="E17" s="102">
        <v>29</v>
      </c>
      <c r="F17" s="103">
        <v>-0.17142857142857101</v>
      </c>
      <c r="G17" s="102">
        <v>0</v>
      </c>
      <c r="H17" s="103" t="s">
        <v>72</v>
      </c>
      <c r="I17" s="102">
        <v>683</v>
      </c>
      <c r="J17" s="103">
        <v>-0.147315855181024</v>
      </c>
      <c r="K17" s="102">
        <v>306</v>
      </c>
      <c r="L17" s="103">
        <v>0.49268292682926801</v>
      </c>
      <c r="M17" s="102">
        <v>989</v>
      </c>
      <c r="N17" s="103">
        <v>-1.6898608349900601E-2</v>
      </c>
      <c r="O17" s="104">
        <v>4</v>
      </c>
      <c r="P17" s="107"/>
      <c r="Q17" s="101" t="s">
        <v>73</v>
      </c>
      <c r="R17" s="106">
        <v>766</v>
      </c>
      <c r="S17" s="106">
        <v>35</v>
      </c>
      <c r="T17" s="106">
        <v>0</v>
      </c>
      <c r="U17" s="106">
        <v>801</v>
      </c>
      <c r="V17" s="106">
        <v>205</v>
      </c>
      <c r="W17" s="106">
        <v>1006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137</v>
      </c>
      <c r="D18" s="103">
        <v>0.42708333333333298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137</v>
      </c>
      <c r="J18" s="103">
        <v>0.42708333333333298</v>
      </c>
      <c r="K18" s="102">
        <v>20</v>
      </c>
      <c r="L18" s="103">
        <v>2.3333333333333299</v>
      </c>
      <c r="M18" s="102">
        <v>157</v>
      </c>
      <c r="N18" s="103">
        <v>0.53921568627451</v>
      </c>
      <c r="O18" s="104">
        <v>5</v>
      </c>
      <c r="P18" s="107"/>
      <c r="Q18" s="101" t="s">
        <v>73</v>
      </c>
      <c r="R18" s="106">
        <v>96</v>
      </c>
      <c r="S18" s="106">
        <v>0</v>
      </c>
      <c r="T18" s="106">
        <v>0</v>
      </c>
      <c r="U18" s="106">
        <v>96</v>
      </c>
      <c r="V18" s="106">
        <v>6</v>
      </c>
      <c r="W18" s="106">
        <v>102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377</v>
      </c>
      <c r="D19" s="103">
        <v>-0.125290023201856</v>
      </c>
      <c r="E19" s="102">
        <v>61</v>
      </c>
      <c r="F19" s="103">
        <v>-0.35106382978723405</v>
      </c>
      <c r="G19" s="102">
        <v>0</v>
      </c>
      <c r="H19" s="103" t="s">
        <v>72</v>
      </c>
      <c r="I19" s="102">
        <v>438</v>
      </c>
      <c r="J19" s="103">
        <v>-0.16571428571428601</v>
      </c>
      <c r="K19" s="102">
        <v>260</v>
      </c>
      <c r="L19" s="103">
        <v>0.625</v>
      </c>
      <c r="M19" s="102">
        <v>698</v>
      </c>
      <c r="N19" s="103">
        <v>1.8978102189781E-2</v>
      </c>
      <c r="O19" s="104">
        <v>4</v>
      </c>
      <c r="P19" s="107"/>
      <c r="Q19" s="101" t="s">
        <v>73</v>
      </c>
      <c r="R19" s="106">
        <v>431</v>
      </c>
      <c r="S19" s="106">
        <v>94</v>
      </c>
      <c r="T19" s="106">
        <v>0</v>
      </c>
      <c r="U19" s="106">
        <v>525</v>
      </c>
      <c r="V19" s="106">
        <v>160</v>
      </c>
      <c r="W19" s="106">
        <v>685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164</v>
      </c>
      <c r="D20" s="103">
        <v>-0.13684210526315799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164</v>
      </c>
      <c r="J20" s="103">
        <v>-0.13684210526315799</v>
      </c>
      <c r="K20" s="102">
        <v>12</v>
      </c>
      <c r="L20" s="103">
        <v>-0.14285714285714299</v>
      </c>
      <c r="M20" s="102">
        <v>176</v>
      </c>
      <c r="N20" s="103">
        <v>-0.13725490196078402</v>
      </c>
      <c r="O20" s="104">
        <v>5</v>
      </c>
      <c r="P20" s="107"/>
      <c r="Q20" s="101" t="s">
        <v>73</v>
      </c>
      <c r="R20" s="106">
        <v>190</v>
      </c>
      <c r="S20" s="106">
        <v>0</v>
      </c>
      <c r="T20" s="106">
        <v>0</v>
      </c>
      <c r="U20" s="106">
        <v>190</v>
      </c>
      <c r="V20" s="106">
        <v>14</v>
      </c>
      <c r="W20" s="106">
        <v>204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460</v>
      </c>
      <c r="D21" s="103">
        <v>-0.13857677902621701</v>
      </c>
      <c r="E21" s="102">
        <v>0</v>
      </c>
      <c r="F21" s="103" t="s">
        <v>72</v>
      </c>
      <c r="G21" s="102">
        <v>0</v>
      </c>
      <c r="H21" s="103" t="s">
        <v>72</v>
      </c>
      <c r="I21" s="102">
        <v>460</v>
      </c>
      <c r="J21" s="103">
        <v>-0.13857677902621701</v>
      </c>
      <c r="K21" s="102">
        <v>125</v>
      </c>
      <c r="L21" s="103">
        <v>-0.17218543046357598</v>
      </c>
      <c r="M21" s="102">
        <v>585</v>
      </c>
      <c r="N21" s="103">
        <v>-0.145985401459854</v>
      </c>
      <c r="O21" s="104">
        <v>4</v>
      </c>
      <c r="P21" s="107"/>
      <c r="Q21" s="101" t="s">
        <v>73</v>
      </c>
      <c r="R21" s="106">
        <v>534</v>
      </c>
      <c r="S21" s="106">
        <v>0</v>
      </c>
      <c r="T21" s="106">
        <v>0</v>
      </c>
      <c r="U21" s="106">
        <v>534</v>
      </c>
      <c r="V21" s="106">
        <v>151</v>
      </c>
      <c r="W21" s="106">
        <v>685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803</v>
      </c>
      <c r="D22" s="103">
        <v>-0.19780219780219802</v>
      </c>
      <c r="E22" s="102">
        <v>328</v>
      </c>
      <c r="F22" s="103">
        <v>-0.129973474801061</v>
      </c>
      <c r="G22" s="102">
        <v>3</v>
      </c>
      <c r="H22" s="103" t="s">
        <v>72</v>
      </c>
      <c r="I22" s="102">
        <v>1134</v>
      </c>
      <c r="J22" s="103">
        <v>-0.17706821480406401</v>
      </c>
      <c r="K22" s="102">
        <v>227</v>
      </c>
      <c r="L22" s="103">
        <v>5.5813953488372099E-2</v>
      </c>
      <c r="M22" s="102">
        <v>1361</v>
      </c>
      <c r="N22" s="103">
        <v>-0.14563716258631501</v>
      </c>
      <c r="O22" s="104">
        <v>3</v>
      </c>
      <c r="P22" s="107"/>
      <c r="Q22" s="101" t="s">
        <v>73</v>
      </c>
      <c r="R22" s="106">
        <v>1001</v>
      </c>
      <c r="S22" s="106">
        <v>377</v>
      </c>
      <c r="T22" s="106">
        <v>0</v>
      </c>
      <c r="U22" s="106">
        <v>1378</v>
      </c>
      <c r="V22" s="106">
        <v>215</v>
      </c>
      <c r="W22" s="106">
        <v>1593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458</v>
      </c>
      <c r="D23" s="103">
        <v>-3.9832285115303998E-2</v>
      </c>
      <c r="E23" s="102">
        <v>0</v>
      </c>
      <c r="F23" s="103">
        <v>-1</v>
      </c>
      <c r="G23" s="102">
        <v>329</v>
      </c>
      <c r="H23" s="103">
        <v>0.13448275862069001</v>
      </c>
      <c r="I23" s="102">
        <v>787</v>
      </c>
      <c r="J23" s="103">
        <v>2.2077922077922103E-2</v>
      </c>
      <c r="K23" s="102">
        <v>80</v>
      </c>
      <c r="L23" s="103">
        <v>0.26984126984127005</v>
      </c>
      <c r="M23" s="102">
        <v>867</v>
      </c>
      <c r="N23" s="103">
        <v>4.08163265306122E-2</v>
      </c>
      <c r="O23" s="104">
        <v>4</v>
      </c>
      <c r="P23" s="107"/>
      <c r="Q23" s="101" t="s">
        <v>73</v>
      </c>
      <c r="R23" s="106">
        <v>477</v>
      </c>
      <c r="S23" s="106">
        <v>3</v>
      </c>
      <c r="T23" s="106">
        <v>290</v>
      </c>
      <c r="U23" s="106">
        <v>770</v>
      </c>
      <c r="V23" s="106">
        <v>63</v>
      </c>
      <c r="W23" s="106">
        <v>833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157</v>
      </c>
      <c r="D24" s="103">
        <v>-0.25238095238095204</v>
      </c>
      <c r="E24" s="102">
        <v>0</v>
      </c>
      <c r="F24" s="103" t="s">
        <v>72</v>
      </c>
      <c r="G24" s="102">
        <v>0</v>
      </c>
      <c r="H24" s="103">
        <v>-1</v>
      </c>
      <c r="I24" s="102">
        <v>157</v>
      </c>
      <c r="J24" s="103">
        <v>-0.255924170616114</v>
      </c>
      <c r="K24" s="102">
        <v>40</v>
      </c>
      <c r="L24" s="103">
        <v>8.1081081081081099E-2</v>
      </c>
      <c r="M24" s="102">
        <v>197</v>
      </c>
      <c r="N24" s="103">
        <v>-0.20564516129032298</v>
      </c>
      <c r="O24" s="104">
        <v>4</v>
      </c>
      <c r="P24" s="107"/>
      <c r="Q24" s="101" t="s">
        <v>73</v>
      </c>
      <c r="R24" s="106">
        <v>210</v>
      </c>
      <c r="S24" s="106">
        <v>0</v>
      </c>
      <c r="T24" s="106">
        <v>1</v>
      </c>
      <c r="U24" s="106">
        <v>211</v>
      </c>
      <c r="V24" s="106">
        <v>37</v>
      </c>
      <c r="W24" s="106">
        <v>248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458</v>
      </c>
      <c r="D25" s="103">
        <v>8.5308056872037893E-2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458</v>
      </c>
      <c r="J25" s="103">
        <v>8.5308056872037893E-2</v>
      </c>
      <c r="K25" s="102">
        <v>124</v>
      </c>
      <c r="L25" s="103">
        <v>0.19230769230769199</v>
      </c>
      <c r="M25" s="102">
        <v>582</v>
      </c>
      <c r="N25" s="103">
        <v>0.10646387832699601</v>
      </c>
      <c r="O25" s="104">
        <v>5</v>
      </c>
      <c r="P25" s="107"/>
      <c r="Q25" s="101" t="s">
        <v>73</v>
      </c>
      <c r="R25" s="106">
        <v>422</v>
      </c>
      <c r="S25" s="106">
        <v>0</v>
      </c>
      <c r="T25" s="106">
        <v>0</v>
      </c>
      <c r="U25" s="106">
        <v>422</v>
      </c>
      <c r="V25" s="106">
        <v>104</v>
      </c>
      <c r="W25" s="106">
        <v>526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175</v>
      </c>
      <c r="D26" s="103">
        <v>-0.133663366336634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175</v>
      </c>
      <c r="J26" s="103">
        <v>-0.133663366336634</v>
      </c>
      <c r="K26" s="102">
        <v>20</v>
      </c>
      <c r="L26" s="103">
        <v>-0.58333333333333293</v>
      </c>
      <c r="M26" s="102">
        <v>195</v>
      </c>
      <c r="N26" s="103">
        <v>-0.22</v>
      </c>
      <c r="O26" s="104">
        <v>5</v>
      </c>
      <c r="P26" s="107"/>
      <c r="Q26" s="101" t="s">
        <v>73</v>
      </c>
      <c r="R26" s="106">
        <v>202</v>
      </c>
      <c r="S26" s="106">
        <v>0</v>
      </c>
      <c r="T26" s="106">
        <v>0</v>
      </c>
      <c r="U26" s="106">
        <v>202</v>
      </c>
      <c r="V26" s="106">
        <v>48</v>
      </c>
      <c r="W26" s="106">
        <v>250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384</v>
      </c>
      <c r="D27" s="103">
        <v>-0.27954971857410904</v>
      </c>
      <c r="E27" s="102">
        <v>0</v>
      </c>
      <c r="F27" s="103">
        <v>-1</v>
      </c>
      <c r="G27" s="102">
        <v>0</v>
      </c>
      <c r="H27" s="103" t="s">
        <v>72</v>
      </c>
      <c r="I27" s="102">
        <v>384</v>
      </c>
      <c r="J27" s="103">
        <v>-0.28089887640449407</v>
      </c>
      <c r="K27" s="102">
        <v>157</v>
      </c>
      <c r="L27" s="103">
        <v>0.20769230769230798</v>
      </c>
      <c r="M27" s="102">
        <v>541</v>
      </c>
      <c r="N27" s="103">
        <v>-0.18524096385542199</v>
      </c>
      <c r="O27" s="104">
        <v>5</v>
      </c>
      <c r="P27" s="107"/>
      <c r="Q27" s="101" t="s">
        <v>73</v>
      </c>
      <c r="R27" s="106">
        <v>533</v>
      </c>
      <c r="S27" s="106">
        <v>1</v>
      </c>
      <c r="T27" s="106">
        <v>0</v>
      </c>
      <c r="U27" s="106">
        <v>534</v>
      </c>
      <c r="V27" s="106">
        <v>130</v>
      </c>
      <c r="W27" s="106">
        <v>664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471</v>
      </c>
      <c r="D28" s="103">
        <v>-0.248803827751196</v>
      </c>
      <c r="E28" s="102">
        <v>25</v>
      </c>
      <c r="F28" s="103">
        <v>4.1666666666666699E-2</v>
      </c>
      <c r="G28" s="102">
        <v>0</v>
      </c>
      <c r="H28" s="103" t="s">
        <v>72</v>
      </c>
      <c r="I28" s="102">
        <v>496</v>
      </c>
      <c r="J28" s="103">
        <v>-0.23809523809523803</v>
      </c>
      <c r="K28" s="102">
        <v>82</v>
      </c>
      <c r="L28" s="103">
        <v>-0.35433070866141703</v>
      </c>
      <c r="M28" s="102">
        <v>578</v>
      </c>
      <c r="N28" s="103">
        <v>-0.25706940874036005</v>
      </c>
      <c r="O28" s="104">
        <v>4</v>
      </c>
      <c r="P28" s="107"/>
      <c r="Q28" s="101" t="s">
        <v>73</v>
      </c>
      <c r="R28" s="106">
        <v>627</v>
      </c>
      <c r="S28" s="106">
        <v>24</v>
      </c>
      <c r="T28" s="106">
        <v>0</v>
      </c>
      <c r="U28" s="106">
        <v>651</v>
      </c>
      <c r="V28" s="106">
        <v>127</v>
      </c>
      <c r="W28" s="106">
        <v>778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268</v>
      </c>
      <c r="D29" s="103">
        <v>-0.44513457556935798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268</v>
      </c>
      <c r="J29" s="103">
        <v>-0.44513457556935798</v>
      </c>
      <c r="K29" s="102">
        <v>49</v>
      </c>
      <c r="L29" s="103">
        <v>-0.27941176470588203</v>
      </c>
      <c r="M29" s="102">
        <v>317</v>
      </c>
      <c r="N29" s="103">
        <v>-0.42468239564428301</v>
      </c>
      <c r="O29" s="104">
        <v>5</v>
      </c>
      <c r="P29" s="107"/>
      <c r="Q29" s="101" t="s">
        <v>73</v>
      </c>
      <c r="R29" s="106">
        <v>483</v>
      </c>
      <c r="S29" s="106">
        <v>0</v>
      </c>
      <c r="T29" s="106">
        <v>0</v>
      </c>
      <c r="U29" s="106">
        <v>483</v>
      </c>
      <c r="V29" s="106">
        <v>68</v>
      </c>
      <c r="W29" s="106">
        <v>551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206</v>
      </c>
      <c r="D30" s="103">
        <v>-0.22556390977443602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206</v>
      </c>
      <c r="J30" s="103">
        <v>-0.22556390977443602</v>
      </c>
      <c r="K30" s="102">
        <v>99</v>
      </c>
      <c r="L30" s="103">
        <v>-0.29285714285714304</v>
      </c>
      <c r="M30" s="102">
        <v>305</v>
      </c>
      <c r="N30" s="103">
        <v>-0.248768472906404</v>
      </c>
      <c r="O30" s="104">
        <v>5</v>
      </c>
      <c r="P30" s="107"/>
      <c r="Q30" s="101" t="s">
        <v>73</v>
      </c>
      <c r="R30" s="106">
        <v>266</v>
      </c>
      <c r="S30" s="106">
        <v>0</v>
      </c>
      <c r="T30" s="106">
        <v>0</v>
      </c>
      <c r="U30" s="106">
        <v>266</v>
      </c>
      <c r="V30" s="106">
        <v>140</v>
      </c>
      <c r="W30" s="106">
        <v>406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0</v>
      </c>
      <c r="D31" s="103">
        <v>-1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73</v>
      </c>
      <c r="R31" s="106">
        <v>166</v>
      </c>
      <c r="S31" s="106">
        <v>0</v>
      </c>
      <c r="T31" s="106">
        <v>0</v>
      </c>
      <c r="U31" s="106">
        <v>166</v>
      </c>
      <c r="V31" s="106">
        <v>43</v>
      </c>
      <c r="W31" s="106">
        <v>209</v>
      </c>
      <c r="X31" s="101" t="s">
        <v>152</v>
      </c>
    </row>
    <row r="32" spans="1:24" ht="14.25" x14ac:dyDescent="0.2">
      <c r="A32" s="101" t="s">
        <v>153</v>
      </c>
      <c r="B32" s="101" t="s">
        <v>154</v>
      </c>
      <c r="C32" s="102">
        <v>9455</v>
      </c>
      <c r="D32" s="103">
        <v>-0.114617473546212</v>
      </c>
      <c r="E32" s="102">
        <v>10582</v>
      </c>
      <c r="F32" s="103">
        <v>2.4990313831848101E-2</v>
      </c>
      <c r="G32" s="102">
        <v>0</v>
      </c>
      <c r="H32" s="103" t="s">
        <v>72</v>
      </c>
      <c r="I32" s="102">
        <v>20037</v>
      </c>
      <c r="J32" s="103">
        <v>-4.5993429510069996E-2</v>
      </c>
      <c r="K32" s="102">
        <v>845</v>
      </c>
      <c r="L32" s="103">
        <v>-0.17641325536062399</v>
      </c>
      <c r="M32" s="102">
        <v>20882</v>
      </c>
      <c r="N32" s="103">
        <v>-5.2067728902809897E-2</v>
      </c>
      <c r="O32" s="104">
        <v>1</v>
      </c>
      <c r="P32" s="107"/>
      <c r="Q32" s="101" t="s">
        <v>155</v>
      </c>
      <c r="R32" s="106">
        <v>10679</v>
      </c>
      <c r="S32" s="106">
        <v>10324</v>
      </c>
      <c r="T32" s="106">
        <v>0</v>
      </c>
      <c r="U32" s="106">
        <v>21003</v>
      </c>
      <c r="V32" s="106">
        <v>1026</v>
      </c>
      <c r="W32" s="106">
        <v>22029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107</v>
      </c>
      <c r="D33" s="103">
        <v>-3.6036036036036001E-2</v>
      </c>
      <c r="E33" s="102">
        <v>9</v>
      </c>
      <c r="F33" s="103">
        <v>1.25</v>
      </c>
      <c r="G33" s="102">
        <v>0</v>
      </c>
      <c r="H33" s="103" t="s">
        <v>72</v>
      </c>
      <c r="I33" s="102">
        <v>116</v>
      </c>
      <c r="J33" s="103">
        <v>8.6956521739130384E-3</v>
      </c>
      <c r="K33" s="102">
        <v>42</v>
      </c>
      <c r="L33" s="103">
        <v>0.05</v>
      </c>
      <c r="M33" s="102">
        <v>158</v>
      </c>
      <c r="N33" s="103">
        <v>1.9354838709677399E-2</v>
      </c>
      <c r="O33" s="104">
        <v>5</v>
      </c>
      <c r="P33" s="107"/>
      <c r="Q33" s="101" t="s">
        <v>73</v>
      </c>
      <c r="R33" s="106">
        <v>111</v>
      </c>
      <c r="S33" s="106">
        <v>4</v>
      </c>
      <c r="T33" s="106">
        <v>0</v>
      </c>
      <c r="U33" s="106">
        <v>115</v>
      </c>
      <c r="V33" s="106">
        <v>40</v>
      </c>
      <c r="W33" s="106">
        <v>155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187</v>
      </c>
      <c r="D34" s="103">
        <v>-0.309963099630996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187</v>
      </c>
      <c r="J34" s="103">
        <v>-0.309963099630996</v>
      </c>
      <c r="K34" s="102">
        <v>47</v>
      </c>
      <c r="L34" s="103">
        <v>0.67857142857142905</v>
      </c>
      <c r="M34" s="102">
        <v>234</v>
      </c>
      <c r="N34" s="103">
        <v>-0.217391304347826</v>
      </c>
      <c r="O34" s="104">
        <v>5</v>
      </c>
      <c r="P34" s="107"/>
      <c r="Q34" s="101" t="s">
        <v>73</v>
      </c>
      <c r="R34" s="106">
        <v>271</v>
      </c>
      <c r="S34" s="106">
        <v>0</v>
      </c>
      <c r="T34" s="106">
        <v>0</v>
      </c>
      <c r="U34" s="106">
        <v>271</v>
      </c>
      <c r="V34" s="106">
        <v>28</v>
      </c>
      <c r="W34" s="106">
        <v>299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96</v>
      </c>
      <c r="D35" s="103">
        <v>-0.10280373831775699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96</v>
      </c>
      <c r="J35" s="103">
        <v>-0.10280373831775699</v>
      </c>
      <c r="K35" s="102">
        <v>2</v>
      </c>
      <c r="L35" s="103">
        <v>-0.84615384615384603</v>
      </c>
      <c r="M35" s="102">
        <v>98</v>
      </c>
      <c r="N35" s="103">
        <v>-0.18333333333333302</v>
      </c>
      <c r="O35" s="104">
        <v>5</v>
      </c>
      <c r="P35" s="107"/>
      <c r="Q35" s="101" t="s">
        <v>73</v>
      </c>
      <c r="R35" s="106">
        <v>107</v>
      </c>
      <c r="S35" s="106">
        <v>0</v>
      </c>
      <c r="T35" s="106">
        <v>0</v>
      </c>
      <c r="U35" s="106">
        <v>107</v>
      </c>
      <c r="V35" s="106">
        <v>13</v>
      </c>
      <c r="W35" s="106">
        <v>120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194</v>
      </c>
      <c r="D36" s="103">
        <v>-5.8252427184466E-2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194</v>
      </c>
      <c r="J36" s="103">
        <v>-5.8252427184466E-2</v>
      </c>
      <c r="K36" s="102">
        <v>137</v>
      </c>
      <c r="L36" s="103">
        <v>4.07407407407407</v>
      </c>
      <c r="M36" s="102">
        <v>331</v>
      </c>
      <c r="N36" s="103">
        <v>0.420600858369099</v>
      </c>
      <c r="O36" s="104">
        <v>5</v>
      </c>
      <c r="P36" s="107"/>
      <c r="Q36" s="101" t="s">
        <v>73</v>
      </c>
      <c r="R36" s="106">
        <v>206</v>
      </c>
      <c r="S36" s="106">
        <v>0</v>
      </c>
      <c r="T36" s="106">
        <v>0</v>
      </c>
      <c r="U36" s="106">
        <v>206</v>
      </c>
      <c r="V36" s="106">
        <v>27</v>
      </c>
      <c r="W36" s="106">
        <v>233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294</v>
      </c>
      <c r="D37" s="103">
        <v>-0.46448087431694002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294</v>
      </c>
      <c r="J37" s="103">
        <v>-0.46448087431694002</v>
      </c>
      <c r="K37" s="102">
        <v>154</v>
      </c>
      <c r="L37" s="103">
        <v>0.33913043478260896</v>
      </c>
      <c r="M37" s="102">
        <v>448</v>
      </c>
      <c r="N37" s="103">
        <v>-0.32530120481927699</v>
      </c>
      <c r="O37" s="104">
        <v>5</v>
      </c>
      <c r="P37" s="107"/>
      <c r="Q37" s="101" t="s">
        <v>73</v>
      </c>
      <c r="R37" s="106">
        <v>549</v>
      </c>
      <c r="S37" s="106">
        <v>0</v>
      </c>
      <c r="T37" s="106">
        <v>0</v>
      </c>
      <c r="U37" s="106">
        <v>549</v>
      </c>
      <c r="V37" s="106">
        <v>115</v>
      </c>
      <c r="W37" s="106">
        <v>664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396</v>
      </c>
      <c r="D38" s="103">
        <v>-0.104072398190045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396</v>
      </c>
      <c r="J38" s="103">
        <v>-0.104072398190045</v>
      </c>
      <c r="K38" s="102">
        <v>37</v>
      </c>
      <c r="L38" s="103">
        <v>0.85</v>
      </c>
      <c r="M38" s="102">
        <v>433</v>
      </c>
      <c r="N38" s="103">
        <v>-6.2770562770562796E-2</v>
      </c>
      <c r="O38" s="104">
        <v>5</v>
      </c>
      <c r="P38" s="107"/>
      <c r="Q38" s="101" t="s">
        <v>73</v>
      </c>
      <c r="R38" s="106">
        <v>442</v>
      </c>
      <c r="S38" s="106">
        <v>0</v>
      </c>
      <c r="T38" s="106">
        <v>0</v>
      </c>
      <c r="U38" s="106">
        <v>442</v>
      </c>
      <c r="V38" s="106">
        <v>20</v>
      </c>
      <c r="W38" s="106">
        <v>462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2208</v>
      </c>
      <c r="D39" s="103">
        <v>-0.21339508371927302</v>
      </c>
      <c r="E39" s="102">
        <v>1452</v>
      </c>
      <c r="F39" s="103">
        <v>-8.1012658227848103E-2</v>
      </c>
      <c r="G39" s="102">
        <v>1115</v>
      </c>
      <c r="H39" s="103">
        <v>-0.11437648927720401</v>
      </c>
      <c r="I39" s="102">
        <v>4775</v>
      </c>
      <c r="J39" s="103">
        <v>-0.154268508678711</v>
      </c>
      <c r="K39" s="102">
        <v>922</v>
      </c>
      <c r="L39" s="103">
        <v>0.11084337349397599</v>
      </c>
      <c r="M39" s="102">
        <v>5697</v>
      </c>
      <c r="N39" s="103">
        <v>-0.12029030265596</v>
      </c>
      <c r="O39" s="104">
        <v>2</v>
      </c>
      <c r="P39" s="107"/>
      <c r="Q39" s="101" t="s">
        <v>73</v>
      </c>
      <c r="R39" s="106">
        <v>2807</v>
      </c>
      <c r="S39" s="106">
        <v>1580</v>
      </c>
      <c r="T39" s="106">
        <v>1259</v>
      </c>
      <c r="U39" s="106">
        <v>5646</v>
      </c>
      <c r="V39" s="106">
        <v>830</v>
      </c>
      <c r="W39" s="106">
        <v>6476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457</v>
      </c>
      <c r="D40" s="103">
        <v>-2.7659574468085101E-2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457</v>
      </c>
      <c r="J40" s="103">
        <v>-2.7659574468085101E-2</v>
      </c>
      <c r="K40" s="102">
        <v>100</v>
      </c>
      <c r="L40" s="103">
        <v>8.6956521739130391E-2</v>
      </c>
      <c r="M40" s="102">
        <v>557</v>
      </c>
      <c r="N40" s="103">
        <v>-8.8967971530249101E-3</v>
      </c>
      <c r="O40" s="104">
        <v>5</v>
      </c>
      <c r="P40" s="107"/>
      <c r="Q40" s="101" t="s">
        <v>73</v>
      </c>
      <c r="R40" s="106">
        <v>470</v>
      </c>
      <c r="S40" s="106">
        <v>0</v>
      </c>
      <c r="T40" s="106">
        <v>0</v>
      </c>
      <c r="U40" s="106">
        <v>470</v>
      </c>
      <c r="V40" s="106">
        <v>92</v>
      </c>
      <c r="W40" s="106">
        <v>562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240</v>
      </c>
      <c r="D41" s="103">
        <v>0.14832535885167497</v>
      </c>
      <c r="E41" s="102">
        <v>18</v>
      </c>
      <c r="F41" s="103">
        <v>2</v>
      </c>
      <c r="G41" s="102">
        <v>0</v>
      </c>
      <c r="H41" s="103" t="s">
        <v>72</v>
      </c>
      <c r="I41" s="102">
        <v>258</v>
      </c>
      <c r="J41" s="103">
        <v>0.2</v>
      </c>
      <c r="K41" s="102">
        <v>231</v>
      </c>
      <c r="L41" s="103">
        <v>6.9444444444444392E-2</v>
      </c>
      <c r="M41" s="102">
        <v>489</v>
      </c>
      <c r="N41" s="103">
        <v>0.13457076566125303</v>
      </c>
      <c r="O41" s="104">
        <v>4</v>
      </c>
      <c r="P41" s="107"/>
      <c r="Q41" s="101" t="s">
        <v>73</v>
      </c>
      <c r="R41" s="106">
        <v>209</v>
      </c>
      <c r="S41" s="106">
        <v>6</v>
      </c>
      <c r="T41" s="106">
        <v>0</v>
      </c>
      <c r="U41" s="106">
        <v>215</v>
      </c>
      <c r="V41" s="106">
        <v>216</v>
      </c>
      <c r="W41" s="106">
        <v>431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443</v>
      </c>
      <c r="D42" s="103">
        <v>0.26571428571428601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443</v>
      </c>
      <c r="J42" s="103">
        <v>0.26571428571428601</v>
      </c>
      <c r="K42" s="102">
        <v>66</v>
      </c>
      <c r="L42" s="103">
        <v>3.125E-2</v>
      </c>
      <c r="M42" s="102">
        <v>509</v>
      </c>
      <c r="N42" s="103">
        <v>0.229468599033816</v>
      </c>
      <c r="O42" s="104">
        <v>5</v>
      </c>
      <c r="P42" s="107"/>
      <c r="Q42" s="101" t="s">
        <v>73</v>
      </c>
      <c r="R42" s="106">
        <v>350</v>
      </c>
      <c r="S42" s="106">
        <v>0</v>
      </c>
      <c r="T42" s="106">
        <v>0</v>
      </c>
      <c r="U42" s="106">
        <v>350</v>
      </c>
      <c r="V42" s="106">
        <v>64</v>
      </c>
      <c r="W42" s="106">
        <v>414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122</v>
      </c>
      <c r="D43" s="103">
        <v>-0.325966850828729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122</v>
      </c>
      <c r="J43" s="103">
        <v>-0.325966850828729</v>
      </c>
      <c r="K43" s="102">
        <v>35</v>
      </c>
      <c r="L43" s="103">
        <v>0.296296296296296</v>
      </c>
      <c r="M43" s="102">
        <v>157</v>
      </c>
      <c r="N43" s="103">
        <v>-0.24519230769230799</v>
      </c>
      <c r="O43" s="104">
        <v>5</v>
      </c>
      <c r="P43" s="107"/>
      <c r="Q43" s="101" t="s">
        <v>73</v>
      </c>
      <c r="R43" s="106">
        <v>181</v>
      </c>
      <c r="S43" s="106">
        <v>0</v>
      </c>
      <c r="T43" s="106">
        <v>0</v>
      </c>
      <c r="U43" s="106">
        <v>181</v>
      </c>
      <c r="V43" s="106">
        <v>27</v>
      </c>
      <c r="W43" s="106">
        <v>208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2818</v>
      </c>
      <c r="D44" s="103">
        <v>-2.2545959070412801E-2</v>
      </c>
      <c r="E44" s="102">
        <v>187</v>
      </c>
      <c r="F44" s="103">
        <v>0.19108280254777099</v>
      </c>
      <c r="G44" s="102">
        <v>0</v>
      </c>
      <c r="H44" s="103" t="s">
        <v>72</v>
      </c>
      <c r="I44" s="102">
        <v>3005</v>
      </c>
      <c r="J44" s="103">
        <v>-1.15131578947368E-2</v>
      </c>
      <c r="K44" s="102">
        <v>817</v>
      </c>
      <c r="L44" s="103">
        <v>7.9260237780713297E-2</v>
      </c>
      <c r="M44" s="102">
        <v>3822</v>
      </c>
      <c r="N44" s="103">
        <v>6.5841453779299395E-3</v>
      </c>
      <c r="O44" s="104">
        <v>3</v>
      </c>
      <c r="P44" s="107"/>
      <c r="Q44" s="101" t="s">
        <v>73</v>
      </c>
      <c r="R44" s="106">
        <v>2883</v>
      </c>
      <c r="S44" s="106">
        <v>157</v>
      </c>
      <c r="T44" s="106">
        <v>0</v>
      </c>
      <c r="U44" s="106">
        <v>3040</v>
      </c>
      <c r="V44" s="106">
        <v>757</v>
      </c>
      <c r="W44" s="106">
        <v>3797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3479</v>
      </c>
      <c r="D45" s="103">
        <v>-0.16168674698795199</v>
      </c>
      <c r="E45" s="102">
        <v>604</v>
      </c>
      <c r="F45" s="103">
        <v>-4.1269841269841297E-2</v>
      </c>
      <c r="G45" s="102">
        <v>0</v>
      </c>
      <c r="H45" s="103" t="s">
        <v>72</v>
      </c>
      <c r="I45" s="102">
        <v>4083</v>
      </c>
      <c r="J45" s="103">
        <v>-0.14581589958159002</v>
      </c>
      <c r="K45" s="102">
        <v>545</v>
      </c>
      <c r="L45" s="103">
        <v>-1.0889292196007301E-2</v>
      </c>
      <c r="M45" s="102">
        <v>4628</v>
      </c>
      <c r="N45" s="103">
        <v>-0.13187019320952897</v>
      </c>
      <c r="O45" s="104">
        <v>2</v>
      </c>
      <c r="P45" s="107"/>
      <c r="Q45" s="101" t="s">
        <v>73</v>
      </c>
      <c r="R45" s="106">
        <v>4150</v>
      </c>
      <c r="S45" s="106">
        <v>630</v>
      </c>
      <c r="T45" s="106">
        <v>0</v>
      </c>
      <c r="U45" s="106">
        <v>4780</v>
      </c>
      <c r="V45" s="106">
        <v>551</v>
      </c>
      <c r="W45" s="106">
        <v>5331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496</v>
      </c>
      <c r="D46" s="103">
        <v>-0.120567375886525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496</v>
      </c>
      <c r="J46" s="103">
        <v>-0.120567375886525</v>
      </c>
      <c r="K46" s="102">
        <v>26</v>
      </c>
      <c r="L46" s="103">
        <v>1.3636363636363598</v>
      </c>
      <c r="M46" s="102">
        <v>522</v>
      </c>
      <c r="N46" s="103">
        <v>-9.21739130434783E-2</v>
      </c>
      <c r="O46" s="104">
        <v>5</v>
      </c>
      <c r="P46" s="107"/>
      <c r="Q46" s="101" t="s">
        <v>73</v>
      </c>
      <c r="R46" s="106">
        <v>564</v>
      </c>
      <c r="S46" s="106">
        <v>0</v>
      </c>
      <c r="T46" s="106">
        <v>0</v>
      </c>
      <c r="U46" s="106">
        <v>564</v>
      </c>
      <c r="V46" s="106">
        <v>11</v>
      </c>
      <c r="W46" s="106">
        <v>575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168</v>
      </c>
      <c r="D47" s="103">
        <v>-0.11578947368421101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168</v>
      </c>
      <c r="J47" s="103">
        <v>-0.11578947368421101</v>
      </c>
      <c r="K47" s="102">
        <v>10</v>
      </c>
      <c r="L47" s="103">
        <v>0.25</v>
      </c>
      <c r="M47" s="102">
        <v>178</v>
      </c>
      <c r="N47" s="103">
        <v>-0.10101010101010101</v>
      </c>
      <c r="O47" s="104">
        <v>5</v>
      </c>
      <c r="P47" s="107"/>
      <c r="Q47" s="101" t="s">
        <v>73</v>
      </c>
      <c r="R47" s="106">
        <v>190</v>
      </c>
      <c r="S47" s="106">
        <v>0</v>
      </c>
      <c r="T47" s="106">
        <v>0</v>
      </c>
      <c r="U47" s="106">
        <v>190</v>
      </c>
      <c r="V47" s="106">
        <v>8</v>
      </c>
      <c r="W47" s="106">
        <v>198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100</v>
      </c>
      <c r="D48" s="103">
        <v>-3.8461538461538498E-2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100</v>
      </c>
      <c r="J48" s="103">
        <v>-3.8461538461538498E-2</v>
      </c>
      <c r="K48" s="102">
        <v>0</v>
      </c>
      <c r="L48" s="103" t="s">
        <v>72</v>
      </c>
      <c r="M48" s="102">
        <v>100</v>
      </c>
      <c r="N48" s="103">
        <v>-3.8461538461538498E-2</v>
      </c>
      <c r="O48" s="104">
        <v>5</v>
      </c>
      <c r="P48" s="107"/>
      <c r="Q48" s="101" t="s">
        <v>73</v>
      </c>
      <c r="R48" s="106">
        <v>104</v>
      </c>
      <c r="S48" s="106">
        <v>0</v>
      </c>
      <c r="T48" s="106">
        <v>0</v>
      </c>
      <c r="U48" s="106">
        <v>104</v>
      </c>
      <c r="V48" s="106">
        <v>0</v>
      </c>
      <c r="W48" s="106">
        <v>104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397</v>
      </c>
      <c r="D49" s="103">
        <v>8.1743869209809306E-2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397</v>
      </c>
      <c r="J49" s="103">
        <v>8.1743869209809306E-2</v>
      </c>
      <c r="K49" s="102">
        <v>144</v>
      </c>
      <c r="L49" s="103">
        <v>0.19008264462809898</v>
      </c>
      <c r="M49" s="102">
        <v>541</v>
      </c>
      <c r="N49" s="103">
        <v>0.108606557377049</v>
      </c>
      <c r="O49" s="104">
        <v>5</v>
      </c>
      <c r="P49" s="107"/>
      <c r="Q49" s="101" t="s">
        <v>73</v>
      </c>
      <c r="R49" s="106">
        <v>367</v>
      </c>
      <c r="S49" s="106">
        <v>0</v>
      </c>
      <c r="T49" s="106">
        <v>0</v>
      </c>
      <c r="U49" s="106">
        <v>367</v>
      </c>
      <c r="V49" s="106">
        <v>121</v>
      </c>
      <c r="W49" s="106">
        <v>488</v>
      </c>
      <c r="X49" s="101" t="s">
        <v>207</v>
      </c>
    </row>
    <row r="50" spans="1:24" ht="14.25" x14ac:dyDescent="0.2">
      <c r="A50" s="101" t="s">
        <v>208</v>
      </c>
      <c r="B50" s="101" t="s">
        <v>209</v>
      </c>
      <c r="C50" s="102">
        <v>887</v>
      </c>
      <c r="D50" s="103">
        <v>-4.5209903121636204E-2</v>
      </c>
      <c r="E50" s="102">
        <v>168</v>
      </c>
      <c r="F50" s="103">
        <v>9.8039215686274508E-2</v>
      </c>
      <c r="G50" s="102">
        <v>0</v>
      </c>
      <c r="H50" s="103" t="s">
        <v>72</v>
      </c>
      <c r="I50" s="102">
        <v>1055</v>
      </c>
      <c r="J50" s="103">
        <v>-2.4953789279112803E-2</v>
      </c>
      <c r="K50" s="102">
        <v>301</v>
      </c>
      <c r="L50" s="103">
        <v>3.7931034482758599E-2</v>
      </c>
      <c r="M50" s="102">
        <v>1356</v>
      </c>
      <c r="N50" s="103">
        <v>-1.1661807580174899E-2</v>
      </c>
      <c r="O50" s="104">
        <v>3</v>
      </c>
      <c r="P50" s="108"/>
      <c r="Q50" s="101" t="s">
        <v>73</v>
      </c>
      <c r="R50" s="106">
        <v>929</v>
      </c>
      <c r="S50" s="106">
        <v>153</v>
      </c>
      <c r="T50" s="106">
        <v>0</v>
      </c>
      <c r="U50" s="106">
        <v>1082</v>
      </c>
      <c r="V50" s="106">
        <v>290</v>
      </c>
      <c r="W50" s="106">
        <v>1372</v>
      </c>
      <c r="X50" s="101" t="s">
        <v>210</v>
      </c>
    </row>
    <row r="51" spans="1:24" ht="14.25" x14ac:dyDescent="0.2">
      <c r="A51" s="109" t="s">
        <v>211</v>
      </c>
      <c r="B51" s="110"/>
      <c r="C51" s="111">
        <v>37432</v>
      </c>
      <c r="D51" s="112">
        <v>-0.136257701271431</v>
      </c>
      <c r="E51" s="111">
        <v>14873</v>
      </c>
      <c r="F51" s="112">
        <v>2.6290953215585802E-3</v>
      </c>
      <c r="G51" s="111">
        <v>2895</v>
      </c>
      <c r="H51" s="112">
        <v>-1.26193724420191E-2</v>
      </c>
      <c r="I51" s="111">
        <v>55200</v>
      </c>
      <c r="J51" s="112">
        <v>-9.6607367887010506E-2</v>
      </c>
      <c r="K51" s="111">
        <v>8871</v>
      </c>
      <c r="L51" s="112">
        <v>0.101850701776177</v>
      </c>
      <c r="M51" s="111">
        <v>64071</v>
      </c>
      <c r="N51" s="112">
        <v>-7.3502617346791199E-2</v>
      </c>
      <c r="O51" s="113"/>
      <c r="P51" s="114" t="s">
        <v>212</v>
      </c>
      <c r="Q51" s="114"/>
      <c r="R51" s="115">
        <v>43337</v>
      </c>
      <c r="S51" s="115">
        <v>14834</v>
      </c>
      <c r="T51" s="115">
        <v>2932</v>
      </c>
      <c r="U51" s="115">
        <v>61103</v>
      </c>
      <c r="V51" s="115">
        <v>8051</v>
      </c>
      <c r="W51" s="115">
        <v>69154</v>
      </c>
      <c r="X51" s="114"/>
    </row>
    <row r="52" spans="1:24" ht="14.25" x14ac:dyDescent="0.2">
      <c r="A52" s="101" t="s">
        <v>213</v>
      </c>
      <c r="B52" s="101" t="s">
        <v>214</v>
      </c>
      <c r="C52" s="102">
        <v>0</v>
      </c>
      <c r="D52" s="103" t="s">
        <v>72</v>
      </c>
      <c r="E52" s="102">
        <v>0</v>
      </c>
      <c r="F52" s="103" t="s">
        <v>72</v>
      </c>
      <c r="G52" s="102">
        <v>0</v>
      </c>
      <c r="H52" s="103" t="s">
        <v>72</v>
      </c>
      <c r="I52" s="102">
        <v>0</v>
      </c>
      <c r="J52" s="103" t="s">
        <v>72</v>
      </c>
      <c r="K52" s="102">
        <v>10</v>
      </c>
      <c r="L52" s="103">
        <v>-0.41176470588235298</v>
      </c>
      <c r="M52" s="102">
        <v>10</v>
      </c>
      <c r="N52" s="103">
        <v>-0.41176470588235298</v>
      </c>
      <c r="O52" s="104">
        <v>6</v>
      </c>
      <c r="P52" s="105" t="s">
        <v>155</v>
      </c>
      <c r="Q52" s="101" t="s">
        <v>155</v>
      </c>
      <c r="R52" s="106">
        <v>0</v>
      </c>
      <c r="S52" s="106">
        <v>0</v>
      </c>
      <c r="T52" s="106">
        <v>0</v>
      </c>
      <c r="U52" s="106">
        <v>0</v>
      </c>
      <c r="V52" s="106">
        <v>17</v>
      </c>
      <c r="W52" s="106">
        <v>17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42</v>
      </c>
      <c r="D53" s="103">
        <v>-0.236363636363636</v>
      </c>
      <c r="E53" s="102">
        <v>2</v>
      </c>
      <c r="F53" s="103" t="s">
        <v>72</v>
      </c>
      <c r="G53" s="102">
        <v>0</v>
      </c>
      <c r="H53" s="103" t="s">
        <v>72</v>
      </c>
      <c r="I53" s="102">
        <v>44</v>
      </c>
      <c r="J53" s="103">
        <v>-0.2</v>
      </c>
      <c r="K53" s="102">
        <v>277</v>
      </c>
      <c r="L53" s="103">
        <v>-1.0714285714285699E-2</v>
      </c>
      <c r="M53" s="102">
        <v>321</v>
      </c>
      <c r="N53" s="103">
        <v>-4.1791044776119404E-2</v>
      </c>
      <c r="O53" s="104">
        <v>6</v>
      </c>
      <c r="P53" s="107"/>
      <c r="Q53" s="101" t="s">
        <v>155</v>
      </c>
      <c r="R53" s="106">
        <v>55</v>
      </c>
      <c r="S53" s="106">
        <v>0</v>
      </c>
      <c r="T53" s="106">
        <v>0</v>
      </c>
      <c r="U53" s="106">
        <v>55</v>
      </c>
      <c r="V53" s="106">
        <v>280</v>
      </c>
      <c r="W53" s="106">
        <v>335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603</v>
      </c>
      <c r="D54" s="103">
        <v>-0.219922380336352</v>
      </c>
      <c r="E54" s="102">
        <v>1014</v>
      </c>
      <c r="F54" s="103">
        <v>0.14965986394557801</v>
      </c>
      <c r="G54" s="102">
        <v>0</v>
      </c>
      <c r="H54" s="103" t="s">
        <v>72</v>
      </c>
      <c r="I54" s="102">
        <v>1617</v>
      </c>
      <c r="J54" s="103">
        <v>-2.2960725075528699E-2</v>
      </c>
      <c r="K54" s="102">
        <v>1576</v>
      </c>
      <c r="L54" s="103">
        <v>-0.12880044223327802</v>
      </c>
      <c r="M54" s="102">
        <v>3193</v>
      </c>
      <c r="N54" s="103">
        <v>-7.8233256351039296E-2</v>
      </c>
      <c r="O54" s="104">
        <v>6</v>
      </c>
      <c r="P54" s="107"/>
      <c r="Q54" s="101" t="s">
        <v>155</v>
      </c>
      <c r="R54" s="106">
        <v>773</v>
      </c>
      <c r="S54" s="106">
        <v>882</v>
      </c>
      <c r="T54" s="106">
        <v>0</v>
      </c>
      <c r="U54" s="106">
        <v>1655</v>
      </c>
      <c r="V54" s="106">
        <v>1809</v>
      </c>
      <c r="W54" s="106">
        <v>3464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0</v>
      </c>
      <c r="D55" s="103" t="s">
        <v>72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0</v>
      </c>
      <c r="J55" s="103" t="s">
        <v>72</v>
      </c>
      <c r="K55" s="102">
        <v>26</v>
      </c>
      <c r="L55" s="103">
        <v>-0.27777777777777796</v>
      </c>
      <c r="M55" s="102">
        <v>26</v>
      </c>
      <c r="N55" s="103">
        <v>-0.27777777777777796</v>
      </c>
      <c r="O55" s="104">
        <v>6</v>
      </c>
      <c r="P55" s="107"/>
      <c r="Q55" s="101" t="s">
        <v>155</v>
      </c>
      <c r="R55" s="106">
        <v>0</v>
      </c>
      <c r="S55" s="106">
        <v>0</v>
      </c>
      <c r="T55" s="106">
        <v>0</v>
      </c>
      <c r="U55" s="106">
        <v>0</v>
      </c>
      <c r="V55" s="106">
        <v>36</v>
      </c>
      <c r="W55" s="106">
        <v>36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106</v>
      </c>
      <c r="D56" s="103">
        <v>-5.3571428571428596E-2</v>
      </c>
      <c r="E56" s="102">
        <v>0</v>
      </c>
      <c r="F56" s="103">
        <v>-1</v>
      </c>
      <c r="G56" s="102">
        <v>0</v>
      </c>
      <c r="H56" s="103" t="s">
        <v>72</v>
      </c>
      <c r="I56" s="102">
        <v>106</v>
      </c>
      <c r="J56" s="103">
        <v>-7.0175438596491196E-2</v>
      </c>
      <c r="K56" s="102">
        <v>180</v>
      </c>
      <c r="L56" s="103">
        <v>0.52542372881355903</v>
      </c>
      <c r="M56" s="102">
        <v>286</v>
      </c>
      <c r="N56" s="103">
        <v>0.232758620689655</v>
      </c>
      <c r="O56" s="104">
        <v>6</v>
      </c>
      <c r="P56" s="107"/>
      <c r="Q56" s="101" t="s">
        <v>155</v>
      </c>
      <c r="R56" s="106">
        <v>112</v>
      </c>
      <c r="S56" s="106">
        <v>2</v>
      </c>
      <c r="T56" s="106">
        <v>0</v>
      </c>
      <c r="U56" s="106">
        <v>114</v>
      </c>
      <c r="V56" s="106">
        <v>118</v>
      </c>
      <c r="W56" s="106">
        <v>232</v>
      </c>
      <c r="X56" s="101" t="s">
        <v>227</v>
      </c>
    </row>
    <row r="57" spans="1:24" ht="14.25" x14ac:dyDescent="0.2">
      <c r="A57" s="101" t="s">
        <v>228</v>
      </c>
      <c r="B57" s="101" t="s">
        <v>229</v>
      </c>
      <c r="C57" s="102">
        <v>93</v>
      </c>
      <c r="D57" s="103" t="s">
        <v>72</v>
      </c>
      <c r="E57" s="102">
        <v>6</v>
      </c>
      <c r="F57" s="103" t="s">
        <v>72</v>
      </c>
      <c r="G57" s="102">
        <v>0</v>
      </c>
      <c r="H57" s="103" t="s">
        <v>72</v>
      </c>
      <c r="I57" s="102">
        <v>99</v>
      </c>
      <c r="J57" s="103" t="s">
        <v>72</v>
      </c>
      <c r="K57" s="102">
        <v>58</v>
      </c>
      <c r="L57" s="103">
        <v>1.2307692307692299</v>
      </c>
      <c r="M57" s="102">
        <v>157</v>
      </c>
      <c r="N57" s="103">
        <v>5.0384615384615392</v>
      </c>
      <c r="O57" s="104">
        <v>6</v>
      </c>
      <c r="P57" s="108"/>
      <c r="Q57" s="101" t="s">
        <v>155</v>
      </c>
      <c r="R57" s="106">
        <v>0</v>
      </c>
      <c r="S57" s="106">
        <v>0</v>
      </c>
      <c r="T57" s="106">
        <v>0</v>
      </c>
      <c r="U57" s="106">
        <v>0</v>
      </c>
      <c r="V57" s="106">
        <v>26</v>
      </c>
      <c r="W57" s="106">
        <v>26</v>
      </c>
      <c r="X57" s="101" t="s">
        <v>230</v>
      </c>
    </row>
    <row r="58" spans="1:24" ht="14.25" x14ac:dyDescent="0.2">
      <c r="A58" s="109" t="s">
        <v>231</v>
      </c>
      <c r="B58" s="110"/>
      <c r="C58" s="111">
        <v>844</v>
      </c>
      <c r="D58" s="112">
        <v>-0.102127659574468</v>
      </c>
      <c r="E58" s="111">
        <v>1022</v>
      </c>
      <c r="F58" s="112">
        <v>0.15610859728506798</v>
      </c>
      <c r="G58" s="111">
        <v>0</v>
      </c>
      <c r="H58" s="112"/>
      <c r="I58" s="111">
        <v>1866</v>
      </c>
      <c r="J58" s="112">
        <v>2.30263157894737E-2</v>
      </c>
      <c r="K58" s="111">
        <v>2127</v>
      </c>
      <c r="L58" s="112">
        <v>-6.9553805774278193E-2</v>
      </c>
      <c r="M58" s="111">
        <v>3993</v>
      </c>
      <c r="N58" s="112">
        <v>-2.84671532846715E-2</v>
      </c>
      <c r="O58" s="113"/>
      <c r="P58" s="114" t="s">
        <v>212</v>
      </c>
      <c r="Q58" s="114"/>
      <c r="R58" s="115">
        <v>940</v>
      </c>
      <c r="S58" s="115">
        <v>884</v>
      </c>
      <c r="T58" s="115">
        <v>0</v>
      </c>
      <c r="U58" s="115">
        <v>1824</v>
      </c>
      <c r="V58" s="115">
        <v>2286</v>
      </c>
      <c r="W58" s="115">
        <v>4110</v>
      </c>
      <c r="X58" s="114"/>
    </row>
    <row r="59" spans="1:24" ht="14.25" x14ac:dyDescent="0.2">
      <c r="A59" s="109" t="s">
        <v>232</v>
      </c>
      <c r="B59" s="110"/>
      <c r="C59" s="111">
        <v>38276</v>
      </c>
      <c r="D59" s="112">
        <v>-0.13553312103349399</v>
      </c>
      <c r="E59" s="111">
        <v>15895</v>
      </c>
      <c r="F59" s="112">
        <v>1.12609746787123E-2</v>
      </c>
      <c r="G59" s="111">
        <v>2895</v>
      </c>
      <c r="H59" s="112">
        <v>-1.26193724420191E-2</v>
      </c>
      <c r="I59" s="111">
        <v>57066</v>
      </c>
      <c r="J59" s="112">
        <v>-9.3139669776089798E-2</v>
      </c>
      <c r="K59" s="111">
        <v>10998</v>
      </c>
      <c r="L59" s="112">
        <v>6.3945051755828597E-2</v>
      </c>
      <c r="M59" s="111">
        <v>68064</v>
      </c>
      <c r="N59" s="112">
        <v>-7.0976195675911791E-2</v>
      </c>
      <c r="O59" s="113"/>
      <c r="P59" s="114"/>
      <c r="Q59" s="114"/>
      <c r="R59" s="115">
        <v>44277</v>
      </c>
      <c r="S59" s="115">
        <v>15718</v>
      </c>
      <c r="T59" s="115">
        <v>2932</v>
      </c>
      <c r="U59" s="115">
        <v>62927</v>
      </c>
      <c r="V59" s="115">
        <v>10337</v>
      </c>
      <c r="W59" s="115">
        <v>73264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48" zoomScaleSheetLayoutView="1543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233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1520</v>
      </c>
      <c r="D5" s="103">
        <v>-8.3232810615199007E-2</v>
      </c>
      <c r="E5" s="102">
        <v>7</v>
      </c>
      <c r="F5" s="103">
        <v>0.16666666666666699</v>
      </c>
      <c r="G5" s="102">
        <v>1</v>
      </c>
      <c r="H5" s="103">
        <v>-0.95833333333333293</v>
      </c>
      <c r="I5" s="102">
        <v>1528</v>
      </c>
      <c r="J5" s="103">
        <v>-9.4786729857819899E-2</v>
      </c>
      <c r="K5" s="102">
        <v>945</v>
      </c>
      <c r="L5" s="103">
        <v>0.11438679245283001</v>
      </c>
      <c r="M5" s="102">
        <v>2473</v>
      </c>
      <c r="N5" s="103">
        <v>-2.4842271293375399E-2</v>
      </c>
      <c r="O5" s="104">
        <v>4</v>
      </c>
      <c r="P5" s="105" t="s">
        <v>73</v>
      </c>
      <c r="Q5" s="101" t="s">
        <v>73</v>
      </c>
      <c r="R5" s="106">
        <v>1658</v>
      </c>
      <c r="S5" s="106">
        <v>6</v>
      </c>
      <c r="T5" s="106">
        <v>24</v>
      </c>
      <c r="U5" s="106">
        <v>1688</v>
      </c>
      <c r="V5" s="106">
        <v>848</v>
      </c>
      <c r="W5" s="106">
        <v>2536</v>
      </c>
      <c r="X5" s="101" t="s">
        <v>74</v>
      </c>
    </row>
    <row r="6" spans="1:24" ht="14.25" x14ac:dyDescent="0.2">
      <c r="A6" s="101" t="s">
        <v>75</v>
      </c>
      <c r="B6" s="101" t="s">
        <v>76</v>
      </c>
      <c r="C6" s="102">
        <v>898</v>
      </c>
      <c r="D6" s="103">
        <v>0.19098143236074303</v>
      </c>
      <c r="E6" s="102">
        <v>0</v>
      </c>
      <c r="F6" s="103" t="s">
        <v>72</v>
      </c>
      <c r="G6" s="102">
        <v>0</v>
      </c>
      <c r="H6" s="103" t="s">
        <v>72</v>
      </c>
      <c r="I6" s="102">
        <v>898</v>
      </c>
      <c r="J6" s="103">
        <v>0.19098143236074303</v>
      </c>
      <c r="K6" s="102">
        <v>21</v>
      </c>
      <c r="L6" s="103">
        <v>-0.54347826086956497</v>
      </c>
      <c r="M6" s="102">
        <v>919</v>
      </c>
      <c r="N6" s="103">
        <v>0.14874999999999999</v>
      </c>
      <c r="O6" s="104">
        <v>5</v>
      </c>
      <c r="P6" s="107"/>
      <c r="Q6" s="101" t="s">
        <v>73</v>
      </c>
      <c r="R6" s="106">
        <v>754</v>
      </c>
      <c r="S6" s="106">
        <v>0</v>
      </c>
      <c r="T6" s="106">
        <v>0</v>
      </c>
      <c r="U6" s="106">
        <v>754</v>
      </c>
      <c r="V6" s="106">
        <v>46</v>
      </c>
      <c r="W6" s="106">
        <v>800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530</v>
      </c>
      <c r="D7" s="103">
        <v>0.18040089086859701</v>
      </c>
      <c r="E7" s="102">
        <v>11</v>
      </c>
      <c r="F7" s="103">
        <v>4.5</v>
      </c>
      <c r="G7" s="102">
        <v>0</v>
      </c>
      <c r="H7" s="103" t="s">
        <v>72</v>
      </c>
      <c r="I7" s="102">
        <v>541</v>
      </c>
      <c r="J7" s="103">
        <v>0.19955654101995599</v>
      </c>
      <c r="K7" s="102">
        <v>1288</v>
      </c>
      <c r="L7" s="103">
        <v>0.85057471264367801</v>
      </c>
      <c r="M7" s="102">
        <v>1829</v>
      </c>
      <c r="N7" s="103">
        <v>0.59459459459459507</v>
      </c>
      <c r="O7" s="104">
        <v>4</v>
      </c>
      <c r="P7" s="107"/>
      <c r="Q7" s="101" t="s">
        <v>73</v>
      </c>
      <c r="R7" s="106">
        <v>449</v>
      </c>
      <c r="S7" s="106">
        <v>2</v>
      </c>
      <c r="T7" s="106">
        <v>0</v>
      </c>
      <c r="U7" s="106">
        <v>451</v>
      </c>
      <c r="V7" s="106">
        <v>696</v>
      </c>
      <c r="W7" s="106">
        <v>1147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11615</v>
      </c>
      <c r="D8" s="103">
        <v>-8.1745592536959413E-2</v>
      </c>
      <c r="E8" s="102">
        <v>3764</v>
      </c>
      <c r="F8" s="103">
        <v>-1.4659685863874299E-2</v>
      </c>
      <c r="G8" s="102">
        <v>2837</v>
      </c>
      <c r="H8" s="103">
        <v>6.0957367240089801E-2</v>
      </c>
      <c r="I8" s="102">
        <v>18216</v>
      </c>
      <c r="J8" s="103">
        <v>-4.8425011753643603E-2</v>
      </c>
      <c r="K8" s="102">
        <v>1830</v>
      </c>
      <c r="L8" s="103">
        <v>-4.3525571273123004E-3</v>
      </c>
      <c r="M8" s="102">
        <v>20046</v>
      </c>
      <c r="N8" s="103">
        <v>-4.4564129450455195E-2</v>
      </c>
      <c r="O8" s="104">
        <v>2</v>
      </c>
      <c r="P8" s="107"/>
      <c r="Q8" s="101" t="s">
        <v>73</v>
      </c>
      <c r="R8" s="106">
        <v>12649</v>
      </c>
      <c r="S8" s="106">
        <v>3820</v>
      </c>
      <c r="T8" s="106">
        <v>2674</v>
      </c>
      <c r="U8" s="106">
        <v>19143</v>
      </c>
      <c r="V8" s="106">
        <v>1838</v>
      </c>
      <c r="W8" s="106">
        <v>20981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370</v>
      </c>
      <c r="D9" s="103">
        <v>-6.0913705583756299E-2</v>
      </c>
      <c r="E9" s="102">
        <v>0</v>
      </c>
      <c r="F9" s="103" t="s">
        <v>72</v>
      </c>
      <c r="G9" s="102">
        <v>0</v>
      </c>
      <c r="H9" s="103" t="s">
        <v>72</v>
      </c>
      <c r="I9" s="102">
        <v>370</v>
      </c>
      <c r="J9" s="103">
        <v>-6.0913705583756299E-2</v>
      </c>
      <c r="K9" s="102">
        <v>32</v>
      </c>
      <c r="L9" s="103">
        <v>0</v>
      </c>
      <c r="M9" s="102">
        <v>402</v>
      </c>
      <c r="N9" s="103">
        <v>-5.63380281690141E-2</v>
      </c>
      <c r="O9" s="104">
        <v>5</v>
      </c>
      <c r="P9" s="107"/>
      <c r="Q9" s="101" t="s">
        <v>73</v>
      </c>
      <c r="R9" s="106">
        <v>394</v>
      </c>
      <c r="S9" s="106">
        <v>0</v>
      </c>
      <c r="T9" s="106">
        <v>0</v>
      </c>
      <c r="U9" s="106">
        <v>394</v>
      </c>
      <c r="V9" s="106">
        <v>32</v>
      </c>
      <c r="W9" s="106">
        <v>426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8408</v>
      </c>
      <c r="D10" s="103">
        <v>-6.6711066711066705E-2</v>
      </c>
      <c r="E10" s="102">
        <v>67</v>
      </c>
      <c r="F10" s="103">
        <v>-4.2857142857142899E-2</v>
      </c>
      <c r="G10" s="102">
        <v>0</v>
      </c>
      <c r="H10" s="103" t="s">
        <v>72</v>
      </c>
      <c r="I10" s="102">
        <v>8475</v>
      </c>
      <c r="J10" s="103">
        <v>-6.6527150567243107E-2</v>
      </c>
      <c r="K10" s="102">
        <v>1404</v>
      </c>
      <c r="L10" s="103">
        <v>0.246891651865009</v>
      </c>
      <c r="M10" s="102">
        <v>9879</v>
      </c>
      <c r="N10" s="103">
        <v>-3.1945124938755502E-2</v>
      </c>
      <c r="O10" s="104">
        <v>3</v>
      </c>
      <c r="P10" s="107"/>
      <c r="Q10" s="101" t="s">
        <v>73</v>
      </c>
      <c r="R10" s="106">
        <v>9009</v>
      </c>
      <c r="S10" s="106">
        <v>70</v>
      </c>
      <c r="T10" s="106">
        <v>0</v>
      </c>
      <c r="U10" s="106">
        <v>9079</v>
      </c>
      <c r="V10" s="106">
        <v>1126</v>
      </c>
      <c r="W10" s="106">
        <v>10205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960</v>
      </c>
      <c r="D11" s="103">
        <v>-0.37049180327868897</v>
      </c>
      <c r="E11" s="102">
        <v>0</v>
      </c>
      <c r="F11" s="103" t="s">
        <v>72</v>
      </c>
      <c r="G11" s="102">
        <v>507</v>
      </c>
      <c r="H11" s="103">
        <v>1.4028436018957298</v>
      </c>
      <c r="I11" s="102">
        <v>1467</v>
      </c>
      <c r="J11" s="103">
        <v>-0.154953917050691</v>
      </c>
      <c r="K11" s="102">
        <v>539</v>
      </c>
      <c r="L11" s="103">
        <v>0.11363636363636401</v>
      </c>
      <c r="M11" s="102">
        <v>2006</v>
      </c>
      <c r="N11" s="103">
        <v>-9.6396396396396397E-2</v>
      </c>
      <c r="O11" s="104">
        <v>5</v>
      </c>
      <c r="P11" s="107"/>
      <c r="Q11" s="101" t="s">
        <v>73</v>
      </c>
      <c r="R11" s="106">
        <v>1525</v>
      </c>
      <c r="S11" s="106">
        <v>0</v>
      </c>
      <c r="T11" s="106">
        <v>211</v>
      </c>
      <c r="U11" s="106">
        <v>1736</v>
      </c>
      <c r="V11" s="106">
        <v>484</v>
      </c>
      <c r="W11" s="106">
        <v>2220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517</v>
      </c>
      <c r="D12" s="103">
        <v>-2.0833333333333301E-2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517</v>
      </c>
      <c r="J12" s="103">
        <v>-2.0833333333333301E-2</v>
      </c>
      <c r="K12" s="102">
        <v>30</v>
      </c>
      <c r="L12" s="103">
        <v>-0.43396226415094302</v>
      </c>
      <c r="M12" s="102">
        <v>547</v>
      </c>
      <c r="N12" s="103">
        <v>-5.8519793459552501E-2</v>
      </c>
      <c r="O12" s="104">
        <v>5</v>
      </c>
      <c r="P12" s="107"/>
      <c r="Q12" s="101" t="s">
        <v>73</v>
      </c>
      <c r="R12" s="106">
        <v>528</v>
      </c>
      <c r="S12" s="106">
        <v>0</v>
      </c>
      <c r="T12" s="106">
        <v>0</v>
      </c>
      <c r="U12" s="106">
        <v>528</v>
      </c>
      <c r="V12" s="106">
        <v>53</v>
      </c>
      <c r="W12" s="106">
        <v>581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0</v>
      </c>
      <c r="D13" s="103" t="s">
        <v>72</v>
      </c>
      <c r="E13" s="102">
        <v>15</v>
      </c>
      <c r="F13" s="103">
        <v>-0.11764705882352899</v>
      </c>
      <c r="G13" s="102">
        <v>0</v>
      </c>
      <c r="H13" s="103" t="s">
        <v>72</v>
      </c>
      <c r="I13" s="102">
        <v>15</v>
      </c>
      <c r="J13" s="103">
        <v>-0.11764705882352899</v>
      </c>
      <c r="K13" s="102">
        <v>8</v>
      </c>
      <c r="L13" s="103">
        <v>-0.68</v>
      </c>
      <c r="M13" s="102">
        <v>23</v>
      </c>
      <c r="N13" s="103">
        <v>-0.45238095238095205</v>
      </c>
      <c r="O13" s="104">
        <v>5</v>
      </c>
      <c r="P13" s="107"/>
      <c r="Q13" s="101" t="s">
        <v>73</v>
      </c>
      <c r="R13" s="106">
        <v>0</v>
      </c>
      <c r="S13" s="106">
        <v>17</v>
      </c>
      <c r="T13" s="106">
        <v>0</v>
      </c>
      <c r="U13" s="106">
        <v>17</v>
      </c>
      <c r="V13" s="106">
        <v>25</v>
      </c>
      <c r="W13" s="106">
        <v>42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1322</v>
      </c>
      <c r="D14" s="103">
        <v>1.9275250578257502E-2</v>
      </c>
      <c r="E14" s="102">
        <v>2</v>
      </c>
      <c r="F14" s="103">
        <v>1</v>
      </c>
      <c r="G14" s="102">
        <v>585</v>
      </c>
      <c r="H14" s="103">
        <v>0.10377358490565999</v>
      </c>
      <c r="I14" s="102">
        <v>1909</v>
      </c>
      <c r="J14" s="103">
        <v>4.4310722100656494E-2</v>
      </c>
      <c r="K14" s="102">
        <v>319</v>
      </c>
      <c r="L14" s="103">
        <v>3.2533333333333299</v>
      </c>
      <c r="M14" s="102">
        <v>2228</v>
      </c>
      <c r="N14" s="103">
        <v>0.170782974251182</v>
      </c>
      <c r="O14" s="104">
        <v>5</v>
      </c>
      <c r="P14" s="107"/>
      <c r="Q14" s="101" t="s">
        <v>73</v>
      </c>
      <c r="R14" s="106">
        <v>1297</v>
      </c>
      <c r="S14" s="106">
        <v>1</v>
      </c>
      <c r="T14" s="106">
        <v>530</v>
      </c>
      <c r="U14" s="106">
        <v>1828</v>
      </c>
      <c r="V14" s="106">
        <v>75</v>
      </c>
      <c r="W14" s="106">
        <v>1903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972</v>
      </c>
      <c r="D15" s="103">
        <v>-1.9172552976791098E-2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972</v>
      </c>
      <c r="J15" s="103">
        <v>-1.9172552976791098E-2</v>
      </c>
      <c r="K15" s="102">
        <v>401</v>
      </c>
      <c r="L15" s="103">
        <v>-0.199600798403194</v>
      </c>
      <c r="M15" s="102">
        <v>1373</v>
      </c>
      <c r="N15" s="103">
        <v>-7.9758713136729192E-2</v>
      </c>
      <c r="O15" s="104">
        <v>5</v>
      </c>
      <c r="P15" s="107"/>
      <c r="Q15" s="101" t="s">
        <v>73</v>
      </c>
      <c r="R15" s="106">
        <v>991</v>
      </c>
      <c r="S15" s="106">
        <v>0</v>
      </c>
      <c r="T15" s="106">
        <v>0</v>
      </c>
      <c r="U15" s="106">
        <v>991</v>
      </c>
      <c r="V15" s="106">
        <v>501</v>
      </c>
      <c r="W15" s="106">
        <v>1492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1916</v>
      </c>
      <c r="D16" s="103">
        <v>-5.0074367873078798E-2</v>
      </c>
      <c r="E16" s="102">
        <v>0</v>
      </c>
      <c r="F16" s="103" t="s">
        <v>72</v>
      </c>
      <c r="G16" s="102">
        <v>183</v>
      </c>
      <c r="H16" s="103">
        <v>-0.59242761692650292</v>
      </c>
      <c r="I16" s="102">
        <v>2099</v>
      </c>
      <c r="J16" s="103">
        <v>-0.14882400648824001</v>
      </c>
      <c r="K16" s="102">
        <v>591</v>
      </c>
      <c r="L16" s="103">
        <v>-0.16994382022471899</v>
      </c>
      <c r="M16" s="102">
        <v>2690</v>
      </c>
      <c r="N16" s="103">
        <v>-0.15355569540591599</v>
      </c>
      <c r="O16" s="104">
        <v>5</v>
      </c>
      <c r="P16" s="107"/>
      <c r="Q16" s="101" t="s">
        <v>73</v>
      </c>
      <c r="R16" s="106">
        <v>2017</v>
      </c>
      <c r="S16" s="106">
        <v>0</v>
      </c>
      <c r="T16" s="106">
        <v>449</v>
      </c>
      <c r="U16" s="106">
        <v>2466</v>
      </c>
      <c r="V16" s="106">
        <v>712</v>
      </c>
      <c r="W16" s="106">
        <v>3178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1961</v>
      </c>
      <c r="D17" s="103">
        <v>-3.2560434139121901E-2</v>
      </c>
      <c r="E17" s="102">
        <v>83</v>
      </c>
      <c r="F17" s="103">
        <v>-9.7826086956521702E-2</v>
      </c>
      <c r="G17" s="102">
        <v>0</v>
      </c>
      <c r="H17" s="103" t="s">
        <v>72</v>
      </c>
      <c r="I17" s="102">
        <v>2044</v>
      </c>
      <c r="J17" s="103">
        <v>-3.5394053798961801E-2</v>
      </c>
      <c r="K17" s="102">
        <v>801</v>
      </c>
      <c r="L17" s="103">
        <v>0.54038461538461502</v>
      </c>
      <c r="M17" s="102">
        <v>2845</v>
      </c>
      <c r="N17" s="103">
        <v>7.8059871163319403E-2</v>
      </c>
      <c r="O17" s="104">
        <v>4</v>
      </c>
      <c r="P17" s="107"/>
      <c r="Q17" s="101" t="s">
        <v>73</v>
      </c>
      <c r="R17" s="106">
        <v>2027</v>
      </c>
      <c r="S17" s="106">
        <v>92</v>
      </c>
      <c r="T17" s="106">
        <v>0</v>
      </c>
      <c r="U17" s="106">
        <v>2119</v>
      </c>
      <c r="V17" s="106">
        <v>520</v>
      </c>
      <c r="W17" s="106">
        <v>2639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403</v>
      </c>
      <c r="D18" s="103">
        <v>0.5323193916349811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403</v>
      </c>
      <c r="J18" s="103">
        <v>0.5323193916349811</v>
      </c>
      <c r="K18" s="102">
        <v>68</v>
      </c>
      <c r="L18" s="103">
        <v>3.5333333333333297</v>
      </c>
      <c r="M18" s="102">
        <v>471</v>
      </c>
      <c r="N18" s="103">
        <v>0.694244604316547</v>
      </c>
      <c r="O18" s="104">
        <v>5</v>
      </c>
      <c r="P18" s="107"/>
      <c r="Q18" s="101" t="s">
        <v>73</v>
      </c>
      <c r="R18" s="106">
        <v>263</v>
      </c>
      <c r="S18" s="106">
        <v>0</v>
      </c>
      <c r="T18" s="106">
        <v>0</v>
      </c>
      <c r="U18" s="106">
        <v>263</v>
      </c>
      <c r="V18" s="106">
        <v>15</v>
      </c>
      <c r="W18" s="106">
        <v>278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1102</v>
      </c>
      <c r="D19" s="103">
        <v>-8.6235489220563802E-2</v>
      </c>
      <c r="E19" s="102">
        <v>164</v>
      </c>
      <c r="F19" s="103">
        <v>-0.42456140350877203</v>
      </c>
      <c r="G19" s="102">
        <v>1</v>
      </c>
      <c r="H19" s="103" t="s">
        <v>72</v>
      </c>
      <c r="I19" s="102">
        <v>1267</v>
      </c>
      <c r="J19" s="103">
        <v>-0.15023474178403801</v>
      </c>
      <c r="K19" s="102">
        <v>609</v>
      </c>
      <c r="L19" s="103">
        <v>0.41627906976744206</v>
      </c>
      <c r="M19" s="102">
        <v>1876</v>
      </c>
      <c r="N19" s="103">
        <v>-2.3425299323269103E-2</v>
      </c>
      <c r="O19" s="104">
        <v>4</v>
      </c>
      <c r="P19" s="107"/>
      <c r="Q19" s="101" t="s">
        <v>73</v>
      </c>
      <c r="R19" s="106">
        <v>1206</v>
      </c>
      <c r="S19" s="106">
        <v>285</v>
      </c>
      <c r="T19" s="106">
        <v>0</v>
      </c>
      <c r="U19" s="106">
        <v>1491</v>
      </c>
      <c r="V19" s="106">
        <v>430</v>
      </c>
      <c r="W19" s="106">
        <v>1921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408</v>
      </c>
      <c r="D20" s="103">
        <v>-0.19842829076620802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408</v>
      </c>
      <c r="J20" s="103">
        <v>-0.19842829076620802</v>
      </c>
      <c r="K20" s="102">
        <v>38</v>
      </c>
      <c r="L20" s="103">
        <v>0.35714285714285698</v>
      </c>
      <c r="M20" s="102">
        <v>446</v>
      </c>
      <c r="N20" s="103">
        <v>-0.16945996275605199</v>
      </c>
      <c r="O20" s="104">
        <v>5</v>
      </c>
      <c r="P20" s="107"/>
      <c r="Q20" s="101" t="s">
        <v>73</v>
      </c>
      <c r="R20" s="106">
        <v>509</v>
      </c>
      <c r="S20" s="106">
        <v>0</v>
      </c>
      <c r="T20" s="106">
        <v>0</v>
      </c>
      <c r="U20" s="106">
        <v>509</v>
      </c>
      <c r="V20" s="106">
        <v>28</v>
      </c>
      <c r="W20" s="106">
        <v>537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1376</v>
      </c>
      <c r="D21" s="103">
        <v>-8.8137839628893294E-2</v>
      </c>
      <c r="E21" s="102">
        <v>0</v>
      </c>
      <c r="F21" s="103">
        <v>-1</v>
      </c>
      <c r="G21" s="102">
        <v>0</v>
      </c>
      <c r="H21" s="103" t="s">
        <v>72</v>
      </c>
      <c r="I21" s="102">
        <v>1376</v>
      </c>
      <c r="J21" s="103">
        <v>-8.8741721854304595E-2</v>
      </c>
      <c r="K21" s="102">
        <v>369</v>
      </c>
      <c r="L21" s="103">
        <v>-0.13986013986013998</v>
      </c>
      <c r="M21" s="102">
        <v>1745</v>
      </c>
      <c r="N21" s="103">
        <v>-0.10005157297576101</v>
      </c>
      <c r="O21" s="104">
        <v>4</v>
      </c>
      <c r="P21" s="107"/>
      <c r="Q21" s="101" t="s">
        <v>73</v>
      </c>
      <c r="R21" s="106">
        <v>1509</v>
      </c>
      <c r="S21" s="106">
        <v>1</v>
      </c>
      <c r="T21" s="106">
        <v>0</v>
      </c>
      <c r="U21" s="106">
        <v>1510</v>
      </c>
      <c r="V21" s="106">
        <v>429</v>
      </c>
      <c r="W21" s="106">
        <v>1939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2407</v>
      </c>
      <c r="D22" s="103">
        <v>-0.13010480664980101</v>
      </c>
      <c r="E22" s="102">
        <v>948</v>
      </c>
      <c r="F22" s="103">
        <v>-0.103122043519395</v>
      </c>
      <c r="G22" s="102">
        <v>4</v>
      </c>
      <c r="H22" s="103">
        <v>-0.2</v>
      </c>
      <c r="I22" s="102">
        <v>3359</v>
      </c>
      <c r="J22" s="103">
        <v>-0.122747453643249</v>
      </c>
      <c r="K22" s="102">
        <v>503</v>
      </c>
      <c r="L22" s="103">
        <v>-3.63984674329502E-2</v>
      </c>
      <c r="M22" s="102">
        <v>3862</v>
      </c>
      <c r="N22" s="103">
        <v>-0.11238795679154201</v>
      </c>
      <c r="O22" s="104">
        <v>3</v>
      </c>
      <c r="P22" s="107"/>
      <c r="Q22" s="101" t="s">
        <v>73</v>
      </c>
      <c r="R22" s="106">
        <v>2767</v>
      </c>
      <c r="S22" s="106">
        <v>1057</v>
      </c>
      <c r="T22" s="106">
        <v>5</v>
      </c>
      <c r="U22" s="106">
        <v>3829</v>
      </c>
      <c r="V22" s="106">
        <v>522</v>
      </c>
      <c r="W22" s="106">
        <v>4351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1361</v>
      </c>
      <c r="D23" s="103">
        <v>7.2498029944838491E-2</v>
      </c>
      <c r="E23" s="102">
        <v>0</v>
      </c>
      <c r="F23" s="103">
        <v>-1</v>
      </c>
      <c r="G23" s="102">
        <v>998</v>
      </c>
      <c r="H23" s="103">
        <v>0.29778933680104003</v>
      </c>
      <c r="I23" s="102">
        <v>2359</v>
      </c>
      <c r="J23" s="103">
        <v>0.15580597746202804</v>
      </c>
      <c r="K23" s="102">
        <v>197</v>
      </c>
      <c r="L23" s="103">
        <v>3.1413612565445004E-2</v>
      </c>
      <c r="M23" s="102">
        <v>2556</v>
      </c>
      <c r="N23" s="103">
        <v>0.14516129032258099</v>
      </c>
      <c r="O23" s="104">
        <v>4</v>
      </c>
      <c r="P23" s="107"/>
      <c r="Q23" s="101" t="s">
        <v>73</v>
      </c>
      <c r="R23" s="106">
        <v>1269</v>
      </c>
      <c r="S23" s="106">
        <v>3</v>
      </c>
      <c r="T23" s="106">
        <v>769</v>
      </c>
      <c r="U23" s="106">
        <v>2041</v>
      </c>
      <c r="V23" s="106">
        <v>191</v>
      </c>
      <c r="W23" s="106">
        <v>2232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489</v>
      </c>
      <c r="D24" s="103">
        <v>-0.19704433497536902</v>
      </c>
      <c r="E24" s="102">
        <v>2</v>
      </c>
      <c r="F24" s="103">
        <v>-0.33333333333333298</v>
      </c>
      <c r="G24" s="102">
        <v>0</v>
      </c>
      <c r="H24" s="103">
        <v>-1</v>
      </c>
      <c r="I24" s="102">
        <v>491</v>
      </c>
      <c r="J24" s="103">
        <v>-0.19902120717781402</v>
      </c>
      <c r="K24" s="102">
        <v>101</v>
      </c>
      <c r="L24" s="103">
        <v>7.4468085106383003E-2</v>
      </c>
      <c r="M24" s="102">
        <v>592</v>
      </c>
      <c r="N24" s="103">
        <v>-0.16265912305516297</v>
      </c>
      <c r="O24" s="104">
        <v>4</v>
      </c>
      <c r="P24" s="107"/>
      <c r="Q24" s="101" t="s">
        <v>73</v>
      </c>
      <c r="R24" s="106">
        <v>609</v>
      </c>
      <c r="S24" s="106">
        <v>3</v>
      </c>
      <c r="T24" s="106">
        <v>1</v>
      </c>
      <c r="U24" s="106">
        <v>613</v>
      </c>
      <c r="V24" s="106">
        <v>94</v>
      </c>
      <c r="W24" s="106">
        <v>707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1425</v>
      </c>
      <c r="D25" s="103">
        <v>0.20762711864406802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1425</v>
      </c>
      <c r="J25" s="103">
        <v>0.20762711864406802</v>
      </c>
      <c r="K25" s="102">
        <v>338</v>
      </c>
      <c r="L25" s="103">
        <v>0.30501930501930502</v>
      </c>
      <c r="M25" s="102">
        <v>1763</v>
      </c>
      <c r="N25" s="103">
        <v>0.225156358582349</v>
      </c>
      <c r="O25" s="104">
        <v>5</v>
      </c>
      <c r="P25" s="107"/>
      <c r="Q25" s="101" t="s">
        <v>73</v>
      </c>
      <c r="R25" s="106">
        <v>1180</v>
      </c>
      <c r="S25" s="106">
        <v>0</v>
      </c>
      <c r="T25" s="106">
        <v>0</v>
      </c>
      <c r="U25" s="106">
        <v>1180</v>
      </c>
      <c r="V25" s="106">
        <v>259</v>
      </c>
      <c r="W25" s="106">
        <v>1439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520</v>
      </c>
      <c r="D26" s="103">
        <v>-6.9767441860465101E-2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520</v>
      </c>
      <c r="J26" s="103">
        <v>-6.9767441860465101E-2</v>
      </c>
      <c r="K26" s="102">
        <v>78</v>
      </c>
      <c r="L26" s="103">
        <v>-0.38095238095238104</v>
      </c>
      <c r="M26" s="102">
        <v>598</v>
      </c>
      <c r="N26" s="103">
        <v>-0.12700729927007301</v>
      </c>
      <c r="O26" s="104">
        <v>5</v>
      </c>
      <c r="P26" s="107"/>
      <c r="Q26" s="101" t="s">
        <v>73</v>
      </c>
      <c r="R26" s="106">
        <v>559</v>
      </c>
      <c r="S26" s="106">
        <v>0</v>
      </c>
      <c r="T26" s="106">
        <v>0</v>
      </c>
      <c r="U26" s="106">
        <v>559</v>
      </c>
      <c r="V26" s="106">
        <v>126</v>
      </c>
      <c r="W26" s="106">
        <v>685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1173</v>
      </c>
      <c r="D27" s="103">
        <v>-0.234833659491194</v>
      </c>
      <c r="E27" s="102">
        <v>0</v>
      </c>
      <c r="F27" s="103">
        <v>-1</v>
      </c>
      <c r="G27" s="102">
        <v>0</v>
      </c>
      <c r="H27" s="103" t="s">
        <v>72</v>
      </c>
      <c r="I27" s="102">
        <v>1173</v>
      </c>
      <c r="J27" s="103">
        <v>-0.23533246414602302</v>
      </c>
      <c r="K27" s="102">
        <v>386</v>
      </c>
      <c r="L27" s="103">
        <v>0.112391930835735</v>
      </c>
      <c r="M27" s="102">
        <v>1559</v>
      </c>
      <c r="N27" s="103">
        <v>-0.171185539606592</v>
      </c>
      <c r="O27" s="104">
        <v>5</v>
      </c>
      <c r="P27" s="107"/>
      <c r="Q27" s="101" t="s">
        <v>73</v>
      </c>
      <c r="R27" s="106">
        <v>1533</v>
      </c>
      <c r="S27" s="106">
        <v>1</v>
      </c>
      <c r="T27" s="106">
        <v>0</v>
      </c>
      <c r="U27" s="106">
        <v>1534</v>
      </c>
      <c r="V27" s="106">
        <v>347</v>
      </c>
      <c r="W27" s="106">
        <v>1881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1430</v>
      </c>
      <c r="D28" s="103">
        <v>-0.20775623268698101</v>
      </c>
      <c r="E28" s="102">
        <v>82</v>
      </c>
      <c r="F28" s="103">
        <v>0.108108108108108</v>
      </c>
      <c r="G28" s="102">
        <v>0</v>
      </c>
      <c r="H28" s="103" t="s">
        <v>72</v>
      </c>
      <c r="I28" s="102">
        <v>1512</v>
      </c>
      <c r="J28" s="103">
        <v>-0.19531665779670002</v>
      </c>
      <c r="K28" s="102">
        <v>197</v>
      </c>
      <c r="L28" s="103">
        <v>-0.32993197278911601</v>
      </c>
      <c r="M28" s="102">
        <v>1709</v>
      </c>
      <c r="N28" s="103">
        <v>-0.21352968246663601</v>
      </c>
      <c r="O28" s="104">
        <v>4</v>
      </c>
      <c r="P28" s="107"/>
      <c r="Q28" s="101" t="s">
        <v>73</v>
      </c>
      <c r="R28" s="106">
        <v>1805</v>
      </c>
      <c r="S28" s="106">
        <v>74</v>
      </c>
      <c r="T28" s="106">
        <v>0</v>
      </c>
      <c r="U28" s="106">
        <v>1879</v>
      </c>
      <c r="V28" s="106">
        <v>294</v>
      </c>
      <c r="W28" s="106">
        <v>2173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856</v>
      </c>
      <c r="D29" s="103">
        <v>-0.36639526276831996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856</v>
      </c>
      <c r="J29" s="103">
        <v>-0.36639526276831996</v>
      </c>
      <c r="K29" s="102">
        <v>154</v>
      </c>
      <c r="L29" s="103">
        <v>3.35570469798658E-2</v>
      </c>
      <c r="M29" s="102">
        <v>1010</v>
      </c>
      <c r="N29" s="103">
        <v>-0.32666666666666699</v>
      </c>
      <c r="O29" s="104">
        <v>5</v>
      </c>
      <c r="P29" s="107"/>
      <c r="Q29" s="101" t="s">
        <v>73</v>
      </c>
      <c r="R29" s="106">
        <v>1351</v>
      </c>
      <c r="S29" s="106">
        <v>0</v>
      </c>
      <c r="T29" s="106">
        <v>0</v>
      </c>
      <c r="U29" s="106">
        <v>1351</v>
      </c>
      <c r="V29" s="106">
        <v>149</v>
      </c>
      <c r="W29" s="106">
        <v>1500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647</v>
      </c>
      <c r="D30" s="103">
        <v>-0.14868421052631603</v>
      </c>
      <c r="E30" s="102">
        <v>0</v>
      </c>
      <c r="F30" s="103">
        <v>-1</v>
      </c>
      <c r="G30" s="102">
        <v>0</v>
      </c>
      <c r="H30" s="103" t="s">
        <v>72</v>
      </c>
      <c r="I30" s="102">
        <v>647</v>
      </c>
      <c r="J30" s="103">
        <v>-0.150918635170604</v>
      </c>
      <c r="K30" s="102">
        <v>127</v>
      </c>
      <c r="L30" s="103">
        <v>-0.46186440677966101</v>
      </c>
      <c r="M30" s="102">
        <v>774</v>
      </c>
      <c r="N30" s="103">
        <v>-0.22444889779559099</v>
      </c>
      <c r="O30" s="104">
        <v>5</v>
      </c>
      <c r="P30" s="107"/>
      <c r="Q30" s="101" t="s">
        <v>73</v>
      </c>
      <c r="R30" s="106">
        <v>760</v>
      </c>
      <c r="S30" s="106">
        <v>2</v>
      </c>
      <c r="T30" s="106">
        <v>0</v>
      </c>
      <c r="U30" s="106">
        <v>762</v>
      </c>
      <c r="V30" s="106">
        <v>236</v>
      </c>
      <c r="W30" s="106">
        <v>998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0</v>
      </c>
      <c r="D31" s="103">
        <v>-1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73</v>
      </c>
      <c r="R31" s="106">
        <v>458</v>
      </c>
      <c r="S31" s="106">
        <v>0</v>
      </c>
      <c r="T31" s="106">
        <v>0</v>
      </c>
      <c r="U31" s="106">
        <v>458</v>
      </c>
      <c r="V31" s="106">
        <v>112</v>
      </c>
      <c r="W31" s="106">
        <v>570</v>
      </c>
      <c r="X31" s="101" t="s">
        <v>152</v>
      </c>
    </row>
    <row r="32" spans="1:24" ht="14.25" x14ac:dyDescent="0.2">
      <c r="A32" s="101" t="s">
        <v>153</v>
      </c>
      <c r="B32" s="101" t="s">
        <v>154</v>
      </c>
      <c r="C32" s="102">
        <v>27583</v>
      </c>
      <c r="D32" s="103">
        <v>-4.1324899207562903E-2</v>
      </c>
      <c r="E32" s="102">
        <v>28792</v>
      </c>
      <c r="F32" s="103">
        <v>4.6639281689628796E-2</v>
      </c>
      <c r="G32" s="102">
        <v>0</v>
      </c>
      <c r="H32" s="103" t="s">
        <v>72</v>
      </c>
      <c r="I32" s="102">
        <v>56375</v>
      </c>
      <c r="J32" s="103">
        <v>1.67019065048595E-3</v>
      </c>
      <c r="K32" s="102">
        <v>2366</v>
      </c>
      <c r="L32" s="103">
        <v>-0.120772946859903</v>
      </c>
      <c r="M32" s="102">
        <v>58741</v>
      </c>
      <c r="N32" s="103">
        <v>-3.9171132062673798E-3</v>
      </c>
      <c r="O32" s="104">
        <v>1</v>
      </c>
      <c r="P32" s="107"/>
      <c r="Q32" s="101" t="s">
        <v>155</v>
      </c>
      <c r="R32" s="106">
        <v>28772</v>
      </c>
      <c r="S32" s="106">
        <v>27509</v>
      </c>
      <c r="T32" s="106">
        <v>0</v>
      </c>
      <c r="U32" s="106">
        <v>56281</v>
      </c>
      <c r="V32" s="106">
        <v>2691</v>
      </c>
      <c r="W32" s="106">
        <v>58972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321</v>
      </c>
      <c r="D33" s="103">
        <v>2.8846153846153803E-2</v>
      </c>
      <c r="E33" s="102">
        <v>9</v>
      </c>
      <c r="F33" s="103">
        <v>0.5</v>
      </c>
      <c r="G33" s="102">
        <v>0</v>
      </c>
      <c r="H33" s="103" t="s">
        <v>72</v>
      </c>
      <c r="I33" s="102">
        <v>330</v>
      </c>
      <c r="J33" s="103">
        <v>3.77358490566038E-2</v>
      </c>
      <c r="K33" s="102">
        <v>94</v>
      </c>
      <c r="L33" s="103">
        <v>0.146341463414634</v>
      </c>
      <c r="M33" s="102">
        <v>424</v>
      </c>
      <c r="N33" s="103">
        <v>0.06</v>
      </c>
      <c r="O33" s="104">
        <v>5</v>
      </c>
      <c r="P33" s="107"/>
      <c r="Q33" s="101" t="s">
        <v>73</v>
      </c>
      <c r="R33" s="106">
        <v>312</v>
      </c>
      <c r="S33" s="106">
        <v>6</v>
      </c>
      <c r="T33" s="106">
        <v>0</v>
      </c>
      <c r="U33" s="106">
        <v>318</v>
      </c>
      <c r="V33" s="106">
        <v>82</v>
      </c>
      <c r="W33" s="106">
        <v>400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565</v>
      </c>
      <c r="D34" s="103">
        <v>-0.26240208877284599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565</v>
      </c>
      <c r="J34" s="103">
        <v>-0.26240208877284599</v>
      </c>
      <c r="K34" s="102">
        <v>84</v>
      </c>
      <c r="L34" s="103">
        <v>0.55555555555555602</v>
      </c>
      <c r="M34" s="102">
        <v>649</v>
      </c>
      <c r="N34" s="103">
        <v>-0.20853658536585398</v>
      </c>
      <c r="O34" s="104">
        <v>5</v>
      </c>
      <c r="P34" s="107"/>
      <c r="Q34" s="101" t="s">
        <v>73</v>
      </c>
      <c r="R34" s="106">
        <v>766</v>
      </c>
      <c r="S34" s="106">
        <v>0</v>
      </c>
      <c r="T34" s="106">
        <v>0</v>
      </c>
      <c r="U34" s="106">
        <v>766</v>
      </c>
      <c r="V34" s="106">
        <v>54</v>
      </c>
      <c r="W34" s="106">
        <v>820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284</v>
      </c>
      <c r="D35" s="103">
        <v>-5.0167224080267594E-2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284</v>
      </c>
      <c r="J35" s="103">
        <v>-5.0167224080267594E-2</v>
      </c>
      <c r="K35" s="102">
        <v>28</v>
      </c>
      <c r="L35" s="103">
        <v>0.47368421052631599</v>
      </c>
      <c r="M35" s="102">
        <v>312</v>
      </c>
      <c r="N35" s="103">
        <v>-1.88679245283019E-2</v>
      </c>
      <c r="O35" s="104">
        <v>5</v>
      </c>
      <c r="P35" s="107"/>
      <c r="Q35" s="101" t="s">
        <v>73</v>
      </c>
      <c r="R35" s="106">
        <v>299</v>
      </c>
      <c r="S35" s="106">
        <v>0</v>
      </c>
      <c r="T35" s="106">
        <v>0</v>
      </c>
      <c r="U35" s="106">
        <v>299</v>
      </c>
      <c r="V35" s="106">
        <v>19</v>
      </c>
      <c r="W35" s="106">
        <v>318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573</v>
      </c>
      <c r="D36" s="103">
        <v>-3.2094594594594593E-2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573</v>
      </c>
      <c r="J36" s="103">
        <v>-3.2094594594594593E-2</v>
      </c>
      <c r="K36" s="102">
        <v>210</v>
      </c>
      <c r="L36" s="103">
        <v>1.1649484536082499</v>
      </c>
      <c r="M36" s="102">
        <v>783</v>
      </c>
      <c r="N36" s="103">
        <v>0.13642960812772101</v>
      </c>
      <c r="O36" s="104">
        <v>5</v>
      </c>
      <c r="P36" s="107"/>
      <c r="Q36" s="101" t="s">
        <v>73</v>
      </c>
      <c r="R36" s="106">
        <v>592</v>
      </c>
      <c r="S36" s="106">
        <v>0</v>
      </c>
      <c r="T36" s="106">
        <v>0</v>
      </c>
      <c r="U36" s="106">
        <v>592</v>
      </c>
      <c r="V36" s="106">
        <v>97</v>
      </c>
      <c r="W36" s="106">
        <v>689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786</v>
      </c>
      <c r="D37" s="103">
        <v>-0.50063532401524802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786</v>
      </c>
      <c r="J37" s="103">
        <v>-0.50063532401524802</v>
      </c>
      <c r="K37" s="102">
        <v>288</v>
      </c>
      <c r="L37" s="103">
        <v>0.18032786885245899</v>
      </c>
      <c r="M37" s="102">
        <v>1074</v>
      </c>
      <c r="N37" s="103">
        <v>-0.40924092409240898</v>
      </c>
      <c r="O37" s="104">
        <v>5</v>
      </c>
      <c r="P37" s="107"/>
      <c r="Q37" s="101" t="s">
        <v>73</v>
      </c>
      <c r="R37" s="106">
        <v>1574</v>
      </c>
      <c r="S37" s="106">
        <v>0</v>
      </c>
      <c r="T37" s="106">
        <v>0</v>
      </c>
      <c r="U37" s="106">
        <v>1574</v>
      </c>
      <c r="V37" s="106">
        <v>244</v>
      </c>
      <c r="W37" s="106">
        <v>1818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1234</v>
      </c>
      <c r="D38" s="103">
        <v>-6.5859197577592704E-2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1234</v>
      </c>
      <c r="J38" s="103">
        <v>-6.5859197577592704E-2</v>
      </c>
      <c r="K38" s="102">
        <v>78</v>
      </c>
      <c r="L38" s="103">
        <v>0.5918367346938781</v>
      </c>
      <c r="M38" s="102">
        <v>1312</v>
      </c>
      <c r="N38" s="103">
        <v>-4.23357664233577E-2</v>
      </c>
      <c r="O38" s="104">
        <v>5</v>
      </c>
      <c r="P38" s="107"/>
      <c r="Q38" s="101" t="s">
        <v>73</v>
      </c>
      <c r="R38" s="106">
        <v>1321</v>
      </c>
      <c r="S38" s="106">
        <v>0</v>
      </c>
      <c r="T38" s="106">
        <v>0</v>
      </c>
      <c r="U38" s="106">
        <v>1321</v>
      </c>
      <c r="V38" s="106">
        <v>49</v>
      </c>
      <c r="W38" s="106">
        <v>1370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6455</v>
      </c>
      <c r="D39" s="103">
        <v>-0.14310367715385602</v>
      </c>
      <c r="E39" s="102">
        <v>4073</v>
      </c>
      <c r="F39" s="103">
        <v>-4.4793621013133202E-2</v>
      </c>
      <c r="G39" s="102">
        <v>3259</v>
      </c>
      <c r="H39" s="103">
        <v>-8.4293340826074703E-2</v>
      </c>
      <c r="I39" s="102">
        <v>13787</v>
      </c>
      <c r="J39" s="103">
        <v>-0.10217504558478802</v>
      </c>
      <c r="K39" s="102">
        <v>2360</v>
      </c>
      <c r="L39" s="103">
        <v>0.11425873465533501</v>
      </c>
      <c r="M39" s="102">
        <v>16147</v>
      </c>
      <c r="N39" s="103">
        <v>-7.5941398649421996E-2</v>
      </c>
      <c r="O39" s="104">
        <v>2</v>
      </c>
      <c r="P39" s="107"/>
      <c r="Q39" s="101" t="s">
        <v>73</v>
      </c>
      <c r="R39" s="106">
        <v>7533</v>
      </c>
      <c r="S39" s="106">
        <v>4264</v>
      </c>
      <c r="T39" s="106">
        <v>3559</v>
      </c>
      <c r="U39" s="106">
        <v>15356</v>
      </c>
      <c r="V39" s="106">
        <v>2118</v>
      </c>
      <c r="W39" s="106">
        <v>17474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1457</v>
      </c>
      <c r="D40" s="103">
        <v>7.9259259259259307E-2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1457</v>
      </c>
      <c r="J40" s="103">
        <v>7.9259259259259307E-2</v>
      </c>
      <c r="K40" s="102">
        <v>306</v>
      </c>
      <c r="L40" s="103">
        <v>0.2</v>
      </c>
      <c r="M40" s="102">
        <v>1763</v>
      </c>
      <c r="N40" s="103">
        <v>9.8442367601246111E-2</v>
      </c>
      <c r="O40" s="104">
        <v>5</v>
      </c>
      <c r="P40" s="107"/>
      <c r="Q40" s="101" t="s">
        <v>73</v>
      </c>
      <c r="R40" s="106">
        <v>1350</v>
      </c>
      <c r="S40" s="106">
        <v>0</v>
      </c>
      <c r="T40" s="106">
        <v>0</v>
      </c>
      <c r="U40" s="106">
        <v>1350</v>
      </c>
      <c r="V40" s="106">
        <v>255</v>
      </c>
      <c r="W40" s="106">
        <v>1605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575</v>
      </c>
      <c r="D41" s="103">
        <v>4.7358834244080099E-2</v>
      </c>
      <c r="E41" s="102">
        <v>20</v>
      </c>
      <c r="F41" s="103">
        <v>0.53846153846153788</v>
      </c>
      <c r="G41" s="102">
        <v>0</v>
      </c>
      <c r="H41" s="103" t="s">
        <v>72</v>
      </c>
      <c r="I41" s="102">
        <v>595</v>
      </c>
      <c r="J41" s="103">
        <v>5.8718861209964404E-2</v>
      </c>
      <c r="K41" s="102">
        <v>532</v>
      </c>
      <c r="L41" s="103">
        <v>-1.6635859519408502E-2</v>
      </c>
      <c r="M41" s="102">
        <v>1127</v>
      </c>
      <c r="N41" s="103">
        <v>2.1758839528558501E-2</v>
      </c>
      <c r="O41" s="104">
        <v>4</v>
      </c>
      <c r="P41" s="107"/>
      <c r="Q41" s="101" t="s">
        <v>73</v>
      </c>
      <c r="R41" s="106">
        <v>549</v>
      </c>
      <c r="S41" s="106">
        <v>13</v>
      </c>
      <c r="T41" s="106">
        <v>0</v>
      </c>
      <c r="U41" s="106">
        <v>562</v>
      </c>
      <c r="V41" s="106">
        <v>541</v>
      </c>
      <c r="W41" s="106">
        <v>1103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1336</v>
      </c>
      <c r="D42" s="103">
        <v>0.38589211618257302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1336</v>
      </c>
      <c r="J42" s="103">
        <v>0.38589211618257302</v>
      </c>
      <c r="K42" s="102">
        <v>141</v>
      </c>
      <c r="L42" s="103">
        <v>0.36893203883495101</v>
      </c>
      <c r="M42" s="102">
        <v>1477</v>
      </c>
      <c r="N42" s="103">
        <v>0.384254920337395</v>
      </c>
      <c r="O42" s="104">
        <v>5</v>
      </c>
      <c r="P42" s="107"/>
      <c r="Q42" s="101" t="s">
        <v>73</v>
      </c>
      <c r="R42" s="106">
        <v>964</v>
      </c>
      <c r="S42" s="106">
        <v>0</v>
      </c>
      <c r="T42" s="106">
        <v>0</v>
      </c>
      <c r="U42" s="106">
        <v>964</v>
      </c>
      <c r="V42" s="106">
        <v>103</v>
      </c>
      <c r="W42" s="106">
        <v>1067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376</v>
      </c>
      <c r="D43" s="103">
        <v>-0.25691699604743101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376</v>
      </c>
      <c r="J43" s="103">
        <v>-0.25691699604743101</v>
      </c>
      <c r="K43" s="102">
        <v>88</v>
      </c>
      <c r="L43" s="103">
        <v>0.44262295081967201</v>
      </c>
      <c r="M43" s="102">
        <v>464</v>
      </c>
      <c r="N43" s="103">
        <v>-0.18165784832451504</v>
      </c>
      <c r="O43" s="104">
        <v>5</v>
      </c>
      <c r="P43" s="107"/>
      <c r="Q43" s="101" t="s">
        <v>73</v>
      </c>
      <c r="R43" s="106">
        <v>506</v>
      </c>
      <c r="S43" s="106">
        <v>0</v>
      </c>
      <c r="T43" s="106">
        <v>0</v>
      </c>
      <c r="U43" s="106">
        <v>506</v>
      </c>
      <c r="V43" s="106">
        <v>61</v>
      </c>
      <c r="W43" s="106">
        <v>567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8525</v>
      </c>
      <c r="D44" s="103">
        <v>6.2305295950155798E-2</v>
      </c>
      <c r="E44" s="102">
        <v>564</v>
      </c>
      <c r="F44" s="103">
        <v>0.339667458432304</v>
      </c>
      <c r="G44" s="102">
        <v>0</v>
      </c>
      <c r="H44" s="103">
        <v>-1</v>
      </c>
      <c r="I44" s="102">
        <v>9089</v>
      </c>
      <c r="J44" s="103">
        <v>7.5875946969697003E-2</v>
      </c>
      <c r="K44" s="102">
        <v>2115</v>
      </c>
      <c r="L44" s="103">
        <v>4.3413912185495798E-2</v>
      </c>
      <c r="M44" s="102">
        <v>11204</v>
      </c>
      <c r="N44" s="103">
        <v>6.9594272076372296E-2</v>
      </c>
      <c r="O44" s="104">
        <v>3</v>
      </c>
      <c r="P44" s="107"/>
      <c r="Q44" s="101" t="s">
        <v>73</v>
      </c>
      <c r="R44" s="106">
        <v>8025</v>
      </c>
      <c r="S44" s="106">
        <v>421</v>
      </c>
      <c r="T44" s="106">
        <v>2</v>
      </c>
      <c r="U44" s="106">
        <v>8448</v>
      </c>
      <c r="V44" s="106">
        <v>2027</v>
      </c>
      <c r="W44" s="106">
        <v>10475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10267</v>
      </c>
      <c r="D45" s="103">
        <v>-9.73272375593459E-2</v>
      </c>
      <c r="E45" s="102">
        <v>1647</v>
      </c>
      <c r="F45" s="103">
        <v>-2.2551928783382802E-2</v>
      </c>
      <c r="G45" s="102">
        <v>2</v>
      </c>
      <c r="H45" s="103" t="s">
        <v>72</v>
      </c>
      <c r="I45" s="102">
        <v>11916</v>
      </c>
      <c r="J45" s="103">
        <v>-8.7525844245348011E-2</v>
      </c>
      <c r="K45" s="102">
        <v>1378</v>
      </c>
      <c r="L45" s="103">
        <v>0</v>
      </c>
      <c r="M45" s="102">
        <v>13294</v>
      </c>
      <c r="N45" s="103">
        <v>-7.9171573041490598E-2</v>
      </c>
      <c r="O45" s="104">
        <v>2</v>
      </c>
      <c r="P45" s="107"/>
      <c r="Q45" s="101" t="s">
        <v>73</v>
      </c>
      <c r="R45" s="106">
        <v>11374</v>
      </c>
      <c r="S45" s="106">
        <v>1685</v>
      </c>
      <c r="T45" s="106">
        <v>0</v>
      </c>
      <c r="U45" s="106">
        <v>13059</v>
      </c>
      <c r="V45" s="106">
        <v>1378</v>
      </c>
      <c r="W45" s="106">
        <v>14437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1522</v>
      </c>
      <c r="D46" s="103">
        <v>-5.6416615003099801E-2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1522</v>
      </c>
      <c r="J46" s="103">
        <v>-5.6416615003099801E-2</v>
      </c>
      <c r="K46" s="102">
        <v>86</v>
      </c>
      <c r="L46" s="103">
        <v>0.40983606557377</v>
      </c>
      <c r="M46" s="102">
        <v>1608</v>
      </c>
      <c r="N46" s="103">
        <v>-3.9426523297491002E-2</v>
      </c>
      <c r="O46" s="104">
        <v>5</v>
      </c>
      <c r="P46" s="107"/>
      <c r="Q46" s="101" t="s">
        <v>73</v>
      </c>
      <c r="R46" s="106">
        <v>1613</v>
      </c>
      <c r="S46" s="106">
        <v>0</v>
      </c>
      <c r="T46" s="106">
        <v>0</v>
      </c>
      <c r="U46" s="106">
        <v>1613</v>
      </c>
      <c r="V46" s="106">
        <v>61</v>
      </c>
      <c r="W46" s="106">
        <v>1674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509</v>
      </c>
      <c r="D47" s="103">
        <v>-1.9267822736030803E-2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509</v>
      </c>
      <c r="J47" s="103">
        <v>-1.9267822736030803E-2</v>
      </c>
      <c r="K47" s="102">
        <v>34</v>
      </c>
      <c r="L47" s="103">
        <v>0.70000000000000007</v>
      </c>
      <c r="M47" s="102">
        <v>543</v>
      </c>
      <c r="N47" s="103">
        <v>7.4211502782931408E-3</v>
      </c>
      <c r="O47" s="104">
        <v>5</v>
      </c>
      <c r="P47" s="107"/>
      <c r="Q47" s="101" t="s">
        <v>73</v>
      </c>
      <c r="R47" s="106">
        <v>519</v>
      </c>
      <c r="S47" s="106">
        <v>0</v>
      </c>
      <c r="T47" s="106">
        <v>0</v>
      </c>
      <c r="U47" s="106">
        <v>519</v>
      </c>
      <c r="V47" s="106">
        <v>20</v>
      </c>
      <c r="W47" s="106">
        <v>539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294</v>
      </c>
      <c r="D48" s="103">
        <v>2.7972027972028E-2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294</v>
      </c>
      <c r="J48" s="103">
        <v>2.7972027972028E-2</v>
      </c>
      <c r="K48" s="102">
        <v>0</v>
      </c>
      <c r="L48" s="103" t="s">
        <v>72</v>
      </c>
      <c r="M48" s="102">
        <v>294</v>
      </c>
      <c r="N48" s="103">
        <v>2.7972027972028E-2</v>
      </c>
      <c r="O48" s="104">
        <v>5</v>
      </c>
      <c r="P48" s="107"/>
      <c r="Q48" s="101" t="s">
        <v>73</v>
      </c>
      <c r="R48" s="106">
        <v>286</v>
      </c>
      <c r="S48" s="106">
        <v>0</v>
      </c>
      <c r="T48" s="106">
        <v>0</v>
      </c>
      <c r="U48" s="106">
        <v>286</v>
      </c>
      <c r="V48" s="106">
        <v>0</v>
      </c>
      <c r="W48" s="106">
        <v>286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1148</v>
      </c>
      <c r="D49" s="103">
        <v>9.333333333333331E-2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1148</v>
      </c>
      <c r="J49" s="103">
        <v>9.333333333333331E-2</v>
      </c>
      <c r="K49" s="102">
        <v>397</v>
      </c>
      <c r="L49" s="103">
        <v>0.32333333333333303</v>
      </c>
      <c r="M49" s="102">
        <v>1545</v>
      </c>
      <c r="N49" s="103">
        <v>0.14444444444444401</v>
      </c>
      <c r="O49" s="104">
        <v>5</v>
      </c>
      <c r="P49" s="107"/>
      <c r="Q49" s="101" t="s">
        <v>73</v>
      </c>
      <c r="R49" s="106">
        <v>1050</v>
      </c>
      <c r="S49" s="106">
        <v>0</v>
      </c>
      <c r="T49" s="106">
        <v>0</v>
      </c>
      <c r="U49" s="106">
        <v>1050</v>
      </c>
      <c r="V49" s="106">
        <v>300</v>
      </c>
      <c r="W49" s="106">
        <v>1350</v>
      </c>
      <c r="X49" s="101" t="s">
        <v>207</v>
      </c>
    </row>
    <row r="50" spans="1:24" ht="14.25" x14ac:dyDescent="0.2">
      <c r="A50" s="101" t="s">
        <v>208</v>
      </c>
      <c r="B50" s="101" t="s">
        <v>209</v>
      </c>
      <c r="C50" s="102">
        <v>2659</v>
      </c>
      <c r="D50" s="103">
        <v>4.4383346425765899E-2</v>
      </c>
      <c r="E50" s="102">
        <v>439</v>
      </c>
      <c r="F50" s="103">
        <v>0.10301507537688399</v>
      </c>
      <c r="G50" s="102">
        <v>2</v>
      </c>
      <c r="H50" s="103" t="s">
        <v>72</v>
      </c>
      <c r="I50" s="102">
        <v>3100</v>
      </c>
      <c r="J50" s="103">
        <v>5.2989130434782601E-2</v>
      </c>
      <c r="K50" s="102">
        <v>821</v>
      </c>
      <c r="L50" s="103">
        <v>2.1144278606965199E-2</v>
      </c>
      <c r="M50" s="102">
        <v>3921</v>
      </c>
      <c r="N50" s="103">
        <v>4.6157950907150504E-2</v>
      </c>
      <c r="O50" s="104">
        <v>3</v>
      </c>
      <c r="P50" s="108"/>
      <c r="Q50" s="101" t="s">
        <v>73</v>
      </c>
      <c r="R50" s="106">
        <v>2546</v>
      </c>
      <c r="S50" s="106">
        <v>398</v>
      </c>
      <c r="T50" s="106">
        <v>0</v>
      </c>
      <c r="U50" s="106">
        <v>2944</v>
      </c>
      <c r="V50" s="106">
        <v>804</v>
      </c>
      <c r="W50" s="106">
        <v>3748</v>
      </c>
      <c r="X50" s="101" t="s">
        <v>210</v>
      </c>
    </row>
    <row r="51" spans="1:24" ht="14.25" x14ac:dyDescent="0.2">
      <c r="A51" s="109" t="s">
        <v>211</v>
      </c>
      <c r="B51" s="110"/>
      <c r="C51" s="111">
        <v>111055</v>
      </c>
      <c r="D51" s="112">
        <v>-6.6976400312534101E-2</v>
      </c>
      <c r="E51" s="111">
        <v>40689</v>
      </c>
      <c r="F51" s="112">
        <v>2.4137931034482803E-2</v>
      </c>
      <c r="G51" s="111">
        <v>8379</v>
      </c>
      <c r="H51" s="112">
        <v>1.88472762645914E-2</v>
      </c>
      <c r="I51" s="111">
        <v>160123</v>
      </c>
      <c r="J51" s="112">
        <v>-4.10705409597499E-2</v>
      </c>
      <c r="K51" s="111">
        <v>22780</v>
      </c>
      <c r="L51" s="112">
        <v>8.0030343258107303E-2</v>
      </c>
      <c r="M51" s="111">
        <v>182903</v>
      </c>
      <c r="N51" s="112">
        <v>-2.7489325953220303E-2</v>
      </c>
      <c r="O51" s="113"/>
      <c r="P51" s="114" t="s">
        <v>212</v>
      </c>
      <c r="Q51" s="114"/>
      <c r="R51" s="115">
        <v>119027</v>
      </c>
      <c r="S51" s="115">
        <v>39730</v>
      </c>
      <c r="T51" s="115">
        <v>8224</v>
      </c>
      <c r="U51" s="115">
        <v>166981</v>
      </c>
      <c r="V51" s="115">
        <v>21092</v>
      </c>
      <c r="W51" s="115">
        <v>188073</v>
      </c>
      <c r="X51" s="114"/>
    </row>
    <row r="52" spans="1:24" ht="14.25" x14ac:dyDescent="0.2">
      <c r="A52" s="101" t="s">
        <v>213</v>
      </c>
      <c r="B52" s="101" t="s">
        <v>214</v>
      </c>
      <c r="C52" s="102">
        <v>0</v>
      </c>
      <c r="D52" s="103" t="s">
        <v>72</v>
      </c>
      <c r="E52" s="102">
        <v>0</v>
      </c>
      <c r="F52" s="103" t="s">
        <v>72</v>
      </c>
      <c r="G52" s="102">
        <v>0</v>
      </c>
      <c r="H52" s="103" t="s">
        <v>72</v>
      </c>
      <c r="I52" s="102">
        <v>0</v>
      </c>
      <c r="J52" s="103" t="s">
        <v>72</v>
      </c>
      <c r="K52" s="102">
        <v>17</v>
      </c>
      <c r="L52" s="103">
        <v>-0.29166666666666702</v>
      </c>
      <c r="M52" s="102">
        <v>17</v>
      </c>
      <c r="N52" s="103">
        <v>-0.29166666666666702</v>
      </c>
      <c r="O52" s="104">
        <v>6</v>
      </c>
      <c r="P52" s="105" t="s">
        <v>155</v>
      </c>
      <c r="Q52" s="101" t="s">
        <v>155</v>
      </c>
      <c r="R52" s="106">
        <v>0</v>
      </c>
      <c r="S52" s="106">
        <v>0</v>
      </c>
      <c r="T52" s="106">
        <v>0</v>
      </c>
      <c r="U52" s="106">
        <v>0</v>
      </c>
      <c r="V52" s="106">
        <v>24</v>
      </c>
      <c r="W52" s="106">
        <v>24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136</v>
      </c>
      <c r="D53" s="103">
        <v>-7.4829931972789102E-2</v>
      </c>
      <c r="E53" s="102">
        <v>4</v>
      </c>
      <c r="F53" s="103" t="s">
        <v>72</v>
      </c>
      <c r="G53" s="102">
        <v>0</v>
      </c>
      <c r="H53" s="103" t="s">
        <v>72</v>
      </c>
      <c r="I53" s="102">
        <v>140</v>
      </c>
      <c r="J53" s="103">
        <v>-4.7619047619047603E-2</v>
      </c>
      <c r="K53" s="102">
        <v>483</v>
      </c>
      <c r="L53" s="103">
        <v>-0.213355048859935</v>
      </c>
      <c r="M53" s="102">
        <v>623</v>
      </c>
      <c r="N53" s="103">
        <v>-0.181340341655716</v>
      </c>
      <c r="O53" s="104">
        <v>6</v>
      </c>
      <c r="P53" s="107"/>
      <c r="Q53" s="101" t="s">
        <v>155</v>
      </c>
      <c r="R53" s="106">
        <v>147</v>
      </c>
      <c r="S53" s="106">
        <v>0</v>
      </c>
      <c r="T53" s="106">
        <v>0</v>
      </c>
      <c r="U53" s="106">
        <v>147</v>
      </c>
      <c r="V53" s="106">
        <v>614</v>
      </c>
      <c r="W53" s="106">
        <v>761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1837</v>
      </c>
      <c r="D54" s="103">
        <v>-0.150323774283071</v>
      </c>
      <c r="E54" s="102">
        <v>2875</v>
      </c>
      <c r="F54" s="103">
        <v>0.15974183138362202</v>
      </c>
      <c r="G54" s="102">
        <v>0</v>
      </c>
      <c r="H54" s="103" t="s">
        <v>72</v>
      </c>
      <c r="I54" s="102">
        <v>4712</v>
      </c>
      <c r="J54" s="103">
        <v>1.52984270631329E-2</v>
      </c>
      <c r="K54" s="102">
        <v>3639</v>
      </c>
      <c r="L54" s="103">
        <v>-0.105457227138643</v>
      </c>
      <c r="M54" s="102">
        <v>8351</v>
      </c>
      <c r="N54" s="103">
        <v>-4.1106900907107599E-2</v>
      </c>
      <c r="O54" s="104">
        <v>6</v>
      </c>
      <c r="P54" s="107"/>
      <c r="Q54" s="101" t="s">
        <v>155</v>
      </c>
      <c r="R54" s="106">
        <v>2162</v>
      </c>
      <c r="S54" s="106">
        <v>2479</v>
      </c>
      <c r="T54" s="106">
        <v>0</v>
      </c>
      <c r="U54" s="106">
        <v>4641</v>
      </c>
      <c r="V54" s="106">
        <v>4068</v>
      </c>
      <c r="W54" s="106">
        <v>8709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0</v>
      </c>
      <c r="D55" s="103">
        <v>-1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0</v>
      </c>
      <c r="J55" s="103">
        <v>-1</v>
      </c>
      <c r="K55" s="102">
        <v>55</v>
      </c>
      <c r="L55" s="103">
        <v>-0.29487179487179505</v>
      </c>
      <c r="M55" s="102">
        <v>55</v>
      </c>
      <c r="N55" s="103">
        <v>-0.30379746835443006</v>
      </c>
      <c r="O55" s="104">
        <v>6</v>
      </c>
      <c r="P55" s="107"/>
      <c r="Q55" s="101" t="s">
        <v>155</v>
      </c>
      <c r="R55" s="106">
        <v>1</v>
      </c>
      <c r="S55" s="106">
        <v>0</v>
      </c>
      <c r="T55" s="106">
        <v>0</v>
      </c>
      <c r="U55" s="106">
        <v>1</v>
      </c>
      <c r="V55" s="106">
        <v>78</v>
      </c>
      <c r="W55" s="106">
        <v>79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319</v>
      </c>
      <c r="D56" s="103">
        <v>-2.4464831804281301E-2</v>
      </c>
      <c r="E56" s="102">
        <v>1</v>
      </c>
      <c r="F56" s="103">
        <v>-0.5</v>
      </c>
      <c r="G56" s="102">
        <v>0</v>
      </c>
      <c r="H56" s="103" t="s">
        <v>72</v>
      </c>
      <c r="I56" s="102">
        <v>320</v>
      </c>
      <c r="J56" s="103">
        <v>-2.7355623100304E-2</v>
      </c>
      <c r="K56" s="102">
        <v>434</v>
      </c>
      <c r="L56" s="103">
        <v>-0.10699588477366299</v>
      </c>
      <c r="M56" s="102">
        <v>754</v>
      </c>
      <c r="N56" s="103">
        <v>-7.4846625766871205E-2</v>
      </c>
      <c r="O56" s="104">
        <v>6</v>
      </c>
      <c r="P56" s="107"/>
      <c r="Q56" s="101" t="s">
        <v>155</v>
      </c>
      <c r="R56" s="106">
        <v>327</v>
      </c>
      <c r="S56" s="106">
        <v>2</v>
      </c>
      <c r="T56" s="106">
        <v>0</v>
      </c>
      <c r="U56" s="106">
        <v>329</v>
      </c>
      <c r="V56" s="106">
        <v>486</v>
      </c>
      <c r="W56" s="106">
        <v>815</v>
      </c>
      <c r="X56" s="101" t="s">
        <v>227</v>
      </c>
    </row>
    <row r="57" spans="1:24" ht="14.25" x14ac:dyDescent="0.2">
      <c r="A57" s="101" t="s">
        <v>228</v>
      </c>
      <c r="B57" s="101" t="s">
        <v>229</v>
      </c>
      <c r="C57" s="102">
        <v>278</v>
      </c>
      <c r="D57" s="103" t="s">
        <v>72</v>
      </c>
      <c r="E57" s="102">
        <v>8</v>
      </c>
      <c r="F57" s="103" t="s">
        <v>72</v>
      </c>
      <c r="G57" s="102">
        <v>0</v>
      </c>
      <c r="H57" s="103" t="s">
        <v>72</v>
      </c>
      <c r="I57" s="102">
        <v>286</v>
      </c>
      <c r="J57" s="103" t="s">
        <v>72</v>
      </c>
      <c r="K57" s="102">
        <v>139</v>
      </c>
      <c r="L57" s="103">
        <v>0.8289473684210531</v>
      </c>
      <c r="M57" s="102">
        <v>425</v>
      </c>
      <c r="N57" s="103">
        <v>4.5921052631578902</v>
      </c>
      <c r="O57" s="104">
        <v>6</v>
      </c>
      <c r="P57" s="108"/>
      <c r="Q57" s="101" t="s">
        <v>155</v>
      </c>
      <c r="R57" s="106">
        <v>0</v>
      </c>
      <c r="S57" s="106">
        <v>0</v>
      </c>
      <c r="T57" s="106">
        <v>0</v>
      </c>
      <c r="U57" s="106">
        <v>0</v>
      </c>
      <c r="V57" s="106">
        <v>76</v>
      </c>
      <c r="W57" s="106">
        <v>76</v>
      </c>
      <c r="X57" s="101" t="s">
        <v>230</v>
      </c>
    </row>
    <row r="58" spans="1:24" ht="14.25" x14ac:dyDescent="0.2">
      <c r="A58" s="109" t="s">
        <v>231</v>
      </c>
      <c r="B58" s="110"/>
      <c r="C58" s="111">
        <v>2570</v>
      </c>
      <c r="D58" s="112">
        <v>-2.5407660219946903E-2</v>
      </c>
      <c r="E58" s="111">
        <v>2888</v>
      </c>
      <c r="F58" s="112">
        <v>0.16404675534058799</v>
      </c>
      <c r="G58" s="111">
        <v>0</v>
      </c>
      <c r="H58" s="112"/>
      <c r="I58" s="111">
        <v>5458</v>
      </c>
      <c r="J58" s="112">
        <v>6.6432200078155493E-2</v>
      </c>
      <c r="K58" s="111">
        <v>4767</v>
      </c>
      <c r="L58" s="112">
        <v>-0.10830527497194201</v>
      </c>
      <c r="M58" s="111">
        <v>10225</v>
      </c>
      <c r="N58" s="112">
        <v>-2.2840214067278299E-2</v>
      </c>
      <c r="O58" s="113"/>
      <c r="P58" s="114" t="s">
        <v>212</v>
      </c>
      <c r="Q58" s="114"/>
      <c r="R58" s="115">
        <v>2637</v>
      </c>
      <c r="S58" s="115">
        <v>2481</v>
      </c>
      <c r="T58" s="115">
        <v>0</v>
      </c>
      <c r="U58" s="115">
        <v>5118</v>
      </c>
      <c r="V58" s="115">
        <v>5346</v>
      </c>
      <c r="W58" s="115">
        <v>10464</v>
      </c>
      <c r="X58" s="114"/>
    </row>
    <row r="59" spans="1:24" ht="14.25" x14ac:dyDescent="0.2">
      <c r="A59" s="109" t="s">
        <v>232</v>
      </c>
      <c r="B59" s="110"/>
      <c r="C59" s="111">
        <v>113625</v>
      </c>
      <c r="D59" s="112">
        <v>-6.6075420831141499E-2</v>
      </c>
      <c r="E59" s="111">
        <v>43577</v>
      </c>
      <c r="F59" s="112">
        <v>3.2361232853995399E-2</v>
      </c>
      <c r="G59" s="111">
        <v>8379</v>
      </c>
      <c r="H59" s="112">
        <v>1.88472762645914E-2</v>
      </c>
      <c r="I59" s="111">
        <v>165581</v>
      </c>
      <c r="J59" s="112">
        <v>-3.7873549526725898E-2</v>
      </c>
      <c r="K59" s="111">
        <v>27547</v>
      </c>
      <c r="L59" s="112">
        <v>4.1947197216128301E-2</v>
      </c>
      <c r="M59" s="111">
        <v>193128</v>
      </c>
      <c r="N59" s="112">
        <v>-2.7244291995950402E-2</v>
      </c>
      <c r="O59" s="113"/>
      <c r="P59" s="114"/>
      <c r="Q59" s="114"/>
      <c r="R59" s="115">
        <v>121664</v>
      </c>
      <c r="S59" s="115">
        <v>42211</v>
      </c>
      <c r="T59" s="115">
        <v>8224</v>
      </c>
      <c r="U59" s="115">
        <v>172099</v>
      </c>
      <c r="V59" s="115">
        <v>26438</v>
      </c>
      <c r="W59" s="115">
        <v>198537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24.04.2018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2563539</v>
      </c>
      <c r="C7" s="72">
        <f>Hovedtall!$C$7</f>
        <v>2734126</v>
      </c>
      <c r="D7" s="46">
        <f>(B7-C7)/C7</f>
        <v>-6.2391784431295415E-2</v>
      </c>
      <c r="E7" s="45"/>
      <c r="F7" s="71">
        <f>Hovedtall!$F$7</f>
        <v>7185866</v>
      </c>
      <c r="G7" s="72">
        <f>Hovedtall!$G$7</f>
        <v>7264995</v>
      </c>
      <c r="H7" s="46">
        <f>(F7-G7)/G7</f>
        <v>-1.0891817544265344E-2</v>
      </c>
      <c r="I7" s="40"/>
      <c r="J7" s="41"/>
    </row>
    <row r="8" spans="1:17" ht="15" customHeight="1" x14ac:dyDescent="0.25">
      <c r="A8" s="89" t="s">
        <v>33</v>
      </c>
      <c r="B8" s="16">
        <f>SUM(B9:B10)</f>
        <v>1705252</v>
      </c>
      <c r="C8" s="17">
        <f>SUM(C9:C10)</f>
        <v>1598055</v>
      </c>
      <c r="D8" s="34">
        <f>(B8-C8)/C8</f>
        <v>6.7079668722290528E-2</v>
      </c>
      <c r="E8" s="45"/>
      <c r="F8" s="16">
        <f>SUM(F9:F10)</f>
        <v>4510441</v>
      </c>
      <c r="G8" s="17">
        <f>SUM(G9:G10)</f>
        <v>4311180</v>
      </c>
      <c r="H8" s="34">
        <f>(F8-G8)/G8</f>
        <v>4.6219596490983908E-2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1603050</v>
      </c>
      <c r="C9" s="74">
        <f>Hovedtall!$C$9</f>
        <v>1490892</v>
      </c>
      <c r="D9" s="18">
        <f>(B9-C9)/C9</f>
        <v>7.5228789208071412E-2</v>
      </c>
      <c r="E9" s="45"/>
      <c r="F9" s="73">
        <f>Hovedtall!$F$9</f>
        <v>4230496</v>
      </c>
      <c r="G9" s="74">
        <f>Hovedtall!$G$9</f>
        <v>4005360</v>
      </c>
      <c r="H9" s="18">
        <f>(F9-G9)/G9</f>
        <v>5.6208680368306473E-2</v>
      </c>
      <c r="J9" s="41"/>
    </row>
    <row r="10" spans="1:17" ht="15" customHeight="1" x14ac:dyDescent="0.25">
      <c r="A10" s="90" t="s">
        <v>35</v>
      </c>
      <c r="B10" s="73">
        <f>Hovedtall!$B$10</f>
        <v>102202</v>
      </c>
      <c r="C10" s="74">
        <f>Hovedtall!$C$10</f>
        <v>107163</v>
      </c>
      <c r="D10" s="18">
        <f>(B10-C10)/C10</f>
        <v>-4.6293963401547178E-2</v>
      </c>
      <c r="E10" s="45"/>
      <c r="F10" s="73">
        <f>Hovedtall!$F$10</f>
        <v>279945</v>
      </c>
      <c r="G10" s="74">
        <f>Hovedtall!$G$10</f>
        <v>305820</v>
      </c>
      <c r="H10" s="18">
        <f>(F10-G10)/G10</f>
        <v>-8.4608593290170689E-2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39753</v>
      </c>
      <c r="C12" s="76">
        <f>Hovedtall!$C$12</f>
        <v>40894</v>
      </c>
      <c r="D12" s="44">
        <f>(B12-C12)/C12</f>
        <v>-2.7901403628894213E-2</v>
      </c>
      <c r="E12" s="45"/>
      <c r="F12" s="75">
        <f>Hovedtall!$F$12</f>
        <v>112363</v>
      </c>
      <c r="G12" s="76">
        <f>Hovedtall!$G$12</f>
        <v>112482</v>
      </c>
      <c r="H12" s="44">
        <f>(F12-G12)/G12</f>
        <v>-1.0579470493056666E-3</v>
      </c>
      <c r="J12" s="41"/>
    </row>
    <row r="13" spans="1:17" ht="15" customHeight="1" x14ac:dyDescent="0.25">
      <c r="A13" s="89" t="s">
        <v>19</v>
      </c>
      <c r="B13" s="16">
        <f>B7+B8+B12</f>
        <v>4308544</v>
      </c>
      <c r="C13" s="17">
        <f>C7+C8+C12</f>
        <v>4373075</v>
      </c>
      <c r="D13" s="34">
        <f>(B13-C13)/C13</f>
        <v>-1.4756435688845949E-2</v>
      </c>
      <c r="E13" s="45"/>
      <c r="F13" s="16">
        <f>F7+F8+F12</f>
        <v>11808670</v>
      </c>
      <c r="G13" s="17">
        <f>G7+G8+G12</f>
        <v>11688657</v>
      </c>
      <c r="H13" s="34">
        <f>(F13-G13)/G13</f>
        <v>1.0267475553436121E-2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37432</v>
      </c>
      <c r="C17" s="15">
        <f>SUM(C18:C20)</f>
        <v>43337</v>
      </c>
      <c r="D17" s="46">
        <f>(B17-C17)/C17</f>
        <v>-0.13625770127143089</v>
      </c>
      <c r="E17" s="19"/>
      <c r="F17" s="14">
        <f>SUM(F18:F20)</f>
        <v>111055</v>
      </c>
      <c r="G17" s="15">
        <f>SUM(G18:G20)</f>
        <v>119027</v>
      </c>
      <c r="H17" s="46">
        <f>(F17-G17)/G17</f>
        <v>-6.6976400312534129E-2</v>
      </c>
      <c r="J17" s="43"/>
    </row>
    <row r="18" spans="1:10" ht="15" customHeight="1" x14ac:dyDescent="0.25">
      <c r="A18" s="90" t="s">
        <v>34</v>
      </c>
      <c r="B18" s="73">
        <f>Hovedtall!$B$18</f>
        <v>36529</v>
      </c>
      <c r="C18" s="74">
        <f>Hovedtall!$C$18</f>
        <v>41896</v>
      </c>
      <c r="D18" s="18">
        <f t="shared" ref="D18:D31" si="0">(B18-C18)/C18</f>
        <v>-0.12810292151995417</v>
      </c>
      <c r="E18" s="19"/>
      <c r="F18" s="73">
        <f>Hovedtall!$F$18</f>
        <v>108431</v>
      </c>
      <c r="G18" s="74">
        <f>Hovedtall!$G$18</f>
        <v>115045</v>
      </c>
      <c r="H18" s="18">
        <f t="shared" ref="H18:H31" si="1">(F18-G18)/G18</f>
        <v>-5.7490547177191535E-2</v>
      </c>
      <c r="J18" s="41"/>
    </row>
    <row r="19" spans="1:10" ht="15" customHeight="1" x14ac:dyDescent="0.25">
      <c r="A19" s="90" t="s">
        <v>35</v>
      </c>
      <c r="B19" s="73">
        <f>Hovedtall!$B$19</f>
        <v>302</v>
      </c>
      <c r="C19" s="74">
        <f>Hovedtall!$C$19</f>
        <v>265</v>
      </c>
      <c r="D19" s="18">
        <f t="shared" si="0"/>
        <v>0.13962264150943396</v>
      </c>
      <c r="E19" s="19"/>
      <c r="F19" s="73">
        <f>Hovedtall!$F$19</f>
        <v>748</v>
      </c>
      <c r="G19" s="74">
        <f>Hovedtall!$G$19</f>
        <v>714</v>
      </c>
      <c r="H19" s="18">
        <f t="shared" si="1"/>
        <v>4.7619047619047616E-2</v>
      </c>
      <c r="J19" s="41"/>
    </row>
    <row r="20" spans="1:10" ht="15" customHeight="1" x14ac:dyDescent="0.25">
      <c r="A20" s="90" t="s">
        <v>36</v>
      </c>
      <c r="B20" s="73">
        <f>Hovedtall!$B$20</f>
        <v>601</v>
      </c>
      <c r="C20" s="74">
        <f>Hovedtall!$C$20</f>
        <v>1176</v>
      </c>
      <c r="D20" s="18">
        <f t="shared" si="0"/>
        <v>-0.48894557823129253</v>
      </c>
      <c r="E20" s="19"/>
      <c r="F20" s="73">
        <f>Hovedtall!$F$20</f>
        <v>1876</v>
      </c>
      <c r="G20" s="74">
        <f>Hovedtall!$G$20</f>
        <v>3268</v>
      </c>
      <c r="H20" s="18">
        <f t="shared" si="1"/>
        <v>-0.42594859241126071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14873</v>
      </c>
      <c r="C22" s="17">
        <f>SUM(C23:C25)</f>
        <v>14834</v>
      </c>
      <c r="D22" s="34">
        <f t="shared" si="0"/>
        <v>2.6290953215585815E-3</v>
      </c>
      <c r="E22" s="19"/>
      <c r="F22" s="16">
        <f>SUM(F23:F25)</f>
        <v>40689</v>
      </c>
      <c r="G22" s="17">
        <f>SUM(G23:G25)</f>
        <v>39730</v>
      </c>
      <c r="H22" s="34">
        <f t="shared" si="1"/>
        <v>2.4137931034482758E-2</v>
      </c>
      <c r="J22" s="41"/>
    </row>
    <row r="23" spans="1:10" ht="15" customHeight="1" x14ac:dyDescent="0.25">
      <c r="A23" s="90" t="s">
        <v>34</v>
      </c>
      <c r="B23" s="73">
        <f>Hovedtall!$B$23</f>
        <v>13477</v>
      </c>
      <c r="C23" s="74">
        <f>Hovedtall!$C$23</f>
        <v>13515</v>
      </c>
      <c r="D23" s="18">
        <f t="shared" si="0"/>
        <v>-2.8116907140214578E-3</v>
      </c>
      <c r="E23" s="19"/>
      <c r="F23" s="73">
        <f>Hovedtall!$F$23</f>
        <v>36824</v>
      </c>
      <c r="G23" s="74">
        <f>Hovedtall!$G$23</f>
        <v>36080</v>
      </c>
      <c r="H23" s="18">
        <f t="shared" si="1"/>
        <v>2.0620842572062086E-2</v>
      </c>
      <c r="J23" s="41"/>
    </row>
    <row r="24" spans="1:10" ht="15" customHeight="1" x14ac:dyDescent="0.25">
      <c r="A24" s="90" t="s">
        <v>35</v>
      </c>
      <c r="B24" s="73">
        <f>Hovedtall!$B$24</f>
        <v>885</v>
      </c>
      <c r="C24" s="74">
        <f>Hovedtall!$C$24</f>
        <v>834</v>
      </c>
      <c r="D24" s="18">
        <f t="shared" si="0"/>
        <v>6.1151079136690649E-2</v>
      </c>
      <c r="E24" s="19"/>
      <c r="F24" s="73">
        <f>Hovedtall!$F$24</f>
        <v>2361</v>
      </c>
      <c r="G24" s="74">
        <f>Hovedtall!$G$24</f>
        <v>2286</v>
      </c>
      <c r="H24" s="18">
        <f t="shared" si="1"/>
        <v>3.2808398950131233E-2</v>
      </c>
      <c r="J24" s="41"/>
    </row>
    <row r="25" spans="1:10" ht="15" customHeight="1" x14ac:dyDescent="0.25">
      <c r="A25" s="90" t="s">
        <v>36</v>
      </c>
      <c r="B25" s="73">
        <f>Hovedtall!$B$25</f>
        <v>511</v>
      </c>
      <c r="C25" s="74">
        <f>Hovedtall!$C$25</f>
        <v>485</v>
      </c>
      <c r="D25" s="18">
        <f t="shared" si="0"/>
        <v>5.3608247422680409E-2</v>
      </c>
      <c r="E25" s="19"/>
      <c r="F25" s="73">
        <f>Hovedtall!$F$25</f>
        <v>1504</v>
      </c>
      <c r="G25" s="74">
        <f>Hovedtall!$G$25</f>
        <v>1364</v>
      </c>
      <c r="H25" s="18">
        <f t="shared" si="1"/>
        <v>0.10263929618768329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2895</v>
      </c>
      <c r="C27" s="76">
        <f>Hovedtall!$C$27</f>
        <v>2932</v>
      </c>
      <c r="D27" s="34">
        <f t="shared" si="0"/>
        <v>-1.26193724420191E-2</v>
      </c>
      <c r="E27" s="19"/>
      <c r="F27" s="77">
        <f>Hovedtall!$F$27</f>
        <v>8379</v>
      </c>
      <c r="G27" s="78">
        <f>Hovedtall!$G$27</f>
        <v>8224</v>
      </c>
      <c r="H27" s="34">
        <f>(F27-G27)/G27</f>
        <v>1.8847276264591439E-2</v>
      </c>
      <c r="J27" s="41"/>
    </row>
    <row r="28" spans="1:10" ht="15" customHeight="1" x14ac:dyDescent="0.25">
      <c r="A28" s="89" t="s">
        <v>19</v>
      </c>
      <c r="B28" s="16">
        <f>B22+B17+B27</f>
        <v>55200</v>
      </c>
      <c r="C28" s="17">
        <f>C22+C17+C27</f>
        <v>61103</v>
      </c>
      <c r="D28" s="34">
        <f t="shared" si="0"/>
        <v>-9.6607367887010465E-2</v>
      </c>
      <c r="E28" s="19"/>
      <c r="F28" s="16">
        <f>F22+F17+F27</f>
        <v>160123</v>
      </c>
      <c r="G28" s="17">
        <f>G22+G17+G27</f>
        <v>166981</v>
      </c>
      <c r="H28" s="34">
        <f>(F28-G28)/G28</f>
        <v>-4.1070540959749914E-2</v>
      </c>
      <c r="J28" s="41"/>
    </row>
    <row r="29" spans="1:10" ht="15" customHeight="1" x14ac:dyDescent="0.25">
      <c r="A29" s="89" t="s">
        <v>24</v>
      </c>
      <c r="B29" s="75">
        <f>Hovedtall!$B$29</f>
        <v>8871</v>
      </c>
      <c r="C29" s="76">
        <f>Hovedtall!$C$29</f>
        <v>8051</v>
      </c>
      <c r="D29" s="18">
        <f>(B29-C29)/C29</f>
        <v>0.10185070177617687</v>
      </c>
      <c r="E29" s="19"/>
      <c r="F29" s="75">
        <f>Hovedtall!$F$29</f>
        <v>22780</v>
      </c>
      <c r="G29" s="76">
        <f>Hovedtall!$G$29</f>
        <v>21092</v>
      </c>
      <c r="H29" s="18">
        <f>(F29-G29)/G29</f>
        <v>8.0030343258107345E-2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64071</v>
      </c>
      <c r="C31" s="17">
        <f>SUM(C28:C29)</f>
        <v>69154</v>
      </c>
      <c r="D31" s="34">
        <f t="shared" si="0"/>
        <v>-7.3502617346791213E-2</v>
      </c>
      <c r="E31" s="19"/>
      <c r="F31" s="16">
        <f>SUM(F28:F29)</f>
        <v>182903</v>
      </c>
      <c r="G31" s="17">
        <f>SUM(G28:G29)</f>
        <v>188073</v>
      </c>
      <c r="H31" s="34">
        <f t="shared" si="1"/>
        <v>-2.7489325953220293E-2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6" sqref="G1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/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/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/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/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/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/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/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/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2018-03-08T09:43:35Z</cp:lastPrinted>
  <dcterms:created xsi:type="dcterms:W3CDTF">2000-12-05T13:34:37Z</dcterms:created>
  <dcterms:modified xsi:type="dcterms:W3CDTF">2018-04-24T10:16:10Z</dcterms:modified>
</cp:coreProperties>
</file>