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4" r:id="rId2"/>
    <sheet name="Flybevegelser - Måned" sheetId="40210" r:id="rId3"/>
    <sheet name="Main" sheetId="40209" r:id="rId4"/>
    <sheet name="Pax - Month" sheetId="40215" r:id="rId5"/>
    <sheet name="Movements - Month" sheetId="40213" r:id="rId6"/>
    <sheet name="Tall til grafer" sheetId="40201" state="hidden" r:id="rId7"/>
  </sheets>
  <externalReferences>
    <externalReference r:id="rId8"/>
    <externalReference r:id="rId9"/>
    <externalReference r:id="rId10"/>
  </externalReferences>
  <definedNames>
    <definedName name="_xlnm.Print_Area" localSheetId="0">Hovedtall!$A$1:$I$52</definedName>
    <definedName name="_xlnm.Print_Area" localSheetId="3">Main!$A$1:$I$52</definedName>
    <definedName name="Recover" localSheetId="2">[1]Macro1!$A$98</definedName>
    <definedName name="Recover" localSheetId="5">[1]Macro1!$A$98</definedName>
    <definedName name="Recover" localSheetId="1">[2]Macro1!$A$106</definedName>
    <definedName name="Recover" localSheetId="4">[2]Macro1!$A$106</definedName>
    <definedName name="Recover">[3]Macro1!$A$245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<sst xmlns="http://schemas.openxmlformats.org/spreadsheetml/2006/main" count="1234" uniqueCount="288">
  <si>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</si>
  <si>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</si>
  <si>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</si>
  <si>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</si>
  <si>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</si>
  <si>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</si>
  <si>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</si>
  <si>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</si>
  <si>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</si>
  <si>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</si>
  <si>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</si>
  <si>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</si>
  <si>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</si>
  <si>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</si>
  <si>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</si>
  <si>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</si>
  <si>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</si>
  <si>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</si>
  <si>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</si>
  <si>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</si>
  <si>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</si>
  <si>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</si>
  <si>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</si>
  <si>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</si>
  <si>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</si>
  <si>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</si>
  <si>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</si>
  <si>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</si>
  <si>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</si>
  <si>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</si>
  <si>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</si>
  <si>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</si>
  <si>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</si>
  <si>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</si>
  <si>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</si>
  <si>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</si>
  <si>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</si>
  <si>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</si>
  <si>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</si>
  <si>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</si>
  <si>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</si>
  <si>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</si>
  <si>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</si>
  <si>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</si>
  <si>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Januar</t>
  </si>
  <si>
    <t>January</t>
  </si>
  <si>
    <t>Januar 2018 -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</si>
  <si>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</si>
  <si>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</si>
  <si>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</si>
  <si>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</si>
  <si>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</si>
  <si>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</si>
  <si>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</si>
  <si>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</si>
  <si>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</si>
  <si>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</si>
  <si>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</si>
  <si>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</si>
  <si>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</si>
  <si>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</si>
  <si>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</si>
  <si>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</si>
  <si>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</si>
  <si>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</si>
  <si>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</si>
  <si>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</si>
  <si>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</si>
  <si>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</si>
  <si>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</si>
  <si>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</si>
  <si>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</si>
  <si>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</si>
  <si>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</si>
  <si>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</si>
  <si>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</si>
  <si>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</si>
  <si>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</si>
  <si>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</si>
  <si>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</si>
  <si>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</si>
  <si>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</si>
  <si>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</si>
  <si>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</si>
  <si>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</si>
  <si>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</si>
  <si>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</si>
  <si>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</si>
  <si>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</si>
  <si>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</si>
  <si>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</si>
  <si>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</si>
  <si>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</si>
  <si>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</si>
  <si>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</si>
  <si>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</si>
  <si>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</si>
  <si>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</si>
  <si>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</si>
  <si>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</si>
  <si>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</si>
  <si>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</si>
  <si>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</si>
  <si>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</si>
  <si>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</si>
  <si>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</si>
  <si>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</si>
  <si>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</si>
  <si>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</si>
  <si>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</si>
  <si>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</si>
  <si>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</si>
  <si>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</si>
  <si>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</si>
  <si>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</si>
  <si>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</si>
  <si>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</si>
  <si>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</si>
  <si>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</si>
  <si>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</si>
  <si>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</si>
  <si>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</si>
  <si>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</si>
  <si>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</si>
  <si>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</si>
  <si>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</si>
  <si>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</si>
  <si>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</si>
  <si>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</si>
  <si>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</si>
  <si>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</si>
  <si>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</si>
  <si>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</si>
  <si>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</si>
  <si>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</si>
  <si>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</si>
  <si>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</si>
  <si>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</si>
  <si>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</si>
  <si>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</si>
  <si>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</si>
  <si>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</si>
  <si>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</si>
  <si>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</si>
  <si>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</si>
  <si>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</si>
  <si>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</si>
  <si>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</si>
  <si>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</si>
  <si>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</si>
  <si>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</si>
  <si>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</si>
  <si>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</si>
  <si>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</si>
  <si>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</si>
  <si>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</si>
  <si>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</si>
  <si>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</si>
  <si>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</si>
  <si>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</si>
  <si>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</si>
  <si>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</si>
  <si>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</si>
  <si>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</si>
  <si>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</si>
  <si>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</si>
  <si>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</si>
  <si>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</si>
  <si>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</si>
  <si>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</si>
  <si>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</si>
  <si>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</si>
  <si>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</si>
  <si>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</si>
  <si>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</si>
  <si>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</si>
  <si>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</si>
  <si>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</si>
  <si>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</si>
  <si>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</si>
  <si>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</si>
  <si>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</si>
  <si>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</si>
  <si>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</si>
  <si>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</si>
  <si>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</si>
  <si>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</si>
  <si>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</si>
  <si>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</si>
  <si>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</si>
  <si>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</si>
  <si>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</si>
  <si>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</si>
  <si>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</si>
  <si>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</si>
  <si>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</si>
  <si>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</si>
  <si>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</si>
  <si>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</si>
  <si>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</si>
  <si>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</si>
  <si>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</si>
  <si>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</si>
  <si>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</si>
  <si>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</si>
  <si>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</si>
  <si>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</si>
  <si>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</si>
  <si>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</si>
  <si>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</si>
  <si>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</si>
  <si>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</si>
  <si>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</si>
  <si>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</si>
  <si>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</si>
  <si>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</si>
  <si>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</si>
  <si>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</si>
  <si>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</si>
  <si>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</si>
  <si>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</si>
  <si>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</si>
  <si>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</si>
  <si>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</si>
  <si>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</si>
  <si>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</si>
  <si>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</si>
  <si>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</si>
  <si>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</si>
  <si>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</si>
  <si>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</si>
  <si>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</si>
  <si>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</si>
  <si>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Dato 23.02.2018</t>
  </si>
  <si>
    <t>January 2018 -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</si>
  <si>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</si>
  <si>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</si>
  <si>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</si>
  <si>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</si>
  <si>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</si>
  <si>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</si>
  <si>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</si>
  <si>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</si>
  <si>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</si>
  <si>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</si>
  <si>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</si>
  <si>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Total Avinor</t>
  </si>
  <si>
    <t>Total other airports</t>
  </si>
  <si>
    <t>Total all airports</t>
  </si>
  <si>
    <t>Passasjerer inkl. spedbarn - Januar 2018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</si>
  <si>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</si>
  <si>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</si>
  <si>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</si>
  <si>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</si>
  <si>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</si>
  <si>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</si>
  <si>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</si>
  <si>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</si>
  <si>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</si>
  <si>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</si>
  <si>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</si>
  <si>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</si>
  <si>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</si>
  <si>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</si>
  <si>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</si>
  <si>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</si>
  <si>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</si>
  <si>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</si>
  <si>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</si>
  <si>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</si>
  <si>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</si>
  <si>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</si>
  <si>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</si>
  <si>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</si>
  <si>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</si>
  <si>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Passengers incl. infants - January 2018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</si>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</sst>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801_M&#229;nedsstatistikk_F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801_M&#229;nedsstatistikk_PAX_INF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bevegelser - Måned"/>
      <sheetName val="Movements - Month"/>
      <sheetName val="Macro1"/>
    </sheetNames>
    <sheetDataSet>
      <sheetData sheetId="0" refreshError="1"/>
      <sheetData sheetId="1" refreshError="1"/>
      <sheetData sheetId="2">
        <row r="98">
          <cell r="A98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x - Month"/>
      <sheetName val="Macro1"/>
    </sheetNames>
    <sheetDataSet>
      <sheetData sheetId="0" refreshError="1"/>
      <sheetData sheetId="1" refreshError="1"/>
      <sheetData sheetId="2">
        <row r="106">
          <cell r="A106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2271025</v>
      </c>
      <c r="C7" s="62">
        <v>2233325</v>
      </c>
      <c r="D7" s="46">
        <f>(B7-C7)/C7</f>
        <v>1.6880660002462695E-2</v>
      </c>
      <c r="E7" s="45"/>
      <c r="F7" s="61">
        <v>2271025</v>
      </c>
      <c r="G7" s="62">
        <v>2233325</v>
      </c>
      <c r="H7" s="46">
        <f>(F7-G7)/G7</f>
        <v>1.6880660002462695E-2</v>
      </c>
      <c r="I7" s="40"/>
      <c r="J7" s="41"/>
    </row>
    <row r="8" spans="1:17" ht="15" customHeight="1" x14ac:dyDescent="0.25">
      <c r="A8" s="89" t="s">
        <v>16</v>
      </c>
      <c r="B8" s="16">
        <f>SUM(B9:B10)</f>
        <v>1370892</v>
      </c>
      <c r="C8" s="17">
        <f>SUM(C9:C10)</f>
        <v>1330120</v>
      </c>
      <c r="D8" s="34">
        <f>(B8-C8)/C8</f>
        <v>3.0652873424954138E-2</v>
      </c>
      <c r="E8" s="45"/>
      <c r="F8" s="16">
        <f>SUM(F9:F10)</f>
        <v>1370892</v>
      </c>
      <c r="G8" s="17">
        <f>SUM(G9:G10)</f>
        <v>1330120</v>
      </c>
      <c r="H8" s="34">
        <f>(F8-G8)/G8</f>
        <v>3.0652873424954138E-2</v>
      </c>
      <c r="I8" s="40"/>
      <c r="J8" s="41"/>
    </row>
    <row r="9" spans="1:17" ht="15" customHeight="1" x14ac:dyDescent="0.25">
      <c r="A9" s="90" t="s">
        <v>17</v>
      </c>
      <c r="B9" s="63">
        <v>1282240</v>
      </c>
      <c r="C9" s="64">
        <v>1230016</v>
      </c>
      <c r="D9" s="18">
        <f>(B9-C9)/C9</f>
        <v>4.2457984286383268E-2</v>
      </c>
      <c r="E9" s="45"/>
      <c r="F9" s="63">
        <v>1282240</v>
      </c>
      <c r="G9" s="64">
        <v>1230016</v>
      </c>
      <c r="H9" s="18">
        <f>(F9-G9)/G9</f>
        <v>4.2457984286383268E-2</v>
      </c>
      <c r="J9" s="41"/>
    </row>
    <row r="10" spans="1:17" ht="15" customHeight="1" x14ac:dyDescent="0.25">
      <c r="A10" s="90" t="s">
        <v>18</v>
      </c>
      <c r="B10" s="63">
        <v>88652</v>
      </c>
      <c r="C10" s="64">
        <v>100104</v>
      </c>
      <c r="D10" s="18">
        <f>(B10-C10)/C10</f>
        <v>-0.1144010229361464</v>
      </c>
      <c r="E10" s="45"/>
      <c r="F10" s="63">
        <v>88652</v>
      </c>
      <c r="G10" s="64">
        <v>100104</v>
      </c>
      <c r="H10" s="18">
        <f>(F10-G10)/G10</f>
        <v>-0.1144010229361464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36975</v>
      </c>
      <c r="C12" s="66">
        <v>36875</v>
      </c>
      <c r="D12" s="44">
        <f>(B12-C12)/C12</f>
        <v>2.7118644067796612E-3</v>
      </c>
      <c r="E12" s="45"/>
      <c r="F12" s="65">
        <v>36975</v>
      </c>
      <c r="G12" s="66">
        <v>36875</v>
      </c>
      <c r="H12" s="44">
        <f>(F12-G12)/G12</f>
        <v>2.7118644067796612E-3</v>
      </c>
      <c r="J12" s="41"/>
    </row>
    <row r="13" spans="1:17" ht="15" customHeight="1" x14ac:dyDescent="0.25">
      <c r="A13" s="89" t="s">
        <v>19</v>
      </c>
      <c r="B13" s="16">
        <f>B7+B8+B12</f>
        <v>3678892</v>
      </c>
      <c r="C13" s="17">
        <f>C7+C8+C12</f>
        <v>3600320</v>
      </c>
      <c r="D13" s="34">
        <f>(B13-C13)/C13</f>
        <v>2.1823615678606346E-2</v>
      </c>
      <c r="E13" s="45"/>
      <c r="F13" s="16">
        <f>F7+F8+F12</f>
        <v>3678892</v>
      </c>
      <c r="G13" s="17">
        <f>G7+G8+G12</f>
        <v>3600320</v>
      </c>
      <c r="H13" s="34">
        <f>(F13-G13)/G13</f>
        <v>2.1823615678606346E-2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37826</v>
      </c>
      <c r="C17" s="14">
        <f>SUM(C18:C20)</f>
        <v>38788</v>
      </c>
      <c r="D17" s="46">
        <f>(B17-C17)/C17</f>
        <v>-2.4801484995359391E-2</v>
      </c>
      <c r="E17" s="19"/>
      <c r="F17" s="14">
        <f>SUM(F18:F20)</f>
        <v>37826</v>
      </c>
      <c r="G17" s="15">
        <f>SUM(G18:G20)</f>
        <v>38788</v>
      </c>
      <c r="H17" s="46">
        <f>(F17-G17)/G17</f>
        <v>-2.4801484995359391E-2</v>
      </c>
      <c r="J17" s="43"/>
    </row>
    <row r="18" spans="1:10" ht="15" customHeight="1" x14ac:dyDescent="0.25">
      <c r="A18" s="90" t="s">
        <v>17</v>
      </c>
      <c r="B18" s="63">
        <v>36936</v>
      </c>
      <c r="C18" s="64">
        <v>37485</v>
      </c>
      <c r="D18" s="18">
        <f t="shared" ref="D18:D31" si="0">(B18-C18)/C18</f>
        <v>-1.4645858343337335E-2</v>
      </c>
      <c r="E18" s="19"/>
      <c r="F18" s="63">
        <v>36936</v>
      </c>
      <c r="G18" s="64">
        <v>37485</v>
      </c>
      <c r="H18" s="18">
        <f t="shared" ref="H18:H31" si="1">(F18-G18)/G18</f>
        <v>-1.4645858343337335E-2</v>
      </c>
      <c r="J18" s="41"/>
    </row>
    <row r="19" spans="1:10" ht="15" customHeight="1" x14ac:dyDescent="0.25">
      <c r="A19" s="90" t="s">
        <v>18</v>
      </c>
      <c r="B19" s="63">
        <v>225</v>
      </c>
      <c r="C19" s="64">
        <v>224</v>
      </c>
      <c r="D19" s="18">
        <f t="shared" si="0"/>
        <v>4.464285714285714E-3</v>
      </c>
      <c r="E19" s="19"/>
      <c r="F19" s="63">
        <v>225</v>
      </c>
      <c r="G19" s="64">
        <v>224</v>
      </c>
      <c r="H19" s="18">
        <f t="shared" si="1"/>
        <v>4.464285714285714E-3</v>
      </c>
      <c r="J19" s="41"/>
    </row>
    <row r="20" spans="1:10" ht="15" customHeight="1" x14ac:dyDescent="0.25">
      <c r="A20" s="90" t="s">
        <v>20</v>
      </c>
      <c r="B20" s="63">
        <v>665</v>
      </c>
      <c r="C20" s="64">
        <v>1079</v>
      </c>
      <c r="D20" s="18">
        <f t="shared" si="0"/>
        <v>-0.38368860055607046</v>
      </c>
      <c r="E20" s="19"/>
      <c r="F20" s="63">
        <v>665</v>
      </c>
      <c r="G20" s="64">
        <v>1079</v>
      </c>
      <c r="H20" s="18">
        <f t="shared" si="1"/>
        <v>-0.38368860055607046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13017</v>
      </c>
      <c r="C22" s="17">
        <f>SUM(C23:C25)</f>
        <v>12602</v>
      </c>
      <c r="D22" s="34">
        <f t="shared" si="0"/>
        <v>3.2931280749087445E-2</v>
      </c>
      <c r="E22" s="19"/>
      <c r="F22" s="16">
        <f>SUM(F23:F25)</f>
        <v>13017</v>
      </c>
      <c r="G22" s="17">
        <f>SUM(G23:G25)</f>
        <v>12602</v>
      </c>
      <c r="H22" s="34">
        <f t="shared" si="1"/>
        <v>3.2931280749087445E-2</v>
      </c>
      <c r="J22" s="41"/>
    </row>
    <row r="23" spans="1:10" ht="15" customHeight="1" x14ac:dyDescent="0.25">
      <c r="A23" s="90" t="s">
        <v>17</v>
      </c>
      <c r="B23" s="63">
        <v>11797</v>
      </c>
      <c r="C23" s="64">
        <v>11392</v>
      </c>
      <c r="D23" s="18">
        <f t="shared" si="0"/>
        <v>3.5551264044943819E-2</v>
      </c>
      <c r="E23" s="19"/>
      <c r="F23" s="63">
        <v>11797</v>
      </c>
      <c r="G23" s="64">
        <v>11392</v>
      </c>
      <c r="H23" s="18">
        <f t="shared" si="1"/>
        <v>3.5551264044943819E-2</v>
      </c>
      <c r="J23" s="41"/>
    </row>
    <row r="24" spans="1:10" ht="15" customHeight="1" x14ac:dyDescent="0.25">
      <c r="A24" s="90" t="s">
        <v>18</v>
      </c>
      <c r="B24" s="63">
        <v>707</v>
      </c>
      <c r="C24" s="64">
        <v>746</v>
      </c>
      <c r="D24" s="18">
        <f t="shared" si="0"/>
        <v>-5.2278820375335121E-2</v>
      </c>
      <c r="E24" s="19"/>
      <c r="F24" s="63">
        <v>707</v>
      </c>
      <c r="G24" s="64">
        <v>746</v>
      </c>
      <c r="H24" s="18">
        <f t="shared" si="1"/>
        <v>-5.2278820375335121E-2</v>
      </c>
      <c r="J24" s="41"/>
    </row>
    <row r="25" spans="1:10" ht="15" customHeight="1" x14ac:dyDescent="0.25">
      <c r="A25" s="90" t="s">
        <v>20</v>
      </c>
      <c r="B25" s="63">
        <v>513</v>
      </c>
      <c r="C25" s="64">
        <v>464</v>
      </c>
      <c r="D25" s="18">
        <f t="shared" si="0"/>
        <v>0.10560344827586207</v>
      </c>
      <c r="E25" s="19"/>
      <c r="F25" s="63">
        <v>513</v>
      </c>
      <c r="G25" s="64">
        <v>464</v>
      </c>
      <c r="H25" s="18">
        <f t="shared" si="1"/>
        <v>0.10560344827586207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2837</v>
      </c>
      <c r="C27" s="66">
        <v>2730</v>
      </c>
      <c r="D27" s="34">
        <f t="shared" si="0"/>
        <v>3.9194139194139194E-2</v>
      </c>
      <c r="E27" s="19"/>
      <c r="F27" s="67">
        <v>2837</v>
      </c>
      <c r="G27" s="68">
        <v>2730</v>
      </c>
      <c r="H27" s="34">
        <f>(F27-G27)/G27</f>
        <v>3.9194139194139194E-2</v>
      </c>
      <c r="J27" s="41"/>
    </row>
    <row r="28" spans="1:10" ht="15" customHeight="1" x14ac:dyDescent="0.25">
      <c r="A28" s="89" t="s">
        <v>19</v>
      </c>
      <c r="B28" s="16">
        <f>B22+B17+B27</f>
        <v>53680</v>
      </c>
      <c r="C28" s="17">
        <f>C22+C17+C27</f>
        <v>54120</v>
      </c>
      <c r="D28" s="34">
        <f t="shared" si="0"/>
        <v>-8.130081300813009E-3</v>
      </c>
      <c r="E28" s="19"/>
      <c r="F28" s="16">
        <f>F22+F17+F27</f>
        <v>53680</v>
      </c>
      <c r="G28" s="17">
        <f>G22+G17+G27</f>
        <v>54120</v>
      </c>
      <c r="H28" s="34">
        <f>(F28-G28)/G28</f>
        <v>-8.130081300813009E-3</v>
      </c>
      <c r="J28" s="41"/>
    </row>
    <row r="29" spans="1:10" ht="15" customHeight="1" x14ac:dyDescent="0.25">
      <c r="A29" s="89" t="s">
        <v>24</v>
      </c>
      <c r="B29" s="65">
        <v>6737</v>
      </c>
      <c r="C29" s="66">
        <v>5972</v>
      </c>
      <c r="D29" s="34">
        <f>(B29-C29)/C29</f>
        <v>0.12809778968519758</v>
      </c>
      <c r="E29" s="19"/>
      <c r="F29" s="65">
        <v>6737</v>
      </c>
      <c r="G29" s="66">
        <v>5972</v>
      </c>
      <c r="H29" s="34">
        <f>(F29-G29)/G29</f>
        <v>0.12809778968519758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60417</v>
      </c>
      <c r="C31" s="17">
        <f>SUM(C28:C29)</f>
        <v>60092</v>
      </c>
      <c r="D31" s="34">
        <f t="shared" si="0"/>
        <v>5.4083738267989082E-3</v>
      </c>
      <c r="E31" s="19"/>
      <c r="F31" s="16">
        <f>SUM(F28:F29)</f>
        <v>60417</v>
      </c>
      <c r="G31" s="17">
        <f>SUM(G28:G29)</f>
        <v>60092</v>
      </c>
      <c r="H31" s="34">
        <f t="shared" si="1"/>
        <v>5.4083738267989082E-3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249</v>
      </c>
    </row>
    <row r="4" spans="1:33" ht="57" x14ac:dyDescent="0.2">
      <c r="A4" s="99" t="s">
        <v>47</v>
      </c>
      <c r="B4" s="99" t="s">
        <v>48</v>
      </c>
      <c r="C4" s="99" t="s">
        <v>250</v>
      </c>
      <c r="D4" s="99" t="s">
        <v>251</v>
      </c>
      <c r="E4" s="99" t="s">
        <v>252</v>
      </c>
      <c r="F4" s="99" t="s">
        <v>253</v>
      </c>
      <c r="G4" s="99" t="s">
        <v>254</v>
      </c>
      <c r="H4" s="99" t="s">
        <v>255</v>
      </c>
      <c r="I4" s="99" t="s">
        <v>256</v>
      </c>
      <c r="J4" s="99" t="s">
        <v>257</v>
      </c>
      <c r="K4" s="99" t="s">
        <v>258</v>
      </c>
      <c r="L4" s="99" t="s">
        <v>259</v>
      </c>
      <c r="M4" s="99" t="s">
        <v>260</v>
      </c>
      <c r="N4" s="99" t="s">
        <v>261</v>
      </c>
      <c r="O4" s="99" t="s">
        <v>262</v>
      </c>
      <c r="P4" s="99" t="s">
        <v>58</v>
      </c>
      <c r="Q4" s="99" t="s">
        <v>59</v>
      </c>
      <c r="R4" s="100" t="s">
        <v>60</v>
      </c>
      <c r="S4" s="100" t="s">
        <v>62</v>
      </c>
      <c r="T4" s="100" t="s">
        <v>263</v>
      </c>
      <c r="U4" s="100" t="s">
        <v>264</v>
      </c>
      <c r="V4" s="100" t="s">
        <v>265</v>
      </c>
      <c r="W4" s="100" t="s">
        <v>266</v>
      </c>
      <c r="X4" s="100" t="s">
        <v>267</v>
      </c>
      <c r="Y4" s="100" t="s">
        <v>268</v>
      </c>
      <c r="Z4" s="100" t="s">
        <v>65</v>
      </c>
      <c r="AA4" s="100" t="s">
        <v>269</v>
      </c>
      <c r="AB4" s="100" t="s">
        <v>270</v>
      </c>
      <c r="AC4" s="100" t="s">
        <v>68</v>
      </c>
      <c r="AD4" s="100" t="s">
        <v>69</v>
      </c>
      <c r="AE4" s="100" t="s">
        <v>271</v>
      </c>
      <c r="AF4" s="100" t="s">
        <v>272</v>
      </c>
      <c r="AG4" s="100" t="s">
        <v>61</v>
      </c>
    </row>
    <row r="5" spans="1:33" x14ac:dyDescent="0.2">
      <c r="A5" s="101" t="s">
        <v>70</v>
      </c>
      <c r="B5" s="101" t="s">
        <v>71</v>
      </c>
      <c r="C5" s="102">
        <v>23263</v>
      </c>
      <c r="D5" s="102">
        <v>1652</v>
      </c>
      <c r="E5" s="102">
        <v>24915</v>
      </c>
      <c r="F5" s="103">
        <v>-6.1430451952610805E-3</v>
      </c>
      <c r="G5" s="102">
        <v>0</v>
      </c>
      <c r="H5" s="102">
        <v>0</v>
      </c>
      <c r="I5" s="102">
        <v>0</v>
      </c>
      <c r="J5" s="116">
        <v>0</v>
      </c>
      <c r="K5" s="106">
        <v>0</v>
      </c>
      <c r="L5" s="103">
        <v>-1</v>
      </c>
      <c r="M5" s="106">
        <v>24915</v>
      </c>
      <c r="N5" s="103">
        <v>-1.33064037067839E-2</v>
      </c>
      <c r="O5" s="106">
        <v>858</v>
      </c>
      <c r="P5" s="106">
        <v>25773</v>
      </c>
      <c r="Q5" s="117">
        <v>-3.44134251024669E-3</v>
      </c>
      <c r="R5" s="104">
        <v>4</v>
      </c>
      <c r="S5" s="101" t="s">
        <v>73</v>
      </c>
      <c r="T5" s="106">
        <v>23777</v>
      </c>
      <c r="U5" s="106">
        <v>25069</v>
      </c>
      <c r="V5" s="106">
        <v>1292</v>
      </c>
      <c r="W5" s="106">
        <v>0</v>
      </c>
      <c r="X5" s="106">
        <v>0</v>
      </c>
      <c r="Y5" s="106">
        <v>0</v>
      </c>
      <c r="Z5" s="106">
        <v>182</v>
      </c>
      <c r="AA5" s="106">
        <v>611</v>
      </c>
      <c r="AB5" s="106">
        <v>25251</v>
      </c>
      <c r="AC5" s="106">
        <v>25862</v>
      </c>
      <c r="AD5" s="101" t="s">
        <v>74</v>
      </c>
      <c r="AE5" s="106">
        <v>4036</v>
      </c>
      <c r="AF5" s="106">
        <v>2</v>
      </c>
      <c r="AG5" s="105" t="s">
        <v>73</v>
      </c>
    </row>
    <row r="6" spans="1:33" x14ac:dyDescent="0.2">
      <c r="A6" s="101" t="s">
        <v>75</v>
      </c>
      <c r="B6" s="101" t="s">
        <v>76</v>
      </c>
      <c r="C6" s="102">
        <v>3801</v>
      </c>
      <c r="D6" s="102">
        <v>26</v>
      </c>
      <c r="E6" s="102">
        <v>3827</v>
      </c>
      <c r="F6" s="103">
        <v>-7.2632944228275004E-3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3827</v>
      </c>
      <c r="N6" s="103">
        <v>-7.2632944228275004E-3</v>
      </c>
      <c r="O6" s="106">
        <v>1282</v>
      </c>
      <c r="P6" s="106">
        <v>5109</v>
      </c>
      <c r="Q6" s="117">
        <v>7.4900063118030699E-2</v>
      </c>
      <c r="R6" s="104">
        <v>5</v>
      </c>
      <c r="S6" s="101" t="s">
        <v>73</v>
      </c>
      <c r="T6" s="106">
        <v>3843</v>
      </c>
      <c r="U6" s="106">
        <v>3855</v>
      </c>
      <c r="V6" s="106">
        <v>12</v>
      </c>
      <c r="W6" s="106">
        <v>0</v>
      </c>
      <c r="X6" s="106">
        <v>0</v>
      </c>
      <c r="Y6" s="106">
        <v>0</v>
      </c>
      <c r="Z6" s="106">
        <v>0</v>
      </c>
      <c r="AA6" s="106">
        <v>898</v>
      </c>
      <c r="AB6" s="106">
        <v>3855</v>
      </c>
      <c r="AC6" s="106">
        <v>4753</v>
      </c>
      <c r="AD6" s="101" t="s">
        <v>77</v>
      </c>
      <c r="AE6" s="106">
        <v>4036</v>
      </c>
      <c r="AF6" s="106">
        <v>2</v>
      </c>
      <c r="AG6" s="107"/>
    </row>
    <row r="7" spans="1:33" x14ac:dyDescent="0.2">
      <c r="A7" s="101" t="s">
        <v>78</v>
      </c>
      <c r="B7" s="101" t="s">
        <v>79</v>
      </c>
      <c r="C7" s="102">
        <v>16221</v>
      </c>
      <c r="D7" s="102">
        <v>0</v>
      </c>
      <c r="E7" s="102">
        <v>16221</v>
      </c>
      <c r="F7" s="103">
        <v>-3.5268228856904997E-2</v>
      </c>
      <c r="G7" s="102">
        <v>126</v>
      </c>
      <c r="H7" s="102">
        <v>0</v>
      </c>
      <c r="I7" s="102">
        <v>126</v>
      </c>
      <c r="J7" s="116">
        <v>0</v>
      </c>
      <c r="K7" s="106">
        <v>0</v>
      </c>
      <c r="L7" s="103">
        <v>0</v>
      </c>
      <c r="M7" s="106">
        <v>16347</v>
      </c>
      <c r="N7" s="103">
        <v>-2.7774473652908301E-2</v>
      </c>
      <c r="O7" s="106">
        <v>238</v>
      </c>
      <c r="P7" s="106">
        <v>16585</v>
      </c>
      <c r="Q7" s="117">
        <v>-1.3619602712025702E-2</v>
      </c>
      <c r="R7" s="104">
        <v>4</v>
      </c>
      <c r="S7" s="101" t="s">
        <v>73</v>
      </c>
      <c r="T7" s="106">
        <v>16814</v>
      </c>
      <c r="U7" s="106">
        <v>16814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16814</v>
      </c>
      <c r="AC7" s="106">
        <v>16814</v>
      </c>
      <c r="AD7" s="101" t="s">
        <v>80</v>
      </c>
      <c r="AE7" s="106">
        <v>4036</v>
      </c>
      <c r="AF7" s="106">
        <v>2</v>
      </c>
      <c r="AG7" s="107"/>
    </row>
    <row r="8" spans="1:33" x14ac:dyDescent="0.2">
      <c r="A8" s="101" t="s">
        <v>81</v>
      </c>
      <c r="B8" s="101" t="s">
        <v>82</v>
      </c>
      <c r="C8" s="102">
        <v>250285</v>
      </c>
      <c r="D8" s="102">
        <v>20024</v>
      </c>
      <c r="E8" s="102">
        <v>270309</v>
      </c>
      <c r="F8" s="103">
        <v>4.72059940183788E-2</v>
      </c>
      <c r="G8" s="102">
        <v>123032</v>
      </c>
      <c r="H8" s="102">
        <v>4690</v>
      </c>
      <c r="I8" s="102">
        <v>127722</v>
      </c>
      <c r="J8" s="116">
        <v>3.6931795117436494E-2</v>
      </c>
      <c r="K8" s="106">
        <v>11874</v>
      </c>
      <c r="L8" s="103">
        <v>-4.4807336497466002E-2</v>
      </c>
      <c r="M8" s="106">
        <v>409905</v>
      </c>
      <c r="N8" s="103">
        <v>4.1086740084525404E-2</v>
      </c>
      <c r="O8" s="106">
        <v>5465</v>
      </c>
      <c r="P8" s="106">
        <v>415370</v>
      </c>
      <c r="Q8" s="117">
        <v>3.9740271443375899E-2</v>
      </c>
      <c r="R8" s="104">
        <v>2</v>
      </c>
      <c r="S8" s="101" t="s">
        <v>73</v>
      </c>
      <c r="T8" s="106">
        <v>238460</v>
      </c>
      <c r="U8" s="106">
        <v>258124</v>
      </c>
      <c r="V8" s="106">
        <v>19664</v>
      </c>
      <c r="W8" s="106">
        <v>118839</v>
      </c>
      <c r="X8" s="106">
        <v>123173</v>
      </c>
      <c r="Y8" s="106">
        <v>4334</v>
      </c>
      <c r="Z8" s="106">
        <v>12431</v>
      </c>
      <c r="AA8" s="106">
        <v>5766</v>
      </c>
      <c r="AB8" s="106">
        <v>393728</v>
      </c>
      <c r="AC8" s="106">
        <v>399494</v>
      </c>
      <c r="AD8" s="101" t="s">
        <v>83</v>
      </c>
      <c r="AE8" s="106">
        <v>4036</v>
      </c>
      <c r="AF8" s="106">
        <v>2</v>
      </c>
      <c r="AG8" s="107"/>
    </row>
    <row r="9" spans="1:33" x14ac:dyDescent="0.2">
      <c r="A9" s="101" t="s">
        <v>84</v>
      </c>
      <c r="B9" s="101" t="s">
        <v>85</v>
      </c>
      <c r="C9" s="102">
        <v>417</v>
      </c>
      <c r="D9" s="102">
        <v>8</v>
      </c>
      <c r="E9" s="102">
        <v>425</v>
      </c>
      <c r="F9" s="103">
        <v>-3.4090909090909095E-2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425</v>
      </c>
      <c r="N9" s="103">
        <v>-3.4090909090909095E-2</v>
      </c>
      <c r="O9" s="106">
        <v>606</v>
      </c>
      <c r="P9" s="106">
        <v>1031</v>
      </c>
      <c r="Q9" s="117">
        <v>1.8774703557312301E-2</v>
      </c>
      <c r="R9" s="104">
        <v>5</v>
      </c>
      <c r="S9" s="101" t="s">
        <v>73</v>
      </c>
      <c r="T9" s="106">
        <v>436</v>
      </c>
      <c r="U9" s="106">
        <v>440</v>
      </c>
      <c r="V9" s="106">
        <v>4</v>
      </c>
      <c r="W9" s="106">
        <v>0</v>
      </c>
      <c r="X9" s="106">
        <v>0</v>
      </c>
      <c r="Y9" s="106">
        <v>0</v>
      </c>
      <c r="Z9" s="106">
        <v>0</v>
      </c>
      <c r="AA9" s="106">
        <v>572</v>
      </c>
      <c r="AB9" s="106">
        <v>440</v>
      </c>
      <c r="AC9" s="106">
        <v>1012</v>
      </c>
      <c r="AD9" s="101" t="s">
        <v>86</v>
      </c>
      <c r="AE9" s="106">
        <v>4036</v>
      </c>
      <c r="AF9" s="106">
        <v>2</v>
      </c>
      <c r="AG9" s="107"/>
    </row>
    <row r="10" spans="1:33" x14ac:dyDescent="0.2">
      <c r="A10" s="101" t="s">
        <v>87</v>
      </c>
      <c r="B10" s="101" t="s">
        <v>88</v>
      </c>
      <c r="C10" s="102">
        <v>80858</v>
      </c>
      <c r="D10" s="102">
        <v>29314</v>
      </c>
      <c r="E10" s="102">
        <v>110172</v>
      </c>
      <c r="F10" s="103">
        <v>-3.7773915473767898E-2</v>
      </c>
      <c r="G10" s="102">
        <v>3611</v>
      </c>
      <c r="H10" s="102">
        <v>2</v>
      </c>
      <c r="I10" s="102">
        <v>3613</v>
      </c>
      <c r="J10" s="116">
        <v>0.12765293383270898</v>
      </c>
      <c r="K10" s="106">
        <v>0</v>
      </c>
      <c r="L10" s="103">
        <v>0</v>
      </c>
      <c r="M10" s="106">
        <v>113785</v>
      </c>
      <c r="N10" s="103">
        <v>-3.3270745363250899E-2</v>
      </c>
      <c r="O10" s="106">
        <v>10207</v>
      </c>
      <c r="P10" s="106">
        <v>123992</v>
      </c>
      <c r="Q10" s="117">
        <v>-2.9766189865097499E-2</v>
      </c>
      <c r="R10" s="104">
        <v>3</v>
      </c>
      <c r="S10" s="101" t="s">
        <v>73</v>
      </c>
      <c r="T10" s="106">
        <v>81115</v>
      </c>
      <c r="U10" s="106">
        <v>114497</v>
      </c>
      <c r="V10" s="106">
        <v>33382</v>
      </c>
      <c r="W10" s="106">
        <v>3202</v>
      </c>
      <c r="X10" s="106">
        <v>3204</v>
      </c>
      <c r="Y10" s="106">
        <v>2</v>
      </c>
      <c r="Z10" s="106">
        <v>0</v>
      </c>
      <c r="AA10" s="106">
        <v>10095</v>
      </c>
      <c r="AB10" s="106">
        <v>117701</v>
      </c>
      <c r="AC10" s="106">
        <v>127796</v>
      </c>
      <c r="AD10" s="101" t="s">
        <v>89</v>
      </c>
      <c r="AE10" s="106">
        <v>4036</v>
      </c>
      <c r="AF10" s="106">
        <v>2</v>
      </c>
      <c r="AG10" s="107"/>
    </row>
    <row r="11" spans="1:33" x14ac:dyDescent="0.2">
      <c r="A11" s="101" t="s">
        <v>90</v>
      </c>
      <c r="B11" s="101" t="s">
        <v>91</v>
      </c>
      <c r="C11" s="102">
        <v>6703</v>
      </c>
      <c r="D11" s="102">
        <v>56</v>
      </c>
      <c r="E11" s="102">
        <v>6759</v>
      </c>
      <c r="F11" s="103">
        <v>-5.5609892413022201E-2</v>
      </c>
      <c r="G11" s="102">
        <v>0</v>
      </c>
      <c r="H11" s="102">
        <v>0</v>
      </c>
      <c r="I11" s="102">
        <v>0</v>
      </c>
      <c r="J11" s="116">
        <v>0</v>
      </c>
      <c r="K11" s="106">
        <v>1632</v>
      </c>
      <c r="L11" s="103">
        <v>0.43915343915343902</v>
      </c>
      <c r="M11" s="106">
        <v>8391</v>
      </c>
      <c r="N11" s="103">
        <v>1.2061271257990601E-2</v>
      </c>
      <c r="O11" s="106">
        <v>806</v>
      </c>
      <c r="P11" s="106">
        <v>9197</v>
      </c>
      <c r="Q11" s="117">
        <v>-8.8322759714512297E-2</v>
      </c>
      <c r="R11" s="104">
        <v>5</v>
      </c>
      <c r="S11" s="101" t="s">
        <v>73</v>
      </c>
      <c r="T11" s="106">
        <v>7079</v>
      </c>
      <c r="U11" s="106">
        <v>7157</v>
      </c>
      <c r="V11" s="106">
        <v>78</v>
      </c>
      <c r="W11" s="106">
        <v>0</v>
      </c>
      <c r="X11" s="106">
        <v>0</v>
      </c>
      <c r="Y11" s="106">
        <v>0</v>
      </c>
      <c r="Z11" s="106">
        <v>1134</v>
      </c>
      <c r="AA11" s="106">
        <v>1797</v>
      </c>
      <c r="AB11" s="106">
        <v>8291</v>
      </c>
      <c r="AC11" s="106">
        <v>10088</v>
      </c>
      <c r="AD11" s="101" t="s">
        <v>92</v>
      </c>
      <c r="AE11" s="106">
        <v>4036</v>
      </c>
      <c r="AF11" s="106">
        <v>2</v>
      </c>
      <c r="AG11" s="107"/>
    </row>
    <row r="12" spans="1:33" x14ac:dyDescent="0.2">
      <c r="A12" s="101" t="s">
        <v>93</v>
      </c>
      <c r="B12" s="101" t="s">
        <v>94</v>
      </c>
      <c r="C12" s="102">
        <v>1127</v>
      </c>
      <c r="D12" s="102">
        <v>42</v>
      </c>
      <c r="E12" s="102">
        <v>1169</v>
      </c>
      <c r="F12" s="103">
        <v>-0.12434456928839001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1169</v>
      </c>
      <c r="N12" s="103">
        <v>-0.12434456928839001</v>
      </c>
      <c r="O12" s="106">
        <v>1063</v>
      </c>
      <c r="P12" s="106">
        <v>2232</v>
      </c>
      <c r="Q12" s="117">
        <v>-6.6755674232309697E-3</v>
      </c>
      <c r="R12" s="104">
        <v>5</v>
      </c>
      <c r="S12" s="101" t="s">
        <v>73</v>
      </c>
      <c r="T12" s="106">
        <v>1313</v>
      </c>
      <c r="U12" s="106">
        <v>1335</v>
      </c>
      <c r="V12" s="106">
        <v>22</v>
      </c>
      <c r="W12" s="106">
        <v>0</v>
      </c>
      <c r="X12" s="106">
        <v>0</v>
      </c>
      <c r="Y12" s="106">
        <v>0</v>
      </c>
      <c r="Z12" s="106">
        <v>0</v>
      </c>
      <c r="AA12" s="106">
        <v>912</v>
      </c>
      <c r="AB12" s="106">
        <v>1335</v>
      </c>
      <c r="AC12" s="106">
        <v>2247</v>
      </c>
      <c r="AD12" s="101" t="s">
        <v>95</v>
      </c>
      <c r="AE12" s="106">
        <v>4036</v>
      </c>
      <c r="AF12" s="106">
        <v>2</v>
      </c>
      <c r="AG12" s="107"/>
    </row>
    <row r="13" spans="1:33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1002</v>
      </c>
      <c r="H13" s="102">
        <v>0</v>
      </c>
      <c r="I13" s="102">
        <v>1002</v>
      </c>
      <c r="J13" s="116">
        <v>-0.14578005115089498</v>
      </c>
      <c r="K13" s="106">
        <v>0</v>
      </c>
      <c r="L13" s="103">
        <v>0</v>
      </c>
      <c r="M13" s="106">
        <v>1002</v>
      </c>
      <c r="N13" s="103">
        <v>-0.14578005115089498</v>
      </c>
      <c r="O13" s="106">
        <v>0</v>
      </c>
      <c r="P13" s="106">
        <v>1002</v>
      </c>
      <c r="Q13" s="117">
        <v>-0.14578005115089498</v>
      </c>
      <c r="R13" s="104">
        <v>5</v>
      </c>
      <c r="S13" s="101" t="s">
        <v>73</v>
      </c>
      <c r="T13" s="106">
        <v>0</v>
      </c>
      <c r="U13" s="106">
        <v>0</v>
      </c>
      <c r="V13" s="106">
        <v>0</v>
      </c>
      <c r="W13" s="106">
        <v>1173</v>
      </c>
      <c r="X13" s="106">
        <v>1173</v>
      </c>
      <c r="Y13" s="106">
        <v>0</v>
      </c>
      <c r="Z13" s="106">
        <v>0</v>
      </c>
      <c r="AA13" s="106">
        <v>0</v>
      </c>
      <c r="AB13" s="106">
        <v>1173</v>
      </c>
      <c r="AC13" s="106">
        <v>1173</v>
      </c>
      <c r="AD13" s="101" t="s">
        <v>98</v>
      </c>
      <c r="AE13" s="106">
        <v>4036</v>
      </c>
      <c r="AF13" s="106">
        <v>2</v>
      </c>
      <c r="AG13" s="107"/>
    </row>
    <row r="14" spans="1:33" x14ac:dyDescent="0.2">
      <c r="A14" s="101" t="s">
        <v>99</v>
      </c>
      <c r="B14" s="101" t="s">
        <v>100</v>
      </c>
      <c r="C14" s="102">
        <v>7794</v>
      </c>
      <c r="D14" s="102">
        <v>284</v>
      </c>
      <c r="E14" s="102">
        <v>8078</v>
      </c>
      <c r="F14" s="103">
        <v>4.3264884411726698E-2</v>
      </c>
      <c r="G14" s="102">
        <v>0</v>
      </c>
      <c r="H14" s="102">
        <v>0</v>
      </c>
      <c r="I14" s="102">
        <v>0</v>
      </c>
      <c r="J14" s="116">
        <v>0</v>
      </c>
      <c r="K14" s="106">
        <v>2845</v>
      </c>
      <c r="L14" s="103">
        <v>0.30146386093321104</v>
      </c>
      <c r="M14" s="106">
        <v>10923</v>
      </c>
      <c r="N14" s="103">
        <v>0.100110786584752</v>
      </c>
      <c r="O14" s="106">
        <v>1080</v>
      </c>
      <c r="P14" s="106">
        <v>12003</v>
      </c>
      <c r="Q14" s="117">
        <v>0.13086489542114202</v>
      </c>
      <c r="R14" s="104">
        <v>5</v>
      </c>
      <c r="S14" s="101" t="s">
        <v>73</v>
      </c>
      <c r="T14" s="106">
        <v>7581</v>
      </c>
      <c r="U14" s="106">
        <v>7743</v>
      </c>
      <c r="V14" s="106">
        <v>162</v>
      </c>
      <c r="W14" s="106">
        <v>0</v>
      </c>
      <c r="X14" s="106">
        <v>0</v>
      </c>
      <c r="Y14" s="106">
        <v>0</v>
      </c>
      <c r="Z14" s="106">
        <v>2186</v>
      </c>
      <c r="AA14" s="106">
        <v>685</v>
      </c>
      <c r="AB14" s="106">
        <v>9929</v>
      </c>
      <c r="AC14" s="106">
        <v>10614</v>
      </c>
      <c r="AD14" s="101" t="s">
        <v>101</v>
      </c>
      <c r="AE14" s="106">
        <v>4036</v>
      </c>
      <c r="AF14" s="106">
        <v>2</v>
      </c>
      <c r="AG14" s="107"/>
    </row>
    <row r="15" spans="1:33" x14ac:dyDescent="0.2">
      <c r="A15" s="101" t="s">
        <v>102</v>
      </c>
      <c r="B15" s="101" t="s">
        <v>103</v>
      </c>
      <c r="C15" s="102">
        <v>6595</v>
      </c>
      <c r="D15" s="102">
        <v>84</v>
      </c>
      <c r="E15" s="102">
        <v>6679</v>
      </c>
      <c r="F15" s="103">
        <v>5.3470031545741301E-2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6679</v>
      </c>
      <c r="N15" s="103">
        <v>5.3470031545741301E-2</v>
      </c>
      <c r="O15" s="106">
        <v>292</v>
      </c>
      <c r="P15" s="106">
        <v>6971</v>
      </c>
      <c r="Q15" s="117">
        <v>6.7697962934599495E-2</v>
      </c>
      <c r="R15" s="104">
        <v>5</v>
      </c>
      <c r="S15" s="101" t="s">
        <v>73</v>
      </c>
      <c r="T15" s="106">
        <v>6298</v>
      </c>
      <c r="U15" s="106">
        <v>6340</v>
      </c>
      <c r="V15" s="106">
        <v>42</v>
      </c>
      <c r="W15" s="106">
        <v>0</v>
      </c>
      <c r="X15" s="106">
        <v>0</v>
      </c>
      <c r="Y15" s="106">
        <v>0</v>
      </c>
      <c r="Z15" s="106">
        <v>0</v>
      </c>
      <c r="AA15" s="106">
        <v>189</v>
      </c>
      <c r="AB15" s="106">
        <v>6340</v>
      </c>
      <c r="AC15" s="106">
        <v>6529</v>
      </c>
      <c r="AD15" s="101" t="s">
        <v>104</v>
      </c>
      <c r="AE15" s="106">
        <v>4036</v>
      </c>
      <c r="AF15" s="106">
        <v>2</v>
      </c>
      <c r="AG15" s="107"/>
    </row>
    <row r="16" spans="1:33" x14ac:dyDescent="0.2">
      <c r="A16" s="101" t="s">
        <v>105</v>
      </c>
      <c r="B16" s="101" t="s">
        <v>106</v>
      </c>
      <c r="C16" s="102">
        <v>8091</v>
      </c>
      <c r="D16" s="102">
        <v>620</v>
      </c>
      <c r="E16" s="102">
        <v>8711</v>
      </c>
      <c r="F16" s="103">
        <v>-8.909338073826209E-2</v>
      </c>
      <c r="G16" s="102">
        <v>0</v>
      </c>
      <c r="H16" s="102">
        <v>0</v>
      </c>
      <c r="I16" s="102">
        <v>0</v>
      </c>
      <c r="J16" s="116">
        <v>0</v>
      </c>
      <c r="K16" s="106">
        <v>990</v>
      </c>
      <c r="L16" s="103">
        <v>-0.36497754971135299</v>
      </c>
      <c r="M16" s="106">
        <v>9701</v>
      </c>
      <c r="N16" s="103">
        <v>-0.12776479050530498</v>
      </c>
      <c r="O16" s="106">
        <v>2388</v>
      </c>
      <c r="P16" s="106">
        <v>12089</v>
      </c>
      <c r="Q16" s="117">
        <v>-8.0894092602448106E-2</v>
      </c>
      <c r="R16" s="104">
        <v>5</v>
      </c>
      <c r="S16" s="101" t="s">
        <v>73</v>
      </c>
      <c r="T16" s="106">
        <v>8743</v>
      </c>
      <c r="U16" s="106">
        <v>9563</v>
      </c>
      <c r="V16" s="106">
        <v>820</v>
      </c>
      <c r="W16" s="106">
        <v>0</v>
      </c>
      <c r="X16" s="106">
        <v>0</v>
      </c>
      <c r="Y16" s="106">
        <v>0</v>
      </c>
      <c r="Z16" s="106">
        <v>1559</v>
      </c>
      <c r="AA16" s="106">
        <v>2031</v>
      </c>
      <c r="AB16" s="106">
        <v>11122</v>
      </c>
      <c r="AC16" s="106">
        <v>13153</v>
      </c>
      <c r="AD16" s="101" t="s">
        <v>107</v>
      </c>
      <c r="AE16" s="106">
        <v>4036</v>
      </c>
      <c r="AF16" s="106">
        <v>2</v>
      </c>
      <c r="AG16" s="107"/>
    </row>
    <row r="17" spans="1:33" x14ac:dyDescent="0.2">
      <c r="A17" s="101" t="s">
        <v>108</v>
      </c>
      <c r="B17" s="101" t="s">
        <v>109</v>
      </c>
      <c r="C17" s="102">
        <v>42813</v>
      </c>
      <c r="D17" s="102">
        <v>1280</v>
      </c>
      <c r="E17" s="102">
        <v>44093</v>
      </c>
      <c r="F17" s="103">
        <v>5.4906933346093097E-2</v>
      </c>
      <c r="G17" s="102">
        <v>3214</v>
      </c>
      <c r="H17" s="102">
        <v>0</v>
      </c>
      <c r="I17" s="102">
        <v>3214</v>
      </c>
      <c r="J17" s="116">
        <v>6.3534083388484403E-2</v>
      </c>
      <c r="K17" s="106">
        <v>0</v>
      </c>
      <c r="L17" s="103">
        <v>0</v>
      </c>
      <c r="M17" s="106">
        <v>47307</v>
      </c>
      <c r="N17" s="103">
        <v>5.5488621151271803E-2</v>
      </c>
      <c r="O17" s="106">
        <v>890</v>
      </c>
      <c r="P17" s="106">
        <v>48197</v>
      </c>
      <c r="Q17" s="117">
        <v>4.0432605129090797E-2</v>
      </c>
      <c r="R17" s="104">
        <v>4</v>
      </c>
      <c r="S17" s="101" t="s">
        <v>73</v>
      </c>
      <c r="T17" s="106">
        <v>41416</v>
      </c>
      <c r="U17" s="106">
        <v>41798</v>
      </c>
      <c r="V17" s="106">
        <v>382</v>
      </c>
      <c r="W17" s="106">
        <v>3022</v>
      </c>
      <c r="X17" s="106">
        <v>3022</v>
      </c>
      <c r="Y17" s="106">
        <v>0</v>
      </c>
      <c r="Z17" s="106">
        <v>0</v>
      </c>
      <c r="AA17" s="106">
        <v>1504</v>
      </c>
      <c r="AB17" s="106">
        <v>44820</v>
      </c>
      <c r="AC17" s="106">
        <v>46324</v>
      </c>
      <c r="AD17" s="101" t="s">
        <v>110</v>
      </c>
      <c r="AE17" s="106">
        <v>4036</v>
      </c>
      <c r="AF17" s="106">
        <v>2</v>
      </c>
      <c r="AG17" s="107"/>
    </row>
    <row r="18" spans="1:33" x14ac:dyDescent="0.2">
      <c r="A18" s="101" t="s">
        <v>111</v>
      </c>
      <c r="B18" s="101" t="s">
        <v>112</v>
      </c>
      <c r="C18" s="102">
        <v>614</v>
      </c>
      <c r="D18" s="102">
        <v>10</v>
      </c>
      <c r="E18" s="102">
        <v>624</v>
      </c>
      <c r="F18" s="103">
        <v>0.223529411764706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624</v>
      </c>
      <c r="N18" s="103">
        <v>0.223529411764706</v>
      </c>
      <c r="O18" s="106">
        <v>1059</v>
      </c>
      <c r="P18" s="106">
        <v>1683</v>
      </c>
      <c r="Q18" s="117">
        <v>0.88677130044843</v>
      </c>
      <c r="R18" s="104">
        <v>5</v>
      </c>
      <c r="S18" s="101" t="s">
        <v>73</v>
      </c>
      <c r="T18" s="106">
        <v>510</v>
      </c>
      <c r="U18" s="106">
        <v>510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382</v>
      </c>
      <c r="AB18" s="106">
        <v>510</v>
      </c>
      <c r="AC18" s="106">
        <v>892</v>
      </c>
      <c r="AD18" s="101" t="s">
        <v>113</v>
      </c>
      <c r="AE18" s="106">
        <v>4036</v>
      </c>
      <c r="AF18" s="106">
        <v>2</v>
      </c>
      <c r="AG18" s="107"/>
    </row>
    <row r="19" spans="1:33" x14ac:dyDescent="0.2">
      <c r="A19" s="101" t="s">
        <v>114</v>
      </c>
      <c r="B19" s="101" t="s">
        <v>115</v>
      </c>
      <c r="C19" s="102">
        <v>36916</v>
      </c>
      <c r="D19" s="102">
        <v>0</v>
      </c>
      <c r="E19" s="102">
        <v>36916</v>
      </c>
      <c r="F19" s="103">
        <v>3.9594480428048404E-2</v>
      </c>
      <c r="G19" s="102">
        <v>6613</v>
      </c>
      <c r="H19" s="102">
        <v>0</v>
      </c>
      <c r="I19" s="102">
        <v>6613</v>
      </c>
      <c r="J19" s="116">
        <v>-0.18809085328422301</v>
      </c>
      <c r="K19" s="106">
        <v>0</v>
      </c>
      <c r="L19" s="103">
        <v>0</v>
      </c>
      <c r="M19" s="106">
        <v>43529</v>
      </c>
      <c r="N19" s="103">
        <v>-2.8862673233306601E-3</v>
      </c>
      <c r="O19" s="106">
        <v>0</v>
      </c>
      <c r="P19" s="106">
        <v>43529</v>
      </c>
      <c r="Q19" s="117">
        <v>-2.9091075682609498E-3</v>
      </c>
      <c r="R19" s="104">
        <v>4</v>
      </c>
      <c r="S19" s="101" t="s">
        <v>73</v>
      </c>
      <c r="T19" s="106">
        <v>35504</v>
      </c>
      <c r="U19" s="106">
        <v>35510</v>
      </c>
      <c r="V19" s="106">
        <v>6</v>
      </c>
      <c r="W19" s="106">
        <v>8143</v>
      </c>
      <c r="X19" s="106">
        <v>8145</v>
      </c>
      <c r="Y19" s="106">
        <v>2</v>
      </c>
      <c r="Z19" s="106">
        <v>0</v>
      </c>
      <c r="AA19" s="106">
        <v>1</v>
      </c>
      <c r="AB19" s="106">
        <v>43655</v>
      </c>
      <c r="AC19" s="106">
        <v>43656</v>
      </c>
      <c r="AD19" s="101" t="s">
        <v>116</v>
      </c>
      <c r="AE19" s="106">
        <v>4036</v>
      </c>
      <c r="AF19" s="106">
        <v>2</v>
      </c>
      <c r="AG19" s="107"/>
    </row>
    <row r="20" spans="1:33" x14ac:dyDescent="0.2">
      <c r="A20" s="101" t="s">
        <v>117</v>
      </c>
      <c r="B20" s="101" t="s">
        <v>118</v>
      </c>
      <c r="C20" s="102">
        <v>807</v>
      </c>
      <c r="D20" s="102">
        <v>10</v>
      </c>
      <c r="E20" s="102">
        <v>817</v>
      </c>
      <c r="F20" s="103">
        <v>-0.194280078895464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817</v>
      </c>
      <c r="N20" s="103">
        <v>-0.194280078895464</v>
      </c>
      <c r="O20" s="106">
        <v>910</v>
      </c>
      <c r="P20" s="106">
        <v>1727</v>
      </c>
      <c r="Q20" s="117">
        <v>-9.3913955928646389E-2</v>
      </c>
      <c r="R20" s="104">
        <v>5</v>
      </c>
      <c r="S20" s="101" t="s">
        <v>73</v>
      </c>
      <c r="T20" s="106">
        <v>992</v>
      </c>
      <c r="U20" s="106">
        <v>1014</v>
      </c>
      <c r="V20" s="106">
        <v>22</v>
      </c>
      <c r="W20" s="106">
        <v>0</v>
      </c>
      <c r="X20" s="106">
        <v>0</v>
      </c>
      <c r="Y20" s="106">
        <v>0</v>
      </c>
      <c r="Z20" s="106">
        <v>0</v>
      </c>
      <c r="AA20" s="106">
        <v>892</v>
      </c>
      <c r="AB20" s="106">
        <v>1014</v>
      </c>
      <c r="AC20" s="106">
        <v>1906</v>
      </c>
      <c r="AD20" s="101" t="s">
        <v>119</v>
      </c>
      <c r="AE20" s="106">
        <v>4036</v>
      </c>
      <c r="AF20" s="106">
        <v>2</v>
      </c>
      <c r="AG20" s="107"/>
    </row>
    <row r="21" spans="1:33" x14ac:dyDescent="0.2">
      <c r="A21" s="101" t="s">
        <v>120</v>
      </c>
      <c r="B21" s="101" t="s">
        <v>121</v>
      </c>
      <c r="C21" s="102">
        <v>18128</v>
      </c>
      <c r="D21" s="102">
        <v>3852</v>
      </c>
      <c r="E21" s="102">
        <v>21980</v>
      </c>
      <c r="F21" s="103">
        <v>2.8689100014040302E-2</v>
      </c>
      <c r="G21" s="102">
        <v>0</v>
      </c>
      <c r="H21" s="102">
        <v>0</v>
      </c>
      <c r="I21" s="102">
        <v>0</v>
      </c>
      <c r="J21" s="116">
        <v>0</v>
      </c>
      <c r="K21" s="106">
        <v>0</v>
      </c>
      <c r="L21" s="103">
        <v>0</v>
      </c>
      <c r="M21" s="106">
        <v>21980</v>
      </c>
      <c r="N21" s="103">
        <v>2.8689100014040302E-2</v>
      </c>
      <c r="O21" s="106">
        <v>100</v>
      </c>
      <c r="P21" s="106">
        <v>22080</v>
      </c>
      <c r="Q21" s="117">
        <v>1.4892443463872E-2</v>
      </c>
      <c r="R21" s="104">
        <v>4</v>
      </c>
      <c r="S21" s="101" t="s">
        <v>73</v>
      </c>
      <c r="T21" s="106">
        <v>17513</v>
      </c>
      <c r="U21" s="106">
        <v>21367</v>
      </c>
      <c r="V21" s="106">
        <v>3854</v>
      </c>
      <c r="W21" s="106">
        <v>0</v>
      </c>
      <c r="X21" s="106">
        <v>0</v>
      </c>
      <c r="Y21" s="106">
        <v>0</v>
      </c>
      <c r="Z21" s="106">
        <v>0</v>
      </c>
      <c r="AA21" s="106">
        <v>389</v>
      </c>
      <c r="AB21" s="106">
        <v>21367</v>
      </c>
      <c r="AC21" s="106">
        <v>21756</v>
      </c>
      <c r="AD21" s="101" t="s">
        <v>122</v>
      </c>
      <c r="AE21" s="106">
        <v>4036</v>
      </c>
      <c r="AF21" s="106">
        <v>2</v>
      </c>
      <c r="AG21" s="107"/>
    </row>
    <row r="22" spans="1:33" x14ac:dyDescent="0.2">
      <c r="A22" s="101" t="s">
        <v>123</v>
      </c>
      <c r="B22" s="101" t="s">
        <v>124</v>
      </c>
      <c r="C22" s="102">
        <v>55302</v>
      </c>
      <c r="D22" s="102">
        <v>248</v>
      </c>
      <c r="E22" s="102">
        <v>55550</v>
      </c>
      <c r="F22" s="103">
        <v>7.6029055690072594E-2</v>
      </c>
      <c r="G22" s="102">
        <v>19351</v>
      </c>
      <c r="H22" s="102">
        <v>52</v>
      </c>
      <c r="I22" s="102">
        <v>19403</v>
      </c>
      <c r="J22" s="116">
        <v>-7.7321793713443304E-2</v>
      </c>
      <c r="K22" s="106">
        <v>17</v>
      </c>
      <c r="L22" s="103">
        <v>-0.60465116279069797</v>
      </c>
      <c r="M22" s="106">
        <v>74970</v>
      </c>
      <c r="N22" s="103">
        <v>3.1266764790844198E-2</v>
      </c>
      <c r="O22" s="106">
        <v>125</v>
      </c>
      <c r="P22" s="106">
        <v>75095</v>
      </c>
      <c r="Q22" s="117">
        <v>2.9996708180172301E-2</v>
      </c>
      <c r="R22" s="104">
        <v>3</v>
      </c>
      <c r="S22" s="101" t="s">
        <v>73</v>
      </c>
      <c r="T22" s="106">
        <v>51343</v>
      </c>
      <c r="U22" s="106">
        <v>51625</v>
      </c>
      <c r="V22" s="106">
        <v>282</v>
      </c>
      <c r="W22" s="106">
        <v>20947</v>
      </c>
      <c r="X22" s="106">
        <v>21029</v>
      </c>
      <c r="Y22" s="106">
        <v>82</v>
      </c>
      <c r="Z22" s="106">
        <v>43</v>
      </c>
      <c r="AA22" s="106">
        <v>211</v>
      </c>
      <c r="AB22" s="106">
        <v>72697</v>
      </c>
      <c r="AC22" s="106">
        <v>72908</v>
      </c>
      <c r="AD22" s="101" t="s">
        <v>125</v>
      </c>
      <c r="AE22" s="106">
        <v>4036</v>
      </c>
      <c r="AF22" s="106">
        <v>2</v>
      </c>
      <c r="AG22" s="107"/>
    </row>
    <row r="23" spans="1:33" x14ac:dyDescent="0.2">
      <c r="A23" s="101" t="s">
        <v>126</v>
      </c>
      <c r="B23" s="101" t="s">
        <v>127</v>
      </c>
      <c r="C23" s="102">
        <v>17167</v>
      </c>
      <c r="D23" s="102">
        <v>354</v>
      </c>
      <c r="E23" s="102">
        <v>17521</v>
      </c>
      <c r="F23" s="103">
        <v>1.6535158969598503E-2</v>
      </c>
      <c r="G23" s="102">
        <v>0</v>
      </c>
      <c r="H23" s="102">
        <v>0</v>
      </c>
      <c r="I23" s="102">
        <v>0</v>
      </c>
      <c r="J23" s="116">
        <v>0</v>
      </c>
      <c r="K23" s="106">
        <v>4642</v>
      </c>
      <c r="L23" s="103">
        <v>0.44926631283171997</v>
      </c>
      <c r="M23" s="106">
        <v>22163</v>
      </c>
      <c r="N23" s="103">
        <v>8.4348549341944301E-2</v>
      </c>
      <c r="O23" s="106">
        <v>869</v>
      </c>
      <c r="P23" s="106">
        <v>23032</v>
      </c>
      <c r="Q23" s="117">
        <v>0.112495773559388</v>
      </c>
      <c r="R23" s="104">
        <v>4</v>
      </c>
      <c r="S23" s="101" t="s">
        <v>73</v>
      </c>
      <c r="T23" s="106">
        <v>17088</v>
      </c>
      <c r="U23" s="106">
        <v>17236</v>
      </c>
      <c r="V23" s="106">
        <v>148</v>
      </c>
      <c r="W23" s="106">
        <v>0</v>
      </c>
      <c r="X23" s="106">
        <v>0</v>
      </c>
      <c r="Y23" s="106">
        <v>0</v>
      </c>
      <c r="Z23" s="106">
        <v>3203</v>
      </c>
      <c r="AA23" s="106">
        <v>264</v>
      </c>
      <c r="AB23" s="106">
        <v>20439</v>
      </c>
      <c r="AC23" s="106">
        <v>20703</v>
      </c>
      <c r="AD23" s="101" t="s">
        <v>128</v>
      </c>
      <c r="AE23" s="106">
        <v>4036</v>
      </c>
      <c r="AF23" s="106">
        <v>2</v>
      </c>
      <c r="AG23" s="107"/>
    </row>
    <row r="24" spans="1:33" x14ac:dyDescent="0.2">
      <c r="A24" s="101" t="s">
        <v>129</v>
      </c>
      <c r="B24" s="101" t="s">
        <v>130</v>
      </c>
      <c r="C24" s="102">
        <v>3990</v>
      </c>
      <c r="D24" s="102">
        <v>4</v>
      </c>
      <c r="E24" s="102">
        <v>3994</v>
      </c>
      <c r="F24" s="103">
        <v>2.0961145194274E-2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3994</v>
      </c>
      <c r="N24" s="103">
        <v>2.0961145194274E-2</v>
      </c>
      <c r="O24" s="106">
        <v>315</v>
      </c>
      <c r="P24" s="106">
        <v>4309</v>
      </c>
      <c r="Q24" s="117">
        <v>1.43596986817326E-2</v>
      </c>
      <c r="R24" s="104">
        <v>4</v>
      </c>
      <c r="S24" s="101" t="s">
        <v>73</v>
      </c>
      <c r="T24" s="106">
        <v>3904</v>
      </c>
      <c r="U24" s="106">
        <v>3912</v>
      </c>
      <c r="V24" s="106">
        <v>8</v>
      </c>
      <c r="W24" s="106">
        <v>0</v>
      </c>
      <c r="X24" s="106">
        <v>0</v>
      </c>
      <c r="Y24" s="106">
        <v>0</v>
      </c>
      <c r="Z24" s="106">
        <v>0</v>
      </c>
      <c r="AA24" s="106">
        <v>336</v>
      </c>
      <c r="AB24" s="106">
        <v>3912</v>
      </c>
      <c r="AC24" s="106">
        <v>4248</v>
      </c>
      <c r="AD24" s="101" t="s">
        <v>131</v>
      </c>
      <c r="AE24" s="106">
        <v>4036</v>
      </c>
      <c r="AF24" s="106">
        <v>2</v>
      </c>
      <c r="AG24" s="107"/>
    </row>
    <row r="25" spans="1:33" x14ac:dyDescent="0.2">
      <c r="A25" s="101" t="s">
        <v>132</v>
      </c>
      <c r="B25" s="101" t="s">
        <v>133</v>
      </c>
      <c r="C25" s="102">
        <v>8420</v>
      </c>
      <c r="D25" s="102">
        <v>70</v>
      </c>
      <c r="E25" s="102">
        <v>8490</v>
      </c>
      <c r="F25" s="103">
        <v>4.51803520866675E-2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8490</v>
      </c>
      <c r="N25" s="103">
        <v>4.51803520866675E-2</v>
      </c>
      <c r="O25" s="106">
        <v>1459</v>
      </c>
      <c r="P25" s="106">
        <v>9949</v>
      </c>
      <c r="Q25" s="117">
        <v>0.18779847182425999</v>
      </c>
      <c r="R25" s="104">
        <v>5</v>
      </c>
      <c r="S25" s="101" t="s">
        <v>73</v>
      </c>
      <c r="T25" s="106">
        <v>8069</v>
      </c>
      <c r="U25" s="106">
        <v>8123</v>
      </c>
      <c r="V25" s="106">
        <v>54</v>
      </c>
      <c r="W25" s="106">
        <v>0</v>
      </c>
      <c r="X25" s="106">
        <v>0</v>
      </c>
      <c r="Y25" s="106">
        <v>0</v>
      </c>
      <c r="Z25" s="106">
        <v>0</v>
      </c>
      <c r="AA25" s="106">
        <v>253</v>
      </c>
      <c r="AB25" s="106">
        <v>8123</v>
      </c>
      <c r="AC25" s="106">
        <v>8376</v>
      </c>
      <c r="AD25" s="101" t="s">
        <v>134</v>
      </c>
      <c r="AE25" s="106">
        <v>4036</v>
      </c>
      <c r="AF25" s="106">
        <v>2</v>
      </c>
      <c r="AG25" s="107"/>
    </row>
    <row r="26" spans="1:33" x14ac:dyDescent="0.2">
      <c r="A26" s="101" t="s">
        <v>135</v>
      </c>
      <c r="B26" s="101" t="s">
        <v>136</v>
      </c>
      <c r="C26" s="102">
        <v>1219</v>
      </c>
      <c r="D26" s="102">
        <v>2</v>
      </c>
      <c r="E26" s="102">
        <v>1221</v>
      </c>
      <c r="F26" s="103">
        <v>0.172910662824207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1221</v>
      </c>
      <c r="N26" s="103">
        <v>0.172910662824207</v>
      </c>
      <c r="O26" s="106">
        <v>647</v>
      </c>
      <c r="P26" s="106">
        <v>1868</v>
      </c>
      <c r="Q26" s="117">
        <v>8.2898550724637698E-2</v>
      </c>
      <c r="R26" s="104">
        <v>5</v>
      </c>
      <c r="S26" s="101" t="s">
        <v>73</v>
      </c>
      <c r="T26" s="106">
        <v>1037</v>
      </c>
      <c r="U26" s="106">
        <v>1041</v>
      </c>
      <c r="V26" s="106">
        <v>4</v>
      </c>
      <c r="W26" s="106">
        <v>0</v>
      </c>
      <c r="X26" s="106">
        <v>0</v>
      </c>
      <c r="Y26" s="106">
        <v>0</v>
      </c>
      <c r="Z26" s="106">
        <v>0</v>
      </c>
      <c r="AA26" s="106">
        <v>684</v>
      </c>
      <c r="AB26" s="106">
        <v>1041</v>
      </c>
      <c r="AC26" s="106">
        <v>1725</v>
      </c>
      <c r="AD26" s="101" t="s">
        <v>137</v>
      </c>
      <c r="AE26" s="106">
        <v>4036</v>
      </c>
      <c r="AF26" s="106">
        <v>2</v>
      </c>
      <c r="AG26" s="107"/>
    </row>
    <row r="27" spans="1:33" x14ac:dyDescent="0.2">
      <c r="A27" s="101" t="s">
        <v>138</v>
      </c>
      <c r="B27" s="101" t="s">
        <v>139</v>
      </c>
      <c r="C27" s="102">
        <v>8264</v>
      </c>
      <c r="D27" s="102">
        <v>54</v>
      </c>
      <c r="E27" s="102">
        <v>8318</v>
      </c>
      <c r="F27" s="103">
        <v>1.7865883504650001E-2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8318</v>
      </c>
      <c r="N27" s="103">
        <v>1.7865883504650001E-2</v>
      </c>
      <c r="O27" s="106">
        <v>170</v>
      </c>
      <c r="P27" s="106">
        <v>8488</v>
      </c>
      <c r="Q27" s="117">
        <v>-8.8683701954047706E-2</v>
      </c>
      <c r="R27" s="104">
        <v>5</v>
      </c>
      <c r="S27" s="101" t="s">
        <v>73</v>
      </c>
      <c r="T27" s="106">
        <v>8040</v>
      </c>
      <c r="U27" s="106">
        <v>8172</v>
      </c>
      <c r="V27" s="106">
        <v>132</v>
      </c>
      <c r="W27" s="106">
        <v>0</v>
      </c>
      <c r="X27" s="106">
        <v>0</v>
      </c>
      <c r="Y27" s="106">
        <v>0</v>
      </c>
      <c r="Z27" s="106">
        <v>0</v>
      </c>
      <c r="AA27" s="106">
        <v>1142</v>
      </c>
      <c r="AB27" s="106">
        <v>8172</v>
      </c>
      <c r="AC27" s="106">
        <v>9314</v>
      </c>
      <c r="AD27" s="101" t="s">
        <v>140</v>
      </c>
      <c r="AE27" s="106">
        <v>4036</v>
      </c>
      <c r="AF27" s="106">
        <v>2</v>
      </c>
      <c r="AG27" s="107"/>
    </row>
    <row r="28" spans="1:33" x14ac:dyDescent="0.2">
      <c r="A28" s="101" t="s">
        <v>141</v>
      </c>
      <c r="B28" s="101" t="s">
        <v>142</v>
      </c>
      <c r="C28" s="102">
        <v>27476</v>
      </c>
      <c r="D28" s="102">
        <v>146</v>
      </c>
      <c r="E28" s="102">
        <v>27622</v>
      </c>
      <c r="F28" s="103">
        <v>-0.145781791192479</v>
      </c>
      <c r="G28" s="102">
        <v>3340</v>
      </c>
      <c r="H28" s="102">
        <v>0</v>
      </c>
      <c r="I28" s="102">
        <v>3340</v>
      </c>
      <c r="J28" s="116">
        <v>2.7376191940941201E-2</v>
      </c>
      <c r="K28" s="106">
        <v>0</v>
      </c>
      <c r="L28" s="103">
        <v>0</v>
      </c>
      <c r="M28" s="106">
        <v>30962</v>
      </c>
      <c r="N28" s="103">
        <v>-0.12996318880490099</v>
      </c>
      <c r="O28" s="106">
        <v>458</v>
      </c>
      <c r="P28" s="106">
        <v>31420</v>
      </c>
      <c r="Q28" s="117">
        <v>-0.12347263292975499</v>
      </c>
      <c r="R28" s="104">
        <v>4</v>
      </c>
      <c r="S28" s="101" t="s">
        <v>73</v>
      </c>
      <c r="T28" s="106">
        <v>32208</v>
      </c>
      <c r="U28" s="106">
        <v>32336</v>
      </c>
      <c r="V28" s="106">
        <v>128</v>
      </c>
      <c r="W28" s="106">
        <v>3251</v>
      </c>
      <c r="X28" s="106">
        <v>3251</v>
      </c>
      <c r="Y28" s="106">
        <v>0</v>
      </c>
      <c r="Z28" s="106">
        <v>0</v>
      </c>
      <c r="AA28" s="106">
        <v>259</v>
      </c>
      <c r="AB28" s="106">
        <v>35587</v>
      </c>
      <c r="AC28" s="106">
        <v>35846</v>
      </c>
      <c r="AD28" s="101" t="s">
        <v>143</v>
      </c>
      <c r="AE28" s="106">
        <v>4036</v>
      </c>
      <c r="AF28" s="106">
        <v>2</v>
      </c>
      <c r="AG28" s="107"/>
    </row>
    <row r="29" spans="1:33" x14ac:dyDescent="0.2">
      <c r="A29" s="101" t="s">
        <v>144</v>
      </c>
      <c r="B29" s="101" t="s">
        <v>145</v>
      </c>
      <c r="C29" s="102">
        <v>5320</v>
      </c>
      <c r="D29" s="102">
        <v>18</v>
      </c>
      <c r="E29" s="102">
        <v>5338</v>
      </c>
      <c r="F29" s="103">
        <v>0.24341952014908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5338</v>
      </c>
      <c r="N29" s="103">
        <v>0.24341952014908</v>
      </c>
      <c r="O29" s="106">
        <v>345</v>
      </c>
      <c r="P29" s="106">
        <v>5683</v>
      </c>
      <c r="Q29" s="117">
        <v>-2.85470085470085E-2</v>
      </c>
      <c r="R29" s="104">
        <v>5</v>
      </c>
      <c r="S29" s="101" t="s">
        <v>73</v>
      </c>
      <c r="T29" s="106">
        <v>4255</v>
      </c>
      <c r="U29" s="106">
        <v>4293</v>
      </c>
      <c r="V29" s="106">
        <v>38</v>
      </c>
      <c r="W29" s="106">
        <v>0</v>
      </c>
      <c r="X29" s="106">
        <v>0</v>
      </c>
      <c r="Y29" s="106">
        <v>0</v>
      </c>
      <c r="Z29" s="106">
        <v>0</v>
      </c>
      <c r="AA29" s="106">
        <v>1557</v>
      </c>
      <c r="AB29" s="106">
        <v>4293</v>
      </c>
      <c r="AC29" s="106">
        <v>5850</v>
      </c>
      <c r="AD29" s="101" t="s">
        <v>146</v>
      </c>
      <c r="AE29" s="106">
        <v>4036</v>
      </c>
      <c r="AF29" s="106">
        <v>2</v>
      </c>
      <c r="AG29" s="107"/>
    </row>
    <row r="30" spans="1:33" x14ac:dyDescent="0.2">
      <c r="A30" s="101" t="s">
        <v>147</v>
      </c>
      <c r="B30" s="101" t="s">
        <v>148</v>
      </c>
      <c r="C30" s="102">
        <v>2136</v>
      </c>
      <c r="D30" s="102">
        <v>20</v>
      </c>
      <c r="E30" s="102">
        <v>2156</v>
      </c>
      <c r="F30" s="103">
        <v>-5.3555750658472297E-2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2156</v>
      </c>
      <c r="N30" s="103">
        <v>-5.3555750658472297E-2</v>
      </c>
      <c r="O30" s="106">
        <v>1136</v>
      </c>
      <c r="P30" s="106">
        <v>3292</v>
      </c>
      <c r="Q30" s="117">
        <v>-0.10397387044093599</v>
      </c>
      <c r="R30" s="104">
        <v>5</v>
      </c>
      <c r="S30" s="101" t="s">
        <v>73</v>
      </c>
      <c r="T30" s="106">
        <v>2256</v>
      </c>
      <c r="U30" s="106">
        <v>2278</v>
      </c>
      <c r="V30" s="106">
        <v>22</v>
      </c>
      <c r="W30" s="106">
        <v>0</v>
      </c>
      <c r="X30" s="106">
        <v>0</v>
      </c>
      <c r="Y30" s="106">
        <v>0</v>
      </c>
      <c r="Z30" s="106">
        <v>0</v>
      </c>
      <c r="AA30" s="106">
        <v>1396</v>
      </c>
      <c r="AB30" s="106">
        <v>2278</v>
      </c>
      <c r="AC30" s="106">
        <v>3674</v>
      </c>
      <c r="AD30" s="101" t="s">
        <v>149</v>
      </c>
      <c r="AE30" s="106">
        <v>4036</v>
      </c>
      <c r="AF30" s="106">
        <v>2</v>
      </c>
      <c r="AG30" s="107"/>
    </row>
    <row r="31" spans="1:33" x14ac:dyDescent="0.2">
      <c r="A31" s="101" t="s">
        <v>150</v>
      </c>
      <c r="B31" s="101" t="s">
        <v>151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73</v>
      </c>
      <c r="T31" s="106">
        <v>2142</v>
      </c>
      <c r="U31" s="106">
        <v>2142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2142</v>
      </c>
      <c r="AC31" s="106">
        <v>2142</v>
      </c>
      <c r="AD31" s="101" t="s">
        <v>152</v>
      </c>
      <c r="AE31" s="106">
        <v>4036</v>
      </c>
      <c r="AF31" s="106">
        <v>2</v>
      </c>
      <c r="AG31" s="107"/>
    </row>
    <row r="32" spans="1:33" x14ac:dyDescent="0.2">
      <c r="A32" s="101" t="s">
        <v>153</v>
      </c>
      <c r="B32" s="101" t="s">
        <v>154</v>
      </c>
      <c r="C32" s="102">
        <v>598229</v>
      </c>
      <c r="D32" s="102">
        <v>261634</v>
      </c>
      <c r="E32" s="102">
        <v>859863</v>
      </c>
      <c r="F32" s="103">
        <v>2.9614515567018801E-2</v>
      </c>
      <c r="G32" s="102">
        <v>814121</v>
      </c>
      <c r="H32" s="102">
        <v>208880</v>
      </c>
      <c r="I32" s="102">
        <v>1023001</v>
      </c>
      <c r="J32" s="116">
        <v>2.5647169697820403E-2</v>
      </c>
      <c r="K32" s="106">
        <v>0</v>
      </c>
      <c r="L32" s="103">
        <v>0</v>
      </c>
      <c r="M32" s="106">
        <v>1882864</v>
      </c>
      <c r="N32" s="103">
        <v>2.7455170415448201E-2</v>
      </c>
      <c r="O32" s="106">
        <v>1962</v>
      </c>
      <c r="P32" s="106">
        <v>1884826</v>
      </c>
      <c r="Q32" s="117">
        <v>2.64416164925458E-2</v>
      </c>
      <c r="R32" s="104">
        <v>1</v>
      </c>
      <c r="S32" s="101" t="s">
        <v>155</v>
      </c>
      <c r="T32" s="106">
        <v>583245</v>
      </c>
      <c r="U32" s="106">
        <v>835131</v>
      </c>
      <c r="V32" s="106">
        <v>251886</v>
      </c>
      <c r="W32" s="106">
        <v>794678</v>
      </c>
      <c r="X32" s="106">
        <v>997420</v>
      </c>
      <c r="Y32" s="106">
        <v>202742</v>
      </c>
      <c r="Z32" s="106">
        <v>0</v>
      </c>
      <c r="AA32" s="106">
        <v>3721</v>
      </c>
      <c r="AB32" s="106">
        <v>1832551</v>
      </c>
      <c r="AC32" s="106">
        <v>1836272</v>
      </c>
      <c r="AD32" s="101" t="s">
        <v>156</v>
      </c>
      <c r="AE32" s="106">
        <v>4036</v>
      </c>
      <c r="AF32" s="106">
        <v>2</v>
      </c>
      <c r="AG32" s="107"/>
    </row>
    <row r="33" spans="1:33" x14ac:dyDescent="0.2">
      <c r="A33" s="101" t="s">
        <v>157</v>
      </c>
      <c r="B33" s="101" t="s">
        <v>158</v>
      </c>
      <c r="C33" s="102">
        <v>1647</v>
      </c>
      <c r="D33" s="102">
        <v>0</v>
      </c>
      <c r="E33" s="102">
        <v>1647</v>
      </c>
      <c r="F33" s="103">
        <v>-0.10972972972973001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1647</v>
      </c>
      <c r="N33" s="103">
        <v>-0.10972972972973001</v>
      </c>
      <c r="O33" s="106">
        <v>0</v>
      </c>
      <c r="P33" s="106">
        <v>1647</v>
      </c>
      <c r="Q33" s="117">
        <v>-0.10972972972973001</v>
      </c>
      <c r="R33" s="104">
        <v>5</v>
      </c>
      <c r="S33" s="101" t="s">
        <v>73</v>
      </c>
      <c r="T33" s="106">
        <v>1850</v>
      </c>
      <c r="U33" s="106">
        <v>1850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1850</v>
      </c>
      <c r="AC33" s="106">
        <v>1850</v>
      </c>
      <c r="AD33" s="101" t="s">
        <v>159</v>
      </c>
      <c r="AE33" s="106">
        <v>4036</v>
      </c>
      <c r="AF33" s="106">
        <v>2</v>
      </c>
      <c r="AG33" s="107"/>
    </row>
    <row r="34" spans="1:33" x14ac:dyDescent="0.2">
      <c r="A34" s="101" t="s">
        <v>160</v>
      </c>
      <c r="B34" s="101" t="s">
        <v>161</v>
      </c>
      <c r="C34" s="102">
        <v>2963</v>
      </c>
      <c r="D34" s="102">
        <v>18</v>
      </c>
      <c r="E34" s="102">
        <v>2981</v>
      </c>
      <c r="F34" s="103">
        <v>-1.5846814130075899E-2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2981</v>
      </c>
      <c r="N34" s="103">
        <v>-1.5846814130075899E-2</v>
      </c>
      <c r="O34" s="106">
        <v>226</v>
      </c>
      <c r="P34" s="106">
        <v>3207</v>
      </c>
      <c r="Q34" s="117">
        <v>-0.24076704545454503</v>
      </c>
      <c r="R34" s="104">
        <v>5</v>
      </c>
      <c r="S34" s="101" t="s">
        <v>73</v>
      </c>
      <c r="T34" s="106">
        <v>3023</v>
      </c>
      <c r="U34" s="106">
        <v>3029</v>
      </c>
      <c r="V34" s="106">
        <v>6</v>
      </c>
      <c r="W34" s="106">
        <v>0</v>
      </c>
      <c r="X34" s="106">
        <v>0</v>
      </c>
      <c r="Y34" s="106">
        <v>0</v>
      </c>
      <c r="Z34" s="106">
        <v>0</v>
      </c>
      <c r="AA34" s="106">
        <v>1195</v>
      </c>
      <c r="AB34" s="106">
        <v>3029</v>
      </c>
      <c r="AC34" s="106">
        <v>4224</v>
      </c>
      <c r="AD34" s="101" t="s">
        <v>162</v>
      </c>
      <c r="AE34" s="106">
        <v>4036</v>
      </c>
      <c r="AF34" s="106">
        <v>2</v>
      </c>
      <c r="AG34" s="107"/>
    </row>
    <row r="35" spans="1:33" x14ac:dyDescent="0.2">
      <c r="A35" s="101" t="s">
        <v>163</v>
      </c>
      <c r="B35" s="101" t="s">
        <v>164</v>
      </c>
      <c r="C35" s="102">
        <v>636</v>
      </c>
      <c r="D35" s="102">
        <v>0</v>
      </c>
      <c r="E35" s="102">
        <v>636</v>
      </c>
      <c r="F35" s="103">
        <v>5.8236272878535798E-2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636</v>
      </c>
      <c r="N35" s="103">
        <v>5.8236272878535798E-2</v>
      </c>
      <c r="O35" s="106">
        <v>396</v>
      </c>
      <c r="P35" s="106">
        <v>1032</v>
      </c>
      <c r="Q35" s="117">
        <v>-2.54957507082153E-2</v>
      </c>
      <c r="R35" s="104">
        <v>5</v>
      </c>
      <c r="S35" s="101" t="s">
        <v>73</v>
      </c>
      <c r="T35" s="106">
        <v>599</v>
      </c>
      <c r="U35" s="106">
        <v>601</v>
      </c>
      <c r="V35" s="106">
        <v>2</v>
      </c>
      <c r="W35" s="106">
        <v>0</v>
      </c>
      <c r="X35" s="106">
        <v>0</v>
      </c>
      <c r="Y35" s="106">
        <v>0</v>
      </c>
      <c r="Z35" s="106">
        <v>0</v>
      </c>
      <c r="AA35" s="106">
        <v>458</v>
      </c>
      <c r="AB35" s="106">
        <v>601</v>
      </c>
      <c r="AC35" s="106">
        <v>1059</v>
      </c>
      <c r="AD35" s="101" t="s">
        <v>165</v>
      </c>
      <c r="AE35" s="106">
        <v>4036</v>
      </c>
      <c r="AF35" s="106">
        <v>2</v>
      </c>
      <c r="AG35" s="107"/>
    </row>
    <row r="36" spans="1:33" x14ac:dyDescent="0.2">
      <c r="A36" s="101" t="s">
        <v>166</v>
      </c>
      <c r="B36" s="101" t="s">
        <v>167</v>
      </c>
      <c r="C36" s="102">
        <v>2509</v>
      </c>
      <c r="D36" s="102">
        <v>10</v>
      </c>
      <c r="E36" s="102">
        <v>2519</v>
      </c>
      <c r="F36" s="103">
        <v>-5.3007518796992496E-2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2519</v>
      </c>
      <c r="N36" s="103">
        <v>-5.3007518796992496E-2</v>
      </c>
      <c r="O36" s="106">
        <v>728</v>
      </c>
      <c r="P36" s="106">
        <v>3247</v>
      </c>
      <c r="Q36" s="117">
        <v>1.5957446808510599E-2</v>
      </c>
      <c r="R36" s="104">
        <v>5</v>
      </c>
      <c r="S36" s="101" t="s">
        <v>73</v>
      </c>
      <c r="T36" s="106">
        <v>2650</v>
      </c>
      <c r="U36" s="106">
        <v>2660</v>
      </c>
      <c r="V36" s="106">
        <v>10</v>
      </c>
      <c r="W36" s="106">
        <v>0</v>
      </c>
      <c r="X36" s="106">
        <v>0</v>
      </c>
      <c r="Y36" s="106">
        <v>0</v>
      </c>
      <c r="Z36" s="106">
        <v>0</v>
      </c>
      <c r="AA36" s="106">
        <v>536</v>
      </c>
      <c r="AB36" s="106">
        <v>2660</v>
      </c>
      <c r="AC36" s="106">
        <v>3196</v>
      </c>
      <c r="AD36" s="101" t="s">
        <v>168</v>
      </c>
      <c r="AE36" s="106">
        <v>4036</v>
      </c>
      <c r="AF36" s="106">
        <v>2</v>
      </c>
      <c r="AG36" s="107"/>
    </row>
    <row r="37" spans="1:33" x14ac:dyDescent="0.2">
      <c r="A37" s="101" t="s">
        <v>169</v>
      </c>
      <c r="B37" s="101" t="s">
        <v>170</v>
      </c>
      <c r="C37" s="102">
        <v>3787</v>
      </c>
      <c r="D37" s="102">
        <v>18</v>
      </c>
      <c r="E37" s="102">
        <v>3805</v>
      </c>
      <c r="F37" s="103">
        <v>-0.33163534164763703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3805</v>
      </c>
      <c r="N37" s="103">
        <v>-0.33163534164763703</v>
      </c>
      <c r="O37" s="106">
        <v>834</v>
      </c>
      <c r="P37" s="106">
        <v>4639</v>
      </c>
      <c r="Q37" s="117">
        <v>-0.39846991701244799</v>
      </c>
      <c r="R37" s="104">
        <v>5</v>
      </c>
      <c r="S37" s="101" t="s">
        <v>73</v>
      </c>
      <c r="T37" s="106">
        <v>5623</v>
      </c>
      <c r="U37" s="106">
        <v>5693</v>
      </c>
      <c r="V37" s="106">
        <v>70</v>
      </c>
      <c r="W37" s="106">
        <v>0</v>
      </c>
      <c r="X37" s="106">
        <v>0</v>
      </c>
      <c r="Y37" s="106">
        <v>0</v>
      </c>
      <c r="Z37" s="106">
        <v>0</v>
      </c>
      <c r="AA37" s="106">
        <v>2019</v>
      </c>
      <c r="AB37" s="106">
        <v>5693</v>
      </c>
      <c r="AC37" s="106">
        <v>7712</v>
      </c>
      <c r="AD37" s="101" t="s">
        <v>171</v>
      </c>
      <c r="AE37" s="106">
        <v>4036</v>
      </c>
      <c r="AF37" s="106">
        <v>2</v>
      </c>
      <c r="AG37" s="107"/>
    </row>
    <row r="38" spans="1:33" x14ac:dyDescent="0.2">
      <c r="A38" s="101" t="s">
        <v>172</v>
      </c>
      <c r="B38" s="101" t="s">
        <v>173</v>
      </c>
      <c r="C38" s="102">
        <v>4120</v>
      </c>
      <c r="D38" s="102">
        <v>664</v>
      </c>
      <c r="E38" s="102">
        <v>4784</v>
      </c>
      <c r="F38" s="103">
        <v>-0.11275964391691401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4784</v>
      </c>
      <c r="N38" s="103">
        <v>-0.11275964391691401</v>
      </c>
      <c r="O38" s="106">
        <v>1763</v>
      </c>
      <c r="P38" s="106">
        <v>6547</v>
      </c>
      <c r="Q38" s="117">
        <v>-7.6065481230595505E-2</v>
      </c>
      <c r="R38" s="104">
        <v>5</v>
      </c>
      <c r="S38" s="101" t="s">
        <v>73</v>
      </c>
      <c r="T38" s="106">
        <v>4598</v>
      </c>
      <c r="U38" s="106">
        <v>5392</v>
      </c>
      <c r="V38" s="106">
        <v>794</v>
      </c>
      <c r="W38" s="106">
        <v>0</v>
      </c>
      <c r="X38" s="106">
        <v>0</v>
      </c>
      <c r="Y38" s="106">
        <v>0</v>
      </c>
      <c r="Z38" s="106">
        <v>0</v>
      </c>
      <c r="AA38" s="106">
        <v>1694</v>
      </c>
      <c r="AB38" s="106">
        <v>5392</v>
      </c>
      <c r="AC38" s="106">
        <v>7086</v>
      </c>
      <c r="AD38" s="101" t="s">
        <v>174</v>
      </c>
      <c r="AE38" s="106">
        <v>4036</v>
      </c>
      <c r="AF38" s="106">
        <v>2</v>
      </c>
      <c r="AG38" s="107"/>
    </row>
    <row r="39" spans="1:33" x14ac:dyDescent="0.2">
      <c r="A39" s="101" t="s">
        <v>175</v>
      </c>
      <c r="B39" s="101" t="s">
        <v>176</v>
      </c>
      <c r="C39" s="102">
        <v>178665</v>
      </c>
      <c r="D39" s="102">
        <v>3638</v>
      </c>
      <c r="E39" s="102">
        <v>182303</v>
      </c>
      <c r="F39" s="103">
        <v>2.2227331094152099E-2</v>
      </c>
      <c r="G39" s="102">
        <v>92190</v>
      </c>
      <c r="H39" s="102">
        <v>3134</v>
      </c>
      <c r="I39" s="102">
        <v>95324</v>
      </c>
      <c r="J39" s="116">
        <v>5.6994588840592601E-2</v>
      </c>
      <c r="K39" s="106">
        <v>14975</v>
      </c>
      <c r="L39" s="103">
        <v>-7.2008427836648695E-2</v>
      </c>
      <c r="M39" s="106">
        <v>292602</v>
      </c>
      <c r="N39" s="103">
        <v>2.78999508185203E-2</v>
      </c>
      <c r="O39" s="106">
        <v>2761</v>
      </c>
      <c r="P39" s="106">
        <v>295363</v>
      </c>
      <c r="Q39" s="117">
        <v>3.0439090420670004E-2</v>
      </c>
      <c r="R39" s="104">
        <v>2</v>
      </c>
      <c r="S39" s="101" t="s">
        <v>73</v>
      </c>
      <c r="T39" s="106">
        <v>174775</v>
      </c>
      <c r="U39" s="106">
        <v>178339</v>
      </c>
      <c r="V39" s="106">
        <v>3564</v>
      </c>
      <c r="W39" s="106">
        <v>85810</v>
      </c>
      <c r="X39" s="106">
        <v>90184</v>
      </c>
      <c r="Y39" s="106">
        <v>4374</v>
      </c>
      <c r="Z39" s="106">
        <v>16137</v>
      </c>
      <c r="AA39" s="106">
        <v>1978</v>
      </c>
      <c r="AB39" s="106">
        <v>284660</v>
      </c>
      <c r="AC39" s="106">
        <v>286638</v>
      </c>
      <c r="AD39" s="101" t="s">
        <v>177</v>
      </c>
      <c r="AE39" s="106">
        <v>4036</v>
      </c>
      <c r="AF39" s="106">
        <v>2</v>
      </c>
      <c r="AG39" s="107"/>
    </row>
    <row r="40" spans="1:33" x14ac:dyDescent="0.2">
      <c r="A40" s="101" t="s">
        <v>178</v>
      </c>
      <c r="B40" s="101" t="s">
        <v>179</v>
      </c>
      <c r="C40" s="102">
        <v>8191</v>
      </c>
      <c r="D40" s="102">
        <v>80</v>
      </c>
      <c r="E40" s="102">
        <v>8271</v>
      </c>
      <c r="F40" s="103">
        <v>2.8603407536376101E-2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8271</v>
      </c>
      <c r="N40" s="103">
        <v>2.8603407536376101E-2</v>
      </c>
      <c r="O40" s="106">
        <v>1404</v>
      </c>
      <c r="P40" s="106">
        <v>9675</v>
      </c>
      <c r="Q40" s="117">
        <v>7.0124986174095807E-2</v>
      </c>
      <c r="R40" s="104">
        <v>5</v>
      </c>
      <c r="S40" s="101" t="s">
        <v>73</v>
      </c>
      <c r="T40" s="106">
        <v>7813</v>
      </c>
      <c r="U40" s="106">
        <v>8041</v>
      </c>
      <c r="V40" s="106">
        <v>228</v>
      </c>
      <c r="W40" s="106">
        <v>0</v>
      </c>
      <c r="X40" s="106">
        <v>0</v>
      </c>
      <c r="Y40" s="106">
        <v>0</v>
      </c>
      <c r="Z40" s="106">
        <v>0</v>
      </c>
      <c r="AA40" s="106">
        <v>1000</v>
      </c>
      <c r="AB40" s="106">
        <v>8041</v>
      </c>
      <c r="AC40" s="106">
        <v>9041</v>
      </c>
      <c r="AD40" s="101" t="s">
        <v>180</v>
      </c>
      <c r="AE40" s="106">
        <v>4036</v>
      </c>
      <c r="AF40" s="106">
        <v>2</v>
      </c>
      <c r="AG40" s="107"/>
    </row>
    <row r="41" spans="1:33" x14ac:dyDescent="0.2">
      <c r="A41" s="101" t="s">
        <v>181</v>
      </c>
      <c r="B41" s="101" t="s">
        <v>182</v>
      </c>
      <c r="C41" s="102">
        <v>7808</v>
      </c>
      <c r="D41" s="102">
        <v>4</v>
      </c>
      <c r="E41" s="102">
        <v>7812</v>
      </c>
      <c r="F41" s="103">
        <v>-8.5567130984431708E-2</v>
      </c>
      <c r="G41" s="102">
        <v>187</v>
      </c>
      <c r="H41" s="102">
        <v>0</v>
      </c>
      <c r="I41" s="102">
        <v>187</v>
      </c>
      <c r="J41" s="116">
        <v>-4.1025641025641005E-2</v>
      </c>
      <c r="K41" s="106">
        <v>0</v>
      </c>
      <c r="L41" s="103">
        <v>0</v>
      </c>
      <c r="M41" s="106">
        <v>7999</v>
      </c>
      <c r="N41" s="103">
        <v>-8.4573128862439895E-2</v>
      </c>
      <c r="O41" s="106">
        <v>0</v>
      </c>
      <c r="P41" s="106">
        <v>7999</v>
      </c>
      <c r="Q41" s="117">
        <v>-8.4573128862439895E-2</v>
      </c>
      <c r="R41" s="104">
        <v>4</v>
      </c>
      <c r="S41" s="101" t="s">
        <v>73</v>
      </c>
      <c r="T41" s="106">
        <v>8543</v>
      </c>
      <c r="U41" s="106">
        <v>8543</v>
      </c>
      <c r="V41" s="106">
        <v>0</v>
      </c>
      <c r="W41" s="106">
        <v>195</v>
      </c>
      <c r="X41" s="106">
        <v>195</v>
      </c>
      <c r="Y41" s="106">
        <v>0</v>
      </c>
      <c r="Z41" s="106">
        <v>0</v>
      </c>
      <c r="AA41" s="106">
        <v>0</v>
      </c>
      <c r="AB41" s="106">
        <v>8738</v>
      </c>
      <c r="AC41" s="106">
        <v>8738</v>
      </c>
      <c r="AD41" s="101" t="s">
        <v>183</v>
      </c>
      <c r="AE41" s="106">
        <v>4036</v>
      </c>
      <c r="AF41" s="106">
        <v>2</v>
      </c>
      <c r="AG41" s="107"/>
    </row>
    <row r="42" spans="1:33" x14ac:dyDescent="0.2">
      <c r="A42" s="101" t="s">
        <v>184</v>
      </c>
      <c r="B42" s="101" t="s">
        <v>185</v>
      </c>
      <c r="C42" s="102">
        <v>5983</v>
      </c>
      <c r="D42" s="102">
        <v>166</v>
      </c>
      <c r="E42" s="102">
        <v>6149</v>
      </c>
      <c r="F42" s="103">
        <v>6.5499913359902989E-2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6149</v>
      </c>
      <c r="N42" s="103">
        <v>6.5499913359902989E-2</v>
      </c>
      <c r="O42" s="106">
        <v>1424</v>
      </c>
      <c r="P42" s="106">
        <v>7573</v>
      </c>
      <c r="Q42" s="117">
        <v>0.247200263504611</v>
      </c>
      <c r="R42" s="104">
        <v>5</v>
      </c>
      <c r="S42" s="101" t="s">
        <v>73</v>
      </c>
      <c r="T42" s="106">
        <v>5761</v>
      </c>
      <c r="U42" s="106">
        <v>5771</v>
      </c>
      <c r="V42" s="106">
        <v>10</v>
      </c>
      <c r="W42" s="106">
        <v>0</v>
      </c>
      <c r="X42" s="106">
        <v>0</v>
      </c>
      <c r="Y42" s="106">
        <v>0</v>
      </c>
      <c r="Z42" s="106">
        <v>0</v>
      </c>
      <c r="AA42" s="106">
        <v>301</v>
      </c>
      <c r="AB42" s="106">
        <v>5771</v>
      </c>
      <c r="AC42" s="106">
        <v>6072</v>
      </c>
      <c r="AD42" s="101" t="s">
        <v>186</v>
      </c>
      <c r="AE42" s="106">
        <v>4036</v>
      </c>
      <c r="AF42" s="106">
        <v>2</v>
      </c>
      <c r="AG42" s="107"/>
    </row>
    <row r="43" spans="1:33" x14ac:dyDescent="0.2">
      <c r="A43" s="101" t="s">
        <v>187</v>
      </c>
      <c r="B43" s="101" t="s">
        <v>188</v>
      </c>
      <c r="C43" s="102">
        <v>829</v>
      </c>
      <c r="D43" s="102">
        <v>0</v>
      </c>
      <c r="E43" s="102">
        <v>829</v>
      </c>
      <c r="F43" s="103">
        <v>-0.14359504132231402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829</v>
      </c>
      <c r="N43" s="103">
        <v>-0.14359504132231402</v>
      </c>
      <c r="O43" s="106">
        <v>526</v>
      </c>
      <c r="P43" s="106">
        <v>1355</v>
      </c>
      <c r="Q43" s="117">
        <v>-0.269541778975741</v>
      </c>
      <c r="R43" s="104">
        <v>5</v>
      </c>
      <c r="S43" s="101" t="s">
        <v>73</v>
      </c>
      <c r="T43" s="106">
        <v>950</v>
      </c>
      <c r="U43" s="106">
        <v>968</v>
      </c>
      <c r="V43" s="106">
        <v>18</v>
      </c>
      <c r="W43" s="106">
        <v>0</v>
      </c>
      <c r="X43" s="106">
        <v>0</v>
      </c>
      <c r="Y43" s="106">
        <v>0</v>
      </c>
      <c r="Z43" s="106">
        <v>0</v>
      </c>
      <c r="AA43" s="106">
        <v>887</v>
      </c>
      <c r="AB43" s="106">
        <v>968</v>
      </c>
      <c r="AC43" s="106">
        <v>1855</v>
      </c>
      <c r="AD43" s="101" t="s">
        <v>189</v>
      </c>
      <c r="AE43" s="106">
        <v>4036</v>
      </c>
      <c r="AF43" s="106">
        <v>2</v>
      </c>
      <c r="AG43" s="107"/>
    </row>
    <row r="44" spans="1:33" x14ac:dyDescent="0.2">
      <c r="A44" s="101" t="s">
        <v>190</v>
      </c>
      <c r="B44" s="101" t="s">
        <v>191</v>
      </c>
      <c r="C44" s="102">
        <v>135175</v>
      </c>
      <c r="D44" s="102">
        <v>31646</v>
      </c>
      <c r="E44" s="102">
        <v>166821</v>
      </c>
      <c r="F44" s="103">
        <v>1.7331487568530101E-2</v>
      </c>
      <c r="G44" s="102">
        <v>19488</v>
      </c>
      <c r="H44" s="102">
        <v>368</v>
      </c>
      <c r="I44" s="102">
        <v>19856</v>
      </c>
      <c r="J44" s="116">
        <v>0.6119499918817991</v>
      </c>
      <c r="K44" s="106">
        <v>0</v>
      </c>
      <c r="L44" s="103">
        <v>0</v>
      </c>
      <c r="M44" s="106">
        <v>186677</v>
      </c>
      <c r="N44" s="103">
        <v>5.8877916243611599E-2</v>
      </c>
      <c r="O44" s="106">
        <v>5982</v>
      </c>
      <c r="P44" s="106">
        <v>192659</v>
      </c>
      <c r="Q44" s="117">
        <v>5.5162744335577003E-2</v>
      </c>
      <c r="R44" s="104">
        <v>3</v>
      </c>
      <c r="S44" s="101" t="s">
        <v>73</v>
      </c>
      <c r="T44" s="106">
        <v>132849</v>
      </c>
      <c r="U44" s="106">
        <v>163979</v>
      </c>
      <c r="V44" s="106">
        <v>31130</v>
      </c>
      <c r="W44" s="106">
        <v>12160</v>
      </c>
      <c r="X44" s="106">
        <v>12318</v>
      </c>
      <c r="Y44" s="106">
        <v>158</v>
      </c>
      <c r="Z44" s="106">
        <v>0</v>
      </c>
      <c r="AA44" s="106">
        <v>6290</v>
      </c>
      <c r="AB44" s="106">
        <v>176297</v>
      </c>
      <c r="AC44" s="106">
        <v>182587</v>
      </c>
      <c r="AD44" s="101" t="s">
        <v>192</v>
      </c>
      <c r="AE44" s="106">
        <v>4036</v>
      </c>
      <c r="AF44" s="106">
        <v>2</v>
      </c>
      <c r="AG44" s="107"/>
    </row>
    <row r="45" spans="1:33" x14ac:dyDescent="0.2">
      <c r="A45" s="101" t="s">
        <v>193</v>
      </c>
      <c r="B45" s="101" t="s">
        <v>194</v>
      </c>
      <c r="C45" s="102">
        <v>225104</v>
      </c>
      <c r="D45" s="102">
        <v>31058</v>
      </c>
      <c r="E45" s="102">
        <v>256162</v>
      </c>
      <c r="F45" s="103">
        <v>-8.6840088852425997E-3</v>
      </c>
      <c r="G45" s="102">
        <v>50198</v>
      </c>
      <c r="H45" s="102">
        <v>1178</v>
      </c>
      <c r="I45" s="102">
        <v>51376</v>
      </c>
      <c r="J45" s="116">
        <v>-5.0702143385070203E-2</v>
      </c>
      <c r="K45" s="106">
        <v>0</v>
      </c>
      <c r="L45" s="103">
        <v>0</v>
      </c>
      <c r="M45" s="106">
        <v>307538</v>
      </c>
      <c r="N45" s="103">
        <v>-1.5960272105360798E-2</v>
      </c>
      <c r="O45" s="106">
        <v>662</v>
      </c>
      <c r="P45" s="106">
        <v>308200</v>
      </c>
      <c r="Q45" s="117">
        <v>-1.57882635464834E-2</v>
      </c>
      <c r="R45" s="104">
        <v>2</v>
      </c>
      <c r="S45" s="101" t="s">
        <v>73</v>
      </c>
      <c r="T45" s="106">
        <v>223556</v>
      </c>
      <c r="U45" s="106">
        <v>258406</v>
      </c>
      <c r="V45" s="106">
        <v>34850</v>
      </c>
      <c r="W45" s="106">
        <v>51714</v>
      </c>
      <c r="X45" s="106">
        <v>54120</v>
      </c>
      <c r="Y45" s="106">
        <v>2406</v>
      </c>
      <c r="Z45" s="106">
        <v>0</v>
      </c>
      <c r="AA45" s="106">
        <v>618</v>
      </c>
      <c r="AB45" s="106">
        <v>312526</v>
      </c>
      <c r="AC45" s="106">
        <v>313144</v>
      </c>
      <c r="AD45" s="101" t="s">
        <v>195</v>
      </c>
      <c r="AE45" s="106">
        <v>4036</v>
      </c>
      <c r="AF45" s="106">
        <v>2</v>
      </c>
      <c r="AG45" s="107"/>
    </row>
    <row r="46" spans="1:33" x14ac:dyDescent="0.2">
      <c r="A46" s="101" t="s">
        <v>196</v>
      </c>
      <c r="B46" s="101" t="s">
        <v>197</v>
      </c>
      <c r="C46" s="102">
        <v>4824</v>
      </c>
      <c r="D46" s="102">
        <v>1210</v>
      </c>
      <c r="E46" s="102">
        <v>6034</v>
      </c>
      <c r="F46" s="103">
        <v>-2.9903536977492002E-2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6034</v>
      </c>
      <c r="N46" s="103">
        <v>-2.9903536977492002E-2</v>
      </c>
      <c r="O46" s="106">
        <v>2307</v>
      </c>
      <c r="P46" s="106">
        <v>8341</v>
      </c>
      <c r="Q46" s="117">
        <v>1.81884765625E-2</v>
      </c>
      <c r="R46" s="104">
        <v>5</v>
      </c>
      <c r="S46" s="101" t="s">
        <v>73</v>
      </c>
      <c r="T46" s="106">
        <v>5020</v>
      </c>
      <c r="U46" s="106">
        <v>6220</v>
      </c>
      <c r="V46" s="106">
        <v>1200</v>
      </c>
      <c r="W46" s="106">
        <v>0</v>
      </c>
      <c r="X46" s="106">
        <v>0</v>
      </c>
      <c r="Y46" s="106">
        <v>0</v>
      </c>
      <c r="Z46" s="106">
        <v>0</v>
      </c>
      <c r="AA46" s="106">
        <v>1972</v>
      </c>
      <c r="AB46" s="106">
        <v>6220</v>
      </c>
      <c r="AC46" s="106">
        <v>8192</v>
      </c>
      <c r="AD46" s="101" t="s">
        <v>198</v>
      </c>
      <c r="AE46" s="106">
        <v>4036</v>
      </c>
      <c r="AF46" s="106">
        <v>2</v>
      </c>
      <c r="AG46" s="107"/>
    </row>
    <row r="47" spans="1:33" x14ac:dyDescent="0.2">
      <c r="A47" s="101" t="s">
        <v>199</v>
      </c>
      <c r="B47" s="101" t="s">
        <v>200</v>
      </c>
      <c r="C47" s="102">
        <v>788</v>
      </c>
      <c r="D47" s="102">
        <v>72</v>
      </c>
      <c r="E47" s="102">
        <v>860</v>
      </c>
      <c r="F47" s="103">
        <v>0.17006802721088402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860</v>
      </c>
      <c r="N47" s="103">
        <v>0.17006802721088402</v>
      </c>
      <c r="O47" s="106">
        <v>1410</v>
      </c>
      <c r="P47" s="106">
        <v>2270</v>
      </c>
      <c r="Q47" s="117">
        <v>9.7148380860319003E-2</v>
      </c>
      <c r="R47" s="104">
        <v>5</v>
      </c>
      <c r="S47" s="101" t="s">
        <v>73</v>
      </c>
      <c r="T47" s="106">
        <v>715</v>
      </c>
      <c r="U47" s="106">
        <v>735</v>
      </c>
      <c r="V47" s="106">
        <v>20</v>
      </c>
      <c r="W47" s="106">
        <v>0</v>
      </c>
      <c r="X47" s="106">
        <v>0</v>
      </c>
      <c r="Y47" s="106">
        <v>0</v>
      </c>
      <c r="Z47" s="106">
        <v>0</v>
      </c>
      <c r="AA47" s="106">
        <v>1334</v>
      </c>
      <c r="AB47" s="106">
        <v>735</v>
      </c>
      <c r="AC47" s="106">
        <v>2069</v>
      </c>
      <c r="AD47" s="101" t="s">
        <v>201</v>
      </c>
      <c r="AE47" s="106">
        <v>4036</v>
      </c>
      <c r="AF47" s="106">
        <v>2</v>
      </c>
      <c r="AG47" s="107"/>
    </row>
    <row r="48" spans="1:33" x14ac:dyDescent="0.2">
      <c r="A48" s="101" t="s">
        <v>202</v>
      </c>
      <c r="B48" s="101" t="s">
        <v>203</v>
      </c>
      <c r="C48" s="102">
        <v>588</v>
      </c>
      <c r="D48" s="102">
        <v>0</v>
      </c>
      <c r="E48" s="102">
        <v>588</v>
      </c>
      <c r="F48" s="103">
        <v>0.124282982791587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588</v>
      </c>
      <c r="N48" s="103">
        <v>0.124282982791587</v>
      </c>
      <c r="O48" s="106">
        <v>0</v>
      </c>
      <c r="P48" s="106">
        <v>588</v>
      </c>
      <c r="Q48" s="117">
        <v>0.124282982791587</v>
      </c>
      <c r="R48" s="104">
        <v>5</v>
      </c>
      <c r="S48" s="101" t="s">
        <v>73</v>
      </c>
      <c r="T48" s="106">
        <v>523</v>
      </c>
      <c r="U48" s="106">
        <v>523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523</v>
      </c>
      <c r="AC48" s="106">
        <v>523</v>
      </c>
      <c r="AD48" s="101" t="s">
        <v>204</v>
      </c>
      <c r="AE48" s="106">
        <v>4036</v>
      </c>
      <c r="AF48" s="106">
        <v>2</v>
      </c>
      <c r="AG48" s="107"/>
    </row>
    <row r="49" spans="1:33" x14ac:dyDescent="0.2">
      <c r="A49" s="101" t="s">
        <v>205</v>
      </c>
      <c r="B49" s="101" t="s">
        <v>206</v>
      </c>
      <c r="C49" s="102">
        <v>8821</v>
      </c>
      <c r="D49" s="102">
        <v>74</v>
      </c>
      <c r="E49" s="102">
        <v>8895</v>
      </c>
      <c r="F49" s="103">
        <v>5.03010981225646E-2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8895</v>
      </c>
      <c r="N49" s="103">
        <v>5.03010981225646E-2</v>
      </c>
      <c r="O49" s="106">
        <v>409</v>
      </c>
      <c r="P49" s="106">
        <v>9304</v>
      </c>
      <c r="Q49" s="117">
        <v>7.6478074742566196E-2</v>
      </c>
      <c r="R49" s="104">
        <v>5</v>
      </c>
      <c r="S49" s="101" t="s">
        <v>73</v>
      </c>
      <c r="T49" s="106">
        <v>8385</v>
      </c>
      <c r="U49" s="106">
        <v>8469</v>
      </c>
      <c r="V49" s="106">
        <v>84</v>
      </c>
      <c r="W49" s="106">
        <v>0</v>
      </c>
      <c r="X49" s="106">
        <v>0</v>
      </c>
      <c r="Y49" s="106">
        <v>0</v>
      </c>
      <c r="Z49" s="106">
        <v>0</v>
      </c>
      <c r="AA49" s="106">
        <v>174</v>
      </c>
      <c r="AB49" s="106">
        <v>8469</v>
      </c>
      <c r="AC49" s="106">
        <v>8643</v>
      </c>
      <c r="AD49" s="101" t="s">
        <v>207</v>
      </c>
      <c r="AE49" s="106">
        <v>4036</v>
      </c>
      <c r="AF49" s="106">
        <v>2</v>
      </c>
      <c r="AG49" s="107"/>
    </row>
    <row r="50" spans="1:33" x14ac:dyDescent="0.2">
      <c r="A50" s="101" t="s">
        <v>208</v>
      </c>
      <c r="B50" s="101" t="s">
        <v>209</v>
      </c>
      <c r="C50" s="102">
        <v>57633</v>
      </c>
      <c r="D50" s="102">
        <v>528</v>
      </c>
      <c r="E50" s="102">
        <v>58161</v>
      </c>
      <c r="F50" s="103">
        <v>2.6111042501014401E-2</v>
      </c>
      <c r="G50" s="102">
        <v>16103</v>
      </c>
      <c r="H50" s="102">
        <v>12</v>
      </c>
      <c r="I50" s="102">
        <v>16115</v>
      </c>
      <c r="J50" s="116">
        <v>0.25058202700605303</v>
      </c>
      <c r="K50" s="106">
        <v>0</v>
      </c>
      <c r="L50" s="103">
        <v>0</v>
      </c>
      <c r="M50" s="106">
        <v>74276</v>
      </c>
      <c r="N50" s="103">
        <v>6.7690140440151189E-2</v>
      </c>
      <c r="O50" s="106">
        <v>749</v>
      </c>
      <c r="P50" s="106">
        <v>75025</v>
      </c>
      <c r="Q50" s="117">
        <v>7.3395807997710893E-2</v>
      </c>
      <c r="R50" s="104">
        <v>3</v>
      </c>
      <c r="S50" s="101" t="s">
        <v>73</v>
      </c>
      <c r="T50" s="106">
        <v>56341</v>
      </c>
      <c r="U50" s="106">
        <v>56681</v>
      </c>
      <c r="V50" s="106">
        <v>340</v>
      </c>
      <c r="W50" s="106">
        <v>12874</v>
      </c>
      <c r="X50" s="106">
        <v>12886</v>
      </c>
      <c r="Y50" s="106">
        <v>12</v>
      </c>
      <c r="Z50" s="106">
        <v>0</v>
      </c>
      <c r="AA50" s="106">
        <v>328</v>
      </c>
      <c r="AB50" s="106">
        <v>69567</v>
      </c>
      <c r="AC50" s="106">
        <v>69895</v>
      </c>
      <c r="AD50" s="101" t="s">
        <v>210</v>
      </c>
      <c r="AE50" s="106">
        <v>4036</v>
      </c>
      <c r="AF50" s="106">
        <v>2</v>
      </c>
      <c r="AG50" s="108"/>
    </row>
    <row r="51" spans="1:33" x14ac:dyDescent="0.2">
      <c r="A51" s="109" t="s">
        <v>211</v>
      </c>
      <c r="B51" s="110"/>
      <c r="C51" s="111">
        <v>1882027</v>
      </c>
      <c r="D51" s="111">
        <v>388998</v>
      </c>
      <c r="E51" s="111">
        <v>2271025</v>
      </c>
      <c r="F51" s="112">
        <v>1.6880660002462699E-2</v>
      </c>
      <c r="G51" s="111">
        <v>1152576</v>
      </c>
      <c r="H51" s="111">
        <v>218316</v>
      </c>
      <c r="I51" s="111">
        <v>1370892</v>
      </c>
      <c r="J51" s="118">
        <v>3.0652873424954104E-2</v>
      </c>
      <c r="K51" s="119">
        <v>36975</v>
      </c>
      <c r="L51" s="112">
        <v>2.7118644067796603E-3</v>
      </c>
      <c r="M51" s="119">
        <v>3678892</v>
      </c>
      <c r="N51" s="112">
        <v>2.1823615678606301E-2</v>
      </c>
      <c r="O51" s="119">
        <v>56311</v>
      </c>
      <c r="P51" s="119">
        <v>3735203</v>
      </c>
      <c r="Q51" s="120">
        <v>2.1202678987142301E-2</v>
      </c>
      <c r="R51" s="113">
        <v>0</v>
      </c>
      <c r="S51" s="114">
        <v>0</v>
      </c>
      <c r="T51" s="115">
        <v>1848555</v>
      </c>
      <c r="U51" s="115">
        <v>2233325</v>
      </c>
      <c r="V51" s="115">
        <v>384770</v>
      </c>
      <c r="W51" s="115">
        <v>1116008</v>
      </c>
      <c r="X51" s="115">
        <v>1330120</v>
      </c>
      <c r="Y51" s="115">
        <v>214112</v>
      </c>
      <c r="Z51" s="115">
        <v>36875</v>
      </c>
      <c r="AA51" s="115">
        <v>57331</v>
      </c>
      <c r="AB51" s="115">
        <v>3600320</v>
      </c>
      <c r="AC51" s="115">
        <v>3657651</v>
      </c>
      <c r="AD51" s="114">
        <v>0</v>
      </c>
      <c r="AE51" s="115">
        <v>185656</v>
      </c>
      <c r="AF51" s="115">
        <v>92</v>
      </c>
      <c r="AG51" s="114" t="s">
        <v>273</v>
      </c>
    </row>
    <row r="52" spans="1:33" x14ac:dyDescent="0.2">
      <c r="A52" s="101" t="s">
        <v>213</v>
      </c>
      <c r="B52" s="101" t="s">
        <v>214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0</v>
      </c>
      <c r="N52" s="103">
        <v>0</v>
      </c>
      <c r="O52" s="106">
        <v>0</v>
      </c>
      <c r="P52" s="106">
        <v>0</v>
      </c>
      <c r="Q52" s="117">
        <v>0</v>
      </c>
      <c r="R52" s="104">
        <v>6</v>
      </c>
      <c r="S52" s="101" t="s">
        <v>155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1" t="s">
        <v>215</v>
      </c>
      <c r="AE52" s="106">
        <v>4036</v>
      </c>
      <c r="AF52" s="106">
        <v>2</v>
      </c>
      <c r="AG52" s="105" t="s">
        <v>155</v>
      </c>
    </row>
    <row r="53" spans="1:33" x14ac:dyDescent="0.2">
      <c r="A53" s="101" t="s">
        <v>216</v>
      </c>
      <c r="B53" s="101" t="s">
        <v>217</v>
      </c>
      <c r="C53" s="102">
        <v>0</v>
      </c>
      <c r="D53" s="102">
        <v>0</v>
      </c>
      <c r="E53" s="102">
        <v>0</v>
      </c>
      <c r="F53" s="103">
        <v>-1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0</v>
      </c>
      <c r="N53" s="103">
        <v>-1</v>
      </c>
      <c r="O53" s="106">
        <v>0</v>
      </c>
      <c r="P53" s="106">
        <v>0</v>
      </c>
      <c r="Q53" s="117">
        <v>-1</v>
      </c>
      <c r="R53" s="104">
        <v>6</v>
      </c>
      <c r="S53" s="101" t="s">
        <v>155</v>
      </c>
      <c r="T53" s="106">
        <v>220</v>
      </c>
      <c r="U53" s="106">
        <v>220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220</v>
      </c>
      <c r="AC53" s="106">
        <v>220</v>
      </c>
      <c r="AD53" s="101" t="s">
        <v>218</v>
      </c>
      <c r="AE53" s="106">
        <v>4036</v>
      </c>
      <c r="AF53" s="106">
        <v>2</v>
      </c>
      <c r="AG53" s="107"/>
    </row>
    <row r="54" spans="1:33" x14ac:dyDescent="0.2">
      <c r="A54" s="101" t="s">
        <v>219</v>
      </c>
      <c r="B54" s="101" t="s">
        <v>220</v>
      </c>
      <c r="C54" s="102">
        <v>26186</v>
      </c>
      <c r="D54" s="102">
        <v>0</v>
      </c>
      <c r="E54" s="102">
        <v>26186</v>
      </c>
      <c r="F54" s="103">
        <v>-6.8544801337459507E-2</v>
      </c>
      <c r="G54" s="102">
        <v>114138</v>
      </c>
      <c r="H54" s="102">
        <v>0</v>
      </c>
      <c r="I54" s="102">
        <v>114138</v>
      </c>
      <c r="J54" s="116">
        <v>0.149368108353054</v>
      </c>
      <c r="K54" s="106">
        <v>0</v>
      </c>
      <c r="L54" s="103">
        <v>0</v>
      </c>
      <c r="M54" s="106">
        <v>140324</v>
      </c>
      <c r="N54" s="103">
        <v>0.101288671930183</v>
      </c>
      <c r="O54" s="106">
        <v>0</v>
      </c>
      <c r="P54" s="106">
        <v>140324</v>
      </c>
      <c r="Q54" s="117">
        <v>0.101288671930183</v>
      </c>
      <c r="R54" s="104">
        <v>6</v>
      </c>
      <c r="S54" s="101" t="s">
        <v>155</v>
      </c>
      <c r="T54" s="106">
        <v>28113</v>
      </c>
      <c r="U54" s="106">
        <v>28113</v>
      </c>
      <c r="V54" s="106">
        <v>0</v>
      </c>
      <c r="W54" s="106">
        <v>99305</v>
      </c>
      <c r="X54" s="106">
        <v>99305</v>
      </c>
      <c r="Y54" s="106">
        <v>0</v>
      </c>
      <c r="Z54" s="106">
        <v>0</v>
      </c>
      <c r="AA54" s="106">
        <v>0</v>
      </c>
      <c r="AB54" s="106">
        <v>127418</v>
      </c>
      <c r="AC54" s="106">
        <v>127418</v>
      </c>
      <c r="AD54" s="101" t="s">
        <v>221</v>
      </c>
      <c r="AE54" s="106">
        <v>4036</v>
      </c>
      <c r="AF54" s="106">
        <v>2</v>
      </c>
      <c r="AG54" s="107"/>
    </row>
    <row r="55" spans="1:33" x14ac:dyDescent="0.2">
      <c r="A55" s="101" t="s">
        <v>222</v>
      </c>
      <c r="B55" s="101" t="s">
        <v>223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155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224</v>
      </c>
      <c r="AE55" s="106">
        <v>4036</v>
      </c>
      <c r="AF55" s="106">
        <v>2</v>
      </c>
      <c r="AG55" s="107"/>
    </row>
    <row r="56" spans="1:33" x14ac:dyDescent="0.2">
      <c r="A56" s="101" t="s">
        <v>225</v>
      </c>
      <c r="B56" s="101" t="s">
        <v>226</v>
      </c>
      <c r="C56" s="102">
        <v>2847</v>
      </c>
      <c r="D56" s="102">
        <v>0</v>
      </c>
      <c r="E56" s="102">
        <v>2847</v>
      </c>
      <c r="F56" s="103">
        <v>-0.143759398496241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2847</v>
      </c>
      <c r="N56" s="103">
        <v>-0.143759398496241</v>
      </c>
      <c r="O56" s="106">
        <v>0</v>
      </c>
      <c r="P56" s="106">
        <v>2847</v>
      </c>
      <c r="Q56" s="117">
        <v>-0.143759398496241</v>
      </c>
      <c r="R56" s="104">
        <v>6</v>
      </c>
      <c r="S56" s="101" t="s">
        <v>155</v>
      </c>
      <c r="T56" s="106">
        <v>3325</v>
      </c>
      <c r="U56" s="106">
        <v>3325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3325</v>
      </c>
      <c r="AC56" s="106">
        <v>3325</v>
      </c>
      <c r="AD56" s="101" t="s">
        <v>227</v>
      </c>
      <c r="AE56" s="106">
        <v>4036</v>
      </c>
      <c r="AF56" s="106">
        <v>2</v>
      </c>
      <c r="AG56" s="107"/>
    </row>
    <row r="57" spans="1:33" x14ac:dyDescent="0.2">
      <c r="A57" s="101" t="s">
        <v>228</v>
      </c>
      <c r="B57" s="101" t="s">
        <v>229</v>
      </c>
      <c r="C57" s="102">
        <v>395</v>
      </c>
      <c r="D57" s="102">
        <v>0</v>
      </c>
      <c r="E57" s="102">
        <v>395</v>
      </c>
      <c r="F57" s="103">
        <v>0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395</v>
      </c>
      <c r="N57" s="103">
        <v>0</v>
      </c>
      <c r="O57" s="106">
        <v>0</v>
      </c>
      <c r="P57" s="106">
        <v>395</v>
      </c>
      <c r="Q57" s="117">
        <v>0</v>
      </c>
      <c r="R57" s="104">
        <v>6</v>
      </c>
      <c r="S57" s="101" t="s">
        <v>155</v>
      </c>
      <c r="T57" s="106">
        <v>0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1" t="s">
        <v>230</v>
      </c>
      <c r="AE57" s="106">
        <v>4036</v>
      </c>
      <c r="AF57" s="106">
        <v>2</v>
      </c>
      <c r="AG57" s="108"/>
    </row>
    <row r="58" spans="1:33" x14ac:dyDescent="0.2">
      <c r="A58" s="109" t="s">
        <v>231</v>
      </c>
      <c r="B58" s="110"/>
      <c r="C58" s="111">
        <v>29428</v>
      </c>
      <c r="D58" s="111">
        <v>0</v>
      </c>
      <c r="E58" s="111">
        <v>29428</v>
      </c>
      <c r="F58" s="112">
        <v>-7.044033103796829E-2</v>
      </c>
      <c r="G58" s="111">
        <v>114138</v>
      </c>
      <c r="H58" s="111">
        <v>0</v>
      </c>
      <c r="I58" s="111">
        <v>114138</v>
      </c>
      <c r="J58" s="118">
        <v>0.149368108353054</v>
      </c>
      <c r="K58" s="119">
        <v>0</v>
      </c>
      <c r="L58" s="112">
        <v>0</v>
      </c>
      <c r="M58" s="119">
        <v>143566</v>
      </c>
      <c r="N58" s="112">
        <v>9.6233287264341799E-2</v>
      </c>
      <c r="O58" s="119">
        <v>0</v>
      </c>
      <c r="P58" s="119">
        <v>143566</v>
      </c>
      <c r="Q58" s="120">
        <v>9.6233287264341799E-2</v>
      </c>
      <c r="R58" s="113">
        <v>0</v>
      </c>
      <c r="S58" s="114">
        <v>0</v>
      </c>
      <c r="T58" s="115">
        <v>31658</v>
      </c>
      <c r="U58" s="115">
        <v>31658</v>
      </c>
      <c r="V58" s="115">
        <v>0</v>
      </c>
      <c r="W58" s="115">
        <v>99305</v>
      </c>
      <c r="X58" s="115">
        <v>99305</v>
      </c>
      <c r="Y58" s="115">
        <v>0</v>
      </c>
      <c r="Z58" s="115">
        <v>0</v>
      </c>
      <c r="AA58" s="115">
        <v>0</v>
      </c>
      <c r="AB58" s="115">
        <v>130963</v>
      </c>
      <c r="AC58" s="115">
        <v>130963</v>
      </c>
      <c r="AD58" s="114">
        <v>0</v>
      </c>
      <c r="AE58" s="115">
        <v>24216</v>
      </c>
      <c r="AF58" s="115">
        <v>12</v>
      </c>
      <c r="AG58" s="114" t="s">
        <v>273</v>
      </c>
    </row>
    <row r="59" spans="1:33" x14ac:dyDescent="0.2">
      <c r="A59" s="109" t="s">
        <v>274</v>
      </c>
      <c r="B59" s="110"/>
      <c r="C59" s="111">
        <v>1911455</v>
      </c>
      <c r="D59" s="111">
        <v>388998</v>
      </c>
      <c r="E59" s="111">
        <v>2300453</v>
      </c>
      <c r="F59" s="112">
        <v>1.5660161687747799E-2</v>
      </c>
      <c r="G59" s="111">
        <v>1266714</v>
      </c>
      <c r="H59" s="111">
        <v>218316</v>
      </c>
      <c r="I59" s="111">
        <v>1485030</v>
      </c>
      <c r="J59" s="118">
        <v>3.8900257096384908E-2</v>
      </c>
      <c r="K59" s="119">
        <v>36975</v>
      </c>
      <c r="L59" s="112">
        <v>2.7118644067796603E-3</v>
      </c>
      <c r="M59" s="119">
        <v>3822458</v>
      </c>
      <c r="N59" s="112">
        <v>2.4435294776622402E-2</v>
      </c>
      <c r="O59" s="119">
        <v>56311</v>
      </c>
      <c r="P59" s="119">
        <v>3878769</v>
      </c>
      <c r="Q59" s="120">
        <v>2.37963012331159E-2</v>
      </c>
      <c r="R59" s="113">
        <v>0</v>
      </c>
      <c r="S59" s="114">
        <v>0</v>
      </c>
      <c r="T59" s="115">
        <v>1880213</v>
      </c>
      <c r="U59" s="115">
        <v>2264983</v>
      </c>
      <c r="V59" s="115">
        <v>384770</v>
      </c>
      <c r="W59" s="115">
        <v>1215313</v>
      </c>
      <c r="X59" s="115">
        <v>1429425</v>
      </c>
      <c r="Y59" s="115">
        <v>214112</v>
      </c>
      <c r="Z59" s="115">
        <v>36875</v>
      </c>
      <c r="AA59" s="115">
        <v>57331</v>
      </c>
      <c r="AB59" s="115">
        <v>3731283</v>
      </c>
      <c r="AC59" s="115">
        <v>3788614</v>
      </c>
      <c r="AD59" s="114">
        <v>0</v>
      </c>
      <c r="AE59" s="115">
        <v>209872</v>
      </c>
      <c r="AF59" s="115">
        <v>104</v>
      </c>
      <c r="AG59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3" zoomScaleSheetLayoutView="67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256" width="9.140625" style="98"/>
    <col min="257" max="257" width="33.8554687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9.140625" style="98"/>
    <col min="513" max="513" width="33.8554687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9.140625" style="98"/>
    <col min="769" max="769" width="33.8554687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9.140625" style="98"/>
    <col min="1025" max="1025" width="33.8554687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3.8554687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3.8554687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3.8554687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3.8554687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3.8554687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3.8554687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3.8554687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3.8554687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3.8554687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3.8554687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3.8554687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3.8554687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3.8554687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3.8554687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3.8554687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3.8554687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3.8554687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3.8554687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3.8554687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3.8554687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3.8554687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3.8554687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3.8554687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3.8554687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3.8554687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3.8554687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3.8554687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3.8554687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3.8554687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3.8554687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3.8554687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3.8554687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3.8554687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3.8554687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3.8554687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3.8554687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3.8554687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3.8554687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3.8554687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3.8554687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3.8554687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3.8554687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3.8554687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3.8554687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3.8554687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3.8554687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3.8554687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3.8554687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3.8554687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3.8554687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3.8554687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3.8554687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3.8554687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3.8554687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3.8554687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3.8554687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3.8554687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3.8554687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3.8554687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46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x14ac:dyDescent="0.2">
      <c r="A5" s="101" t="s">
        <v>70</v>
      </c>
      <c r="B5" s="101" t="s">
        <v>71</v>
      </c>
      <c r="C5" s="102">
        <v>520</v>
      </c>
      <c r="D5" s="103">
        <v>-4.0590405904058997E-2</v>
      </c>
      <c r="E5" s="102">
        <v>2</v>
      </c>
      <c r="F5" s="103" t="s">
        <v>72</v>
      </c>
      <c r="G5" s="102">
        <v>0</v>
      </c>
      <c r="H5" s="103">
        <v>-1</v>
      </c>
      <c r="I5" s="102">
        <v>522</v>
      </c>
      <c r="J5" s="103">
        <v>-6.9518716577540093E-2</v>
      </c>
      <c r="K5" s="102">
        <v>247</v>
      </c>
      <c r="L5" s="103">
        <v>4.6610169491525397E-2</v>
      </c>
      <c r="M5" s="102">
        <v>769</v>
      </c>
      <c r="N5" s="103">
        <v>-3.5131744040150598E-2</v>
      </c>
      <c r="O5" s="104">
        <v>4</v>
      </c>
      <c r="P5" s="105" t="s">
        <v>73</v>
      </c>
      <c r="Q5" s="101" t="s">
        <v>73</v>
      </c>
      <c r="R5" s="106">
        <v>542</v>
      </c>
      <c r="S5" s="106">
        <v>0</v>
      </c>
      <c r="T5" s="106">
        <v>19</v>
      </c>
      <c r="U5" s="106">
        <v>561</v>
      </c>
      <c r="V5" s="106">
        <v>236</v>
      </c>
      <c r="W5" s="106">
        <v>797</v>
      </c>
      <c r="X5" s="101" t="s">
        <v>74</v>
      </c>
    </row>
    <row r="6" spans="1:24" x14ac:dyDescent="0.2">
      <c r="A6" s="101" t="s">
        <v>75</v>
      </c>
      <c r="B6" s="101" t="s">
        <v>76</v>
      </c>
      <c r="C6" s="102">
        <v>307</v>
      </c>
      <c r="D6" s="103">
        <v>0.19921875</v>
      </c>
      <c r="E6" s="102">
        <v>0</v>
      </c>
      <c r="F6" s="103" t="s">
        <v>72</v>
      </c>
      <c r="G6" s="102">
        <v>0</v>
      </c>
      <c r="H6" s="103" t="s">
        <v>72</v>
      </c>
      <c r="I6" s="102">
        <v>307</v>
      </c>
      <c r="J6" s="103">
        <v>0.19921875</v>
      </c>
      <c r="K6" s="102">
        <v>11</v>
      </c>
      <c r="L6" s="103">
        <v>0.1</v>
      </c>
      <c r="M6" s="102">
        <v>318</v>
      </c>
      <c r="N6" s="103">
        <v>0.19548872180451102</v>
      </c>
      <c r="O6" s="104">
        <v>5</v>
      </c>
      <c r="P6" s="107"/>
      <c r="Q6" s="101" t="s">
        <v>73</v>
      </c>
      <c r="R6" s="106">
        <v>256</v>
      </c>
      <c r="S6" s="106">
        <v>0</v>
      </c>
      <c r="T6" s="106">
        <v>0</v>
      </c>
      <c r="U6" s="106">
        <v>256</v>
      </c>
      <c r="V6" s="106">
        <v>10</v>
      </c>
      <c r="W6" s="106">
        <v>266</v>
      </c>
      <c r="X6" s="101" t="s">
        <v>77</v>
      </c>
    </row>
    <row r="7" spans="1:24" x14ac:dyDescent="0.2">
      <c r="A7" s="101" t="s">
        <v>78</v>
      </c>
      <c r="B7" s="101" t="s">
        <v>79</v>
      </c>
      <c r="C7" s="102">
        <v>200</v>
      </c>
      <c r="D7" s="103">
        <v>0.28205128205128199</v>
      </c>
      <c r="E7" s="102">
        <v>4</v>
      </c>
      <c r="F7" s="103" t="s">
        <v>72</v>
      </c>
      <c r="G7" s="102">
        <v>0</v>
      </c>
      <c r="H7" s="103" t="s">
        <v>72</v>
      </c>
      <c r="I7" s="102">
        <v>204</v>
      </c>
      <c r="J7" s="103">
        <v>0.30769230769230804</v>
      </c>
      <c r="K7" s="102">
        <v>372</v>
      </c>
      <c r="L7" s="103">
        <v>3.0879120879120898</v>
      </c>
      <c r="M7" s="102">
        <v>576</v>
      </c>
      <c r="N7" s="103">
        <v>1.33198380566802</v>
      </c>
      <c r="O7" s="104">
        <v>4</v>
      </c>
      <c r="P7" s="107"/>
      <c r="Q7" s="101" t="s">
        <v>73</v>
      </c>
      <c r="R7" s="106">
        <v>156</v>
      </c>
      <c r="S7" s="106">
        <v>0</v>
      </c>
      <c r="T7" s="106">
        <v>0</v>
      </c>
      <c r="U7" s="106">
        <v>156</v>
      </c>
      <c r="V7" s="106">
        <v>91</v>
      </c>
      <c r="W7" s="106">
        <v>247</v>
      </c>
      <c r="X7" s="101" t="s">
        <v>80</v>
      </c>
    </row>
    <row r="8" spans="1:24" x14ac:dyDescent="0.2">
      <c r="A8" s="101" t="s">
        <v>81</v>
      </c>
      <c r="B8" s="101" t="s">
        <v>82</v>
      </c>
      <c r="C8" s="102">
        <v>3973</v>
      </c>
      <c r="D8" s="103">
        <v>-3.7781545168321599E-2</v>
      </c>
      <c r="E8" s="102">
        <v>1231</v>
      </c>
      <c r="F8" s="103">
        <v>-8.1168831168831207E-4</v>
      </c>
      <c r="G8" s="102">
        <v>945</v>
      </c>
      <c r="H8" s="103">
        <v>9.375E-2</v>
      </c>
      <c r="I8" s="102">
        <v>6149</v>
      </c>
      <c r="J8" s="103">
        <v>-1.2208835341365501E-2</v>
      </c>
      <c r="K8" s="102">
        <v>601</v>
      </c>
      <c r="L8" s="103">
        <v>-2.5931928687196102E-2</v>
      </c>
      <c r="M8" s="102">
        <v>6750</v>
      </c>
      <c r="N8" s="103">
        <v>-1.3446360713241701E-2</v>
      </c>
      <c r="O8" s="104">
        <v>2</v>
      </c>
      <c r="P8" s="107"/>
      <c r="Q8" s="101" t="s">
        <v>73</v>
      </c>
      <c r="R8" s="106">
        <v>4129</v>
      </c>
      <c r="S8" s="106">
        <v>1232</v>
      </c>
      <c r="T8" s="106">
        <v>864</v>
      </c>
      <c r="U8" s="106">
        <v>6225</v>
      </c>
      <c r="V8" s="106">
        <v>617</v>
      </c>
      <c r="W8" s="106">
        <v>6842</v>
      </c>
      <c r="X8" s="101" t="s">
        <v>83</v>
      </c>
    </row>
    <row r="9" spans="1:24" x14ac:dyDescent="0.2">
      <c r="A9" s="101" t="s">
        <v>84</v>
      </c>
      <c r="B9" s="101" t="s">
        <v>85</v>
      </c>
      <c r="C9" s="102">
        <v>134</v>
      </c>
      <c r="D9" s="103">
        <v>0.185840707964602</v>
      </c>
      <c r="E9" s="102">
        <v>0</v>
      </c>
      <c r="F9" s="103" t="s">
        <v>72</v>
      </c>
      <c r="G9" s="102">
        <v>0</v>
      </c>
      <c r="H9" s="103" t="s">
        <v>72</v>
      </c>
      <c r="I9" s="102">
        <v>134</v>
      </c>
      <c r="J9" s="103">
        <v>0.185840707964602</v>
      </c>
      <c r="K9" s="102">
        <v>10</v>
      </c>
      <c r="L9" s="103">
        <v>1</v>
      </c>
      <c r="M9" s="102">
        <v>144</v>
      </c>
      <c r="N9" s="103">
        <v>0.22033898305084704</v>
      </c>
      <c r="O9" s="104">
        <v>5</v>
      </c>
      <c r="P9" s="107"/>
      <c r="Q9" s="101" t="s">
        <v>73</v>
      </c>
      <c r="R9" s="106">
        <v>113</v>
      </c>
      <c r="S9" s="106">
        <v>0</v>
      </c>
      <c r="T9" s="106">
        <v>0</v>
      </c>
      <c r="U9" s="106">
        <v>113</v>
      </c>
      <c r="V9" s="106">
        <v>5</v>
      </c>
      <c r="W9" s="106">
        <v>118</v>
      </c>
      <c r="X9" s="101" t="s">
        <v>86</v>
      </c>
    </row>
    <row r="10" spans="1:24" x14ac:dyDescent="0.2">
      <c r="A10" s="101" t="s">
        <v>87</v>
      </c>
      <c r="B10" s="101" t="s">
        <v>88</v>
      </c>
      <c r="C10" s="102">
        <v>2916</v>
      </c>
      <c r="D10" s="103">
        <v>-1.25296308838469E-2</v>
      </c>
      <c r="E10" s="102">
        <v>22</v>
      </c>
      <c r="F10" s="103">
        <v>-4.3478260869565195E-2</v>
      </c>
      <c r="G10" s="102">
        <v>0</v>
      </c>
      <c r="H10" s="103" t="s">
        <v>72</v>
      </c>
      <c r="I10" s="102">
        <v>2938</v>
      </c>
      <c r="J10" s="103">
        <v>-1.27688172043011E-2</v>
      </c>
      <c r="K10" s="102">
        <v>380</v>
      </c>
      <c r="L10" s="103">
        <v>0.155015197568389</v>
      </c>
      <c r="M10" s="102">
        <v>3318</v>
      </c>
      <c r="N10" s="103">
        <v>3.93343419062027E-3</v>
      </c>
      <c r="O10" s="104">
        <v>3</v>
      </c>
      <c r="P10" s="107"/>
      <c r="Q10" s="101" t="s">
        <v>73</v>
      </c>
      <c r="R10" s="106">
        <v>2953</v>
      </c>
      <c r="S10" s="106">
        <v>23</v>
      </c>
      <c r="T10" s="106">
        <v>0</v>
      </c>
      <c r="U10" s="106">
        <v>2976</v>
      </c>
      <c r="V10" s="106">
        <v>329</v>
      </c>
      <c r="W10" s="106">
        <v>3305</v>
      </c>
      <c r="X10" s="101" t="s">
        <v>89</v>
      </c>
    </row>
    <row r="11" spans="1:24" x14ac:dyDescent="0.2">
      <c r="A11" s="101" t="s">
        <v>90</v>
      </c>
      <c r="B11" s="101" t="s">
        <v>91</v>
      </c>
      <c r="C11" s="102">
        <v>315</v>
      </c>
      <c r="D11" s="103">
        <v>-0.39189189189189205</v>
      </c>
      <c r="E11" s="102">
        <v>0</v>
      </c>
      <c r="F11" s="103" t="s">
        <v>72</v>
      </c>
      <c r="G11" s="102">
        <v>155</v>
      </c>
      <c r="H11" s="103">
        <v>0.80232558139534904</v>
      </c>
      <c r="I11" s="102">
        <v>470</v>
      </c>
      <c r="J11" s="103">
        <v>-0.221854304635762</v>
      </c>
      <c r="K11" s="102">
        <v>147</v>
      </c>
      <c r="L11" s="103">
        <v>-0.11976047904191602</v>
      </c>
      <c r="M11" s="102">
        <v>617</v>
      </c>
      <c r="N11" s="103">
        <v>-0.19974059662775598</v>
      </c>
      <c r="O11" s="104">
        <v>5</v>
      </c>
      <c r="P11" s="107"/>
      <c r="Q11" s="101" t="s">
        <v>73</v>
      </c>
      <c r="R11" s="106">
        <v>518</v>
      </c>
      <c r="S11" s="106">
        <v>0</v>
      </c>
      <c r="T11" s="106">
        <v>86</v>
      </c>
      <c r="U11" s="106">
        <v>604</v>
      </c>
      <c r="V11" s="106">
        <v>167</v>
      </c>
      <c r="W11" s="106">
        <v>771</v>
      </c>
      <c r="X11" s="101" t="s">
        <v>92</v>
      </c>
    </row>
    <row r="12" spans="1:24" x14ac:dyDescent="0.2">
      <c r="A12" s="101" t="s">
        <v>93</v>
      </c>
      <c r="B12" s="101" t="s">
        <v>94</v>
      </c>
      <c r="C12" s="102">
        <v>184</v>
      </c>
      <c r="D12" s="103">
        <v>0.12195121951219501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184</v>
      </c>
      <c r="J12" s="103">
        <v>0.12195121951219501</v>
      </c>
      <c r="K12" s="102">
        <v>8</v>
      </c>
      <c r="L12" s="103">
        <v>-0.38461538461538497</v>
      </c>
      <c r="M12" s="102">
        <v>192</v>
      </c>
      <c r="N12" s="103">
        <v>8.4745762711864403E-2</v>
      </c>
      <c r="O12" s="104">
        <v>5</v>
      </c>
      <c r="P12" s="107"/>
      <c r="Q12" s="101" t="s">
        <v>73</v>
      </c>
      <c r="R12" s="106">
        <v>164</v>
      </c>
      <c r="S12" s="106">
        <v>0</v>
      </c>
      <c r="T12" s="106">
        <v>0</v>
      </c>
      <c r="U12" s="106">
        <v>164</v>
      </c>
      <c r="V12" s="106">
        <v>13</v>
      </c>
      <c r="W12" s="106">
        <v>177</v>
      </c>
      <c r="X12" s="101" t="s">
        <v>95</v>
      </c>
    </row>
    <row r="13" spans="1:24" x14ac:dyDescent="0.2">
      <c r="A13" s="101" t="s">
        <v>96</v>
      </c>
      <c r="B13" s="101" t="s">
        <v>97</v>
      </c>
      <c r="C13" s="102">
        <v>0</v>
      </c>
      <c r="D13" s="103" t="s">
        <v>72</v>
      </c>
      <c r="E13" s="102">
        <v>8</v>
      </c>
      <c r="F13" s="103">
        <v>0</v>
      </c>
      <c r="G13" s="102">
        <v>0</v>
      </c>
      <c r="H13" s="103" t="s">
        <v>72</v>
      </c>
      <c r="I13" s="102">
        <v>8</v>
      </c>
      <c r="J13" s="103">
        <v>0</v>
      </c>
      <c r="K13" s="102">
        <v>0</v>
      </c>
      <c r="L13" s="103">
        <v>-1</v>
      </c>
      <c r="M13" s="102">
        <v>8</v>
      </c>
      <c r="N13" s="103">
        <v>-0.46666666666666701</v>
      </c>
      <c r="O13" s="104">
        <v>5</v>
      </c>
      <c r="P13" s="107"/>
      <c r="Q13" s="101" t="s">
        <v>73</v>
      </c>
      <c r="R13" s="106">
        <v>0</v>
      </c>
      <c r="S13" s="106">
        <v>8</v>
      </c>
      <c r="T13" s="106">
        <v>0</v>
      </c>
      <c r="U13" s="106">
        <v>8</v>
      </c>
      <c r="V13" s="106">
        <v>7</v>
      </c>
      <c r="W13" s="106">
        <v>15</v>
      </c>
      <c r="X13" s="101" t="s">
        <v>98</v>
      </c>
    </row>
    <row r="14" spans="1:24" x14ac:dyDescent="0.2">
      <c r="A14" s="101" t="s">
        <v>99</v>
      </c>
      <c r="B14" s="101" t="s">
        <v>100</v>
      </c>
      <c r="C14" s="102">
        <v>462</v>
      </c>
      <c r="D14" s="103">
        <v>5.9633027522935797E-2</v>
      </c>
      <c r="E14" s="102">
        <v>0</v>
      </c>
      <c r="F14" s="103" t="s">
        <v>72</v>
      </c>
      <c r="G14" s="102">
        <v>200</v>
      </c>
      <c r="H14" s="103">
        <v>0.20481927710843401</v>
      </c>
      <c r="I14" s="102">
        <v>662</v>
      </c>
      <c r="J14" s="103">
        <v>9.9667774086378697E-2</v>
      </c>
      <c r="K14" s="102">
        <v>109</v>
      </c>
      <c r="L14" s="103">
        <v>2.3030303030302997</v>
      </c>
      <c r="M14" s="102">
        <v>771</v>
      </c>
      <c r="N14" s="103">
        <v>0.214173228346457</v>
      </c>
      <c r="O14" s="104">
        <v>5</v>
      </c>
      <c r="P14" s="107"/>
      <c r="Q14" s="101" t="s">
        <v>73</v>
      </c>
      <c r="R14" s="106">
        <v>436</v>
      </c>
      <c r="S14" s="106">
        <v>0</v>
      </c>
      <c r="T14" s="106">
        <v>166</v>
      </c>
      <c r="U14" s="106">
        <v>602</v>
      </c>
      <c r="V14" s="106">
        <v>33</v>
      </c>
      <c r="W14" s="106">
        <v>635</v>
      </c>
      <c r="X14" s="101" t="s">
        <v>101</v>
      </c>
    </row>
    <row r="15" spans="1:24" x14ac:dyDescent="0.2">
      <c r="A15" s="101" t="s">
        <v>102</v>
      </c>
      <c r="B15" s="101" t="s">
        <v>103</v>
      </c>
      <c r="C15" s="102">
        <v>340</v>
      </c>
      <c r="D15" s="103">
        <v>5.9171597633136102E-3</v>
      </c>
      <c r="E15" s="102">
        <v>0</v>
      </c>
      <c r="F15" s="103" t="s">
        <v>72</v>
      </c>
      <c r="G15" s="102">
        <v>0</v>
      </c>
      <c r="H15" s="103" t="s">
        <v>72</v>
      </c>
      <c r="I15" s="102">
        <v>340</v>
      </c>
      <c r="J15" s="103">
        <v>5.9171597633136102E-3</v>
      </c>
      <c r="K15" s="102">
        <v>114</v>
      </c>
      <c r="L15" s="103">
        <v>-0.20833333333333301</v>
      </c>
      <c r="M15" s="102">
        <v>454</v>
      </c>
      <c r="N15" s="103">
        <v>-5.8091286307053902E-2</v>
      </c>
      <c r="O15" s="104">
        <v>5</v>
      </c>
      <c r="P15" s="107"/>
      <c r="Q15" s="101" t="s">
        <v>73</v>
      </c>
      <c r="R15" s="106">
        <v>338</v>
      </c>
      <c r="S15" s="106">
        <v>0</v>
      </c>
      <c r="T15" s="106">
        <v>0</v>
      </c>
      <c r="U15" s="106">
        <v>338</v>
      </c>
      <c r="V15" s="106">
        <v>144</v>
      </c>
      <c r="W15" s="106">
        <v>482</v>
      </c>
      <c r="X15" s="101" t="s">
        <v>104</v>
      </c>
    </row>
    <row r="16" spans="1:24" x14ac:dyDescent="0.2">
      <c r="A16" s="101" t="s">
        <v>105</v>
      </c>
      <c r="B16" s="101" t="s">
        <v>106</v>
      </c>
      <c r="C16" s="102">
        <v>661</v>
      </c>
      <c r="D16" s="103">
        <v>3.4428794992175299E-2</v>
      </c>
      <c r="E16" s="102">
        <v>0</v>
      </c>
      <c r="F16" s="103" t="s">
        <v>72</v>
      </c>
      <c r="G16" s="102">
        <v>92</v>
      </c>
      <c r="H16" s="103">
        <v>-0.31851851851851903</v>
      </c>
      <c r="I16" s="102">
        <v>753</v>
      </c>
      <c r="J16" s="103">
        <v>-2.7131782945736403E-2</v>
      </c>
      <c r="K16" s="102">
        <v>162</v>
      </c>
      <c r="L16" s="103">
        <v>-0.28947368421052605</v>
      </c>
      <c r="M16" s="102">
        <v>915</v>
      </c>
      <c r="N16" s="103">
        <v>-8.6826347305389198E-2</v>
      </c>
      <c r="O16" s="104">
        <v>5</v>
      </c>
      <c r="P16" s="107"/>
      <c r="Q16" s="101" t="s">
        <v>73</v>
      </c>
      <c r="R16" s="106">
        <v>639</v>
      </c>
      <c r="S16" s="106">
        <v>0</v>
      </c>
      <c r="T16" s="106">
        <v>135</v>
      </c>
      <c r="U16" s="106">
        <v>774</v>
      </c>
      <c r="V16" s="106">
        <v>228</v>
      </c>
      <c r="W16" s="106">
        <v>1002</v>
      </c>
      <c r="X16" s="101" t="s">
        <v>107</v>
      </c>
    </row>
    <row r="17" spans="1:24" x14ac:dyDescent="0.2">
      <c r="A17" s="101" t="s">
        <v>108</v>
      </c>
      <c r="B17" s="101" t="s">
        <v>109</v>
      </c>
      <c r="C17" s="102">
        <v>665</v>
      </c>
      <c r="D17" s="103">
        <v>1.3719512195122002E-2</v>
      </c>
      <c r="E17" s="102">
        <v>25</v>
      </c>
      <c r="F17" s="103">
        <v>0</v>
      </c>
      <c r="G17" s="102">
        <v>0</v>
      </c>
      <c r="H17" s="103" t="s">
        <v>72</v>
      </c>
      <c r="I17" s="102">
        <v>690</v>
      </c>
      <c r="J17" s="103">
        <v>1.3215859030837E-2</v>
      </c>
      <c r="K17" s="102">
        <v>252</v>
      </c>
      <c r="L17" s="103">
        <v>0.88059701492537301</v>
      </c>
      <c r="M17" s="102">
        <v>942</v>
      </c>
      <c r="N17" s="103">
        <v>0.155828220858896</v>
      </c>
      <c r="O17" s="104">
        <v>4</v>
      </c>
      <c r="P17" s="107"/>
      <c r="Q17" s="101" t="s">
        <v>73</v>
      </c>
      <c r="R17" s="106">
        <v>656</v>
      </c>
      <c r="S17" s="106">
        <v>25</v>
      </c>
      <c r="T17" s="106">
        <v>0</v>
      </c>
      <c r="U17" s="106">
        <v>681</v>
      </c>
      <c r="V17" s="106">
        <v>134</v>
      </c>
      <c r="W17" s="106">
        <v>815</v>
      </c>
      <c r="X17" s="101" t="s">
        <v>110</v>
      </c>
    </row>
    <row r="18" spans="1:24" x14ac:dyDescent="0.2">
      <c r="A18" s="101" t="s">
        <v>111</v>
      </c>
      <c r="B18" s="101" t="s">
        <v>112</v>
      </c>
      <c r="C18" s="102">
        <v>140</v>
      </c>
      <c r="D18" s="103">
        <v>0.72839506172839497</v>
      </c>
      <c r="E18" s="102">
        <v>0</v>
      </c>
      <c r="F18" s="103" t="s">
        <v>72</v>
      </c>
      <c r="G18" s="102">
        <v>0</v>
      </c>
      <c r="H18" s="103" t="s">
        <v>72</v>
      </c>
      <c r="I18" s="102">
        <v>140</v>
      </c>
      <c r="J18" s="103">
        <v>0.72839506172839497</v>
      </c>
      <c r="K18" s="102">
        <v>20</v>
      </c>
      <c r="L18" s="103">
        <v>1.8571428571428599</v>
      </c>
      <c r="M18" s="102">
        <v>160</v>
      </c>
      <c r="N18" s="103">
        <v>0.81818181818181801</v>
      </c>
      <c r="O18" s="104">
        <v>5</v>
      </c>
      <c r="P18" s="107"/>
      <c r="Q18" s="101" t="s">
        <v>73</v>
      </c>
      <c r="R18" s="106">
        <v>81</v>
      </c>
      <c r="S18" s="106">
        <v>0</v>
      </c>
      <c r="T18" s="106">
        <v>0</v>
      </c>
      <c r="U18" s="106">
        <v>81</v>
      </c>
      <c r="V18" s="106">
        <v>7</v>
      </c>
      <c r="W18" s="106">
        <v>88</v>
      </c>
      <c r="X18" s="101" t="s">
        <v>113</v>
      </c>
    </row>
    <row r="19" spans="1:24" x14ac:dyDescent="0.2">
      <c r="A19" s="101" t="s">
        <v>114</v>
      </c>
      <c r="B19" s="101" t="s">
        <v>115</v>
      </c>
      <c r="C19" s="102">
        <v>370</v>
      </c>
      <c r="D19" s="103">
        <v>-5.3708439897698204E-2</v>
      </c>
      <c r="E19" s="102">
        <v>56</v>
      </c>
      <c r="F19" s="103">
        <v>-0.445544554455446</v>
      </c>
      <c r="G19" s="102">
        <v>0</v>
      </c>
      <c r="H19" s="103" t="s">
        <v>72</v>
      </c>
      <c r="I19" s="102">
        <v>426</v>
      </c>
      <c r="J19" s="103">
        <v>-0.134146341463415</v>
      </c>
      <c r="K19" s="102">
        <v>164</v>
      </c>
      <c r="L19" s="103">
        <v>0.70833333333333293</v>
      </c>
      <c r="M19" s="102">
        <v>590</v>
      </c>
      <c r="N19" s="103">
        <v>3.40136054421769E-3</v>
      </c>
      <c r="O19" s="104">
        <v>4</v>
      </c>
      <c r="P19" s="107"/>
      <c r="Q19" s="101" t="s">
        <v>73</v>
      </c>
      <c r="R19" s="106">
        <v>391</v>
      </c>
      <c r="S19" s="106">
        <v>101</v>
      </c>
      <c r="T19" s="106">
        <v>0</v>
      </c>
      <c r="U19" s="106">
        <v>492</v>
      </c>
      <c r="V19" s="106">
        <v>96</v>
      </c>
      <c r="W19" s="106">
        <v>588</v>
      </c>
      <c r="X19" s="101" t="s">
        <v>116</v>
      </c>
    </row>
    <row r="20" spans="1:24" x14ac:dyDescent="0.2">
      <c r="A20" s="101" t="s">
        <v>117</v>
      </c>
      <c r="B20" s="101" t="s">
        <v>118</v>
      </c>
      <c r="C20" s="102">
        <v>138</v>
      </c>
      <c r="D20" s="103">
        <v>-0.13207547169811301</v>
      </c>
      <c r="E20" s="102">
        <v>0</v>
      </c>
      <c r="F20" s="103" t="s">
        <v>72</v>
      </c>
      <c r="G20" s="102">
        <v>0</v>
      </c>
      <c r="H20" s="103" t="s">
        <v>72</v>
      </c>
      <c r="I20" s="102">
        <v>138</v>
      </c>
      <c r="J20" s="103">
        <v>-0.13207547169811301</v>
      </c>
      <c r="K20" s="102">
        <v>12</v>
      </c>
      <c r="L20" s="103">
        <v>1</v>
      </c>
      <c r="M20" s="102">
        <v>150</v>
      </c>
      <c r="N20" s="103">
        <v>-9.0909090909090898E-2</v>
      </c>
      <c r="O20" s="104">
        <v>5</v>
      </c>
      <c r="P20" s="107"/>
      <c r="Q20" s="101" t="s">
        <v>73</v>
      </c>
      <c r="R20" s="106">
        <v>159</v>
      </c>
      <c r="S20" s="106">
        <v>0</v>
      </c>
      <c r="T20" s="106">
        <v>0</v>
      </c>
      <c r="U20" s="106">
        <v>159</v>
      </c>
      <c r="V20" s="106">
        <v>6</v>
      </c>
      <c r="W20" s="106">
        <v>165</v>
      </c>
      <c r="X20" s="101" t="s">
        <v>119</v>
      </c>
    </row>
    <row r="21" spans="1:24" x14ac:dyDescent="0.2">
      <c r="A21" s="101" t="s">
        <v>120</v>
      </c>
      <c r="B21" s="101" t="s">
        <v>121</v>
      </c>
      <c r="C21" s="102">
        <v>484</v>
      </c>
      <c r="D21" s="103">
        <v>-3.3932135728542895E-2</v>
      </c>
      <c r="E21" s="102">
        <v>0</v>
      </c>
      <c r="F21" s="103" t="s">
        <v>72</v>
      </c>
      <c r="G21" s="102">
        <v>0</v>
      </c>
      <c r="H21" s="103" t="s">
        <v>72</v>
      </c>
      <c r="I21" s="102">
        <v>484</v>
      </c>
      <c r="J21" s="103">
        <v>-3.3932135728542895E-2</v>
      </c>
      <c r="K21" s="102">
        <v>120</v>
      </c>
      <c r="L21" s="103">
        <v>-0.124087591240876</v>
      </c>
      <c r="M21" s="102">
        <v>604</v>
      </c>
      <c r="N21" s="103">
        <v>-5.3291536050156706E-2</v>
      </c>
      <c r="O21" s="104">
        <v>4</v>
      </c>
      <c r="P21" s="107"/>
      <c r="Q21" s="101" t="s">
        <v>73</v>
      </c>
      <c r="R21" s="106">
        <v>501</v>
      </c>
      <c r="S21" s="106">
        <v>0</v>
      </c>
      <c r="T21" s="106">
        <v>0</v>
      </c>
      <c r="U21" s="106">
        <v>501</v>
      </c>
      <c r="V21" s="106">
        <v>137</v>
      </c>
      <c r="W21" s="106">
        <v>638</v>
      </c>
      <c r="X21" s="101" t="s">
        <v>122</v>
      </c>
    </row>
    <row r="22" spans="1:24" x14ac:dyDescent="0.2">
      <c r="A22" s="101" t="s">
        <v>123</v>
      </c>
      <c r="B22" s="101" t="s">
        <v>124</v>
      </c>
      <c r="C22" s="102">
        <v>824</v>
      </c>
      <c r="D22" s="103">
        <v>-7.6233183856502199E-2</v>
      </c>
      <c r="E22" s="102">
        <v>324</v>
      </c>
      <c r="F22" s="103">
        <v>-6.8965517241379309E-2</v>
      </c>
      <c r="G22" s="102">
        <v>1</v>
      </c>
      <c r="H22" s="103">
        <v>-0.8</v>
      </c>
      <c r="I22" s="102">
        <v>1149</v>
      </c>
      <c r="J22" s="103">
        <v>-7.7108433734939807E-2</v>
      </c>
      <c r="K22" s="102">
        <v>126</v>
      </c>
      <c r="L22" s="103">
        <v>-0.28000000000000003</v>
      </c>
      <c r="M22" s="102">
        <v>1275</v>
      </c>
      <c r="N22" s="103">
        <v>-0.102112676056338</v>
      </c>
      <c r="O22" s="104">
        <v>3</v>
      </c>
      <c r="P22" s="107"/>
      <c r="Q22" s="101" t="s">
        <v>73</v>
      </c>
      <c r="R22" s="106">
        <v>892</v>
      </c>
      <c r="S22" s="106">
        <v>348</v>
      </c>
      <c r="T22" s="106">
        <v>5</v>
      </c>
      <c r="U22" s="106">
        <v>1245</v>
      </c>
      <c r="V22" s="106">
        <v>175</v>
      </c>
      <c r="W22" s="106">
        <v>1420</v>
      </c>
      <c r="X22" s="101" t="s">
        <v>125</v>
      </c>
    </row>
    <row r="23" spans="1:24" x14ac:dyDescent="0.2">
      <c r="A23" s="101" t="s">
        <v>126</v>
      </c>
      <c r="B23" s="101" t="s">
        <v>127</v>
      </c>
      <c r="C23" s="102">
        <v>470</v>
      </c>
      <c r="D23" s="103">
        <v>0.14355231143552299</v>
      </c>
      <c r="E23" s="102">
        <v>0</v>
      </c>
      <c r="F23" s="103" t="s">
        <v>72</v>
      </c>
      <c r="G23" s="102">
        <v>342</v>
      </c>
      <c r="H23" s="103">
        <v>0.30534351145038197</v>
      </c>
      <c r="I23" s="102">
        <v>812</v>
      </c>
      <c r="J23" s="103">
        <v>0.20653789004457701</v>
      </c>
      <c r="K23" s="102">
        <v>54</v>
      </c>
      <c r="L23" s="103">
        <v>-5.2631578947368404E-2</v>
      </c>
      <c r="M23" s="102">
        <v>866</v>
      </c>
      <c r="N23" s="103">
        <v>0.18630136986301399</v>
      </c>
      <c r="O23" s="104">
        <v>4</v>
      </c>
      <c r="P23" s="107"/>
      <c r="Q23" s="101" t="s">
        <v>73</v>
      </c>
      <c r="R23" s="106">
        <v>411</v>
      </c>
      <c r="S23" s="106">
        <v>0</v>
      </c>
      <c r="T23" s="106">
        <v>262</v>
      </c>
      <c r="U23" s="106">
        <v>673</v>
      </c>
      <c r="V23" s="106">
        <v>57</v>
      </c>
      <c r="W23" s="106">
        <v>730</v>
      </c>
      <c r="X23" s="101" t="s">
        <v>128</v>
      </c>
    </row>
    <row r="24" spans="1:24" x14ac:dyDescent="0.2">
      <c r="A24" s="101" t="s">
        <v>129</v>
      </c>
      <c r="B24" s="101" t="s">
        <v>130</v>
      </c>
      <c r="C24" s="102">
        <v>173</v>
      </c>
      <c r="D24" s="103">
        <v>-0.21004566210045697</v>
      </c>
      <c r="E24" s="102">
        <v>0</v>
      </c>
      <c r="F24" s="103">
        <v>-1</v>
      </c>
      <c r="G24" s="102">
        <v>0</v>
      </c>
      <c r="H24" s="103" t="s">
        <v>72</v>
      </c>
      <c r="I24" s="102">
        <v>173</v>
      </c>
      <c r="J24" s="103">
        <v>-0.22072072072072102</v>
      </c>
      <c r="K24" s="102">
        <v>27</v>
      </c>
      <c r="L24" s="103">
        <v>0.17391304347826098</v>
      </c>
      <c r="M24" s="102">
        <v>200</v>
      </c>
      <c r="N24" s="103">
        <v>-0.183673469387755</v>
      </c>
      <c r="O24" s="104">
        <v>4</v>
      </c>
      <c r="P24" s="107"/>
      <c r="Q24" s="101" t="s">
        <v>73</v>
      </c>
      <c r="R24" s="106">
        <v>219</v>
      </c>
      <c r="S24" s="106">
        <v>3</v>
      </c>
      <c r="T24" s="106">
        <v>0</v>
      </c>
      <c r="U24" s="106">
        <v>222</v>
      </c>
      <c r="V24" s="106">
        <v>23</v>
      </c>
      <c r="W24" s="106">
        <v>245</v>
      </c>
      <c r="X24" s="101" t="s">
        <v>131</v>
      </c>
    </row>
    <row r="25" spans="1:24" x14ac:dyDescent="0.2">
      <c r="A25" s="101" t="s">
        <v>132</v>
      </c>
      <c r="B25" s="101" t="s">
        <v>133</v>
      </c>
      <c r="C25" s="102">
        <v>534</v>
      </c>
      <c r="D25" s="103">
        <v>0.37984496124031003</v>
      </c>
      <c r="E25" s="102">
        <v>0</v>
      </c>
      <c r="F25" s="103" t="s">
        <v>72</v>
      </c>
      <c r="G25" s="102">
        <v>0</v>
      </c>
      <c r="H25" s="103" t="s">
        <v>72</v>
      </c>
      <c r="I25" s="102">
        <v>534</v>
      </c>
      <c r="J25" s="103">
        <v>0.37984496124031003</v>
      </c>
      <c r="K25" s="102">
        <v>91</v>
      </c>
      <c r="L25" s="103">
        <v>0.37878787878787901</v>
      </c>
      <c r="M25" s="102">
        <v>625</v>
      </c>
      <c r="N25" s="103">
        <v>0.37969094922737301</v>
      </c>
      <c r="O25" s="104">
        <v>5</v>
      </c>
      <c r="P25" s="107"/>
      <c r="Q25" s="101" t="s">
        <v>73</v>
      </c>
      <c r="R25" s="106">
        <v>387</v>
      </c>
      <c r="S25" s="106">
        <v>0</v>
      </c>
      <c r="T25" s="106">
        <v>0</v>
      </c>
      <c r="U25" s="106">
        <v>387</v>
      </c>
      <c r="V25" s="106">
        <v>66</v>
      </c>
      <c r="W25" s="106">
        <v>453</v>
      </c>
      <c r="X25" s="101" t="s">
        <v>134</v>
      </c>
    </row>
    <row r="26" spans="1:24" x14ac:dyDescent="0.2">
      <c r="A26" s="101" t="s">
        <v>135</v>
      </c>
      <c r="B26" s="101" t="s">
        <v>136</v>
      </c>
      <c r="C26" s="102">
        <v>180</v>
      </c>
      <c r="D26" s="103">
        <v>0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180</v>
      </c>
      <c r="J26" s="103">
        <v>0</v>
      </c>
      <c r="K26" s="102">
        <v>26</v>
      </c>
      <c r="L26" s="103">
        <v>-0.133333333333333</v>
      </c>
      <c r="M26" s="102">
        <v>206</v>
      </c>
      <c r="N26" s="103">
        <v>-1.9047619047619001E-2</v>
      </c>
      <c r="O26" s="104">
        <v>5</v>
      </c>
      <c r="P26" s="107"/>
      <c r="Q26" s="101" t="s">
        <v>73</v>
      </c>
      <c r="R26" s="106">
        <v>180</v>
      </c>
      <c r="S26" s="106">
        <v>0</v>
      </c>
      <c r="T26" s="106">
        <v>0</v>
      </c>
      <c r="U26" s="106">
        <v>180</v>
      </c>
      <c r="V26" s="106">
        <v>30</v>
      </c>
      <c r="W26" s="106">
        <v>210</v>
      </c>
      <c r="X26" s="101" t="s">
        <v>137</v>
      </c>
    </row>
    <row r="27" spans="1:24" x14ac:dyDescent="0.2">
      <c r="A27" s="101" t="s">
        <v>138</v>
      </c>
      <c r="B27" s="101" t="s">
        <v>139</v>
      </c>
      <c r="C27" s="102">
        <v>411</v>
      </c>
      <c r="D27" s="103">
        <v>-0.22011385199240999</v>
      </c>
      <c r="E27" s="102">
        <v>0</v>
      </c>
      <c r="F27" s="103" t="s">
        <v>72</v>
      </c>
      <c r="G27" s="102">
        <v>0</v>
      </c>
      <c r="H27" s="103" t="s">
        <v>72</v>
      </c>
      <c r="I27" s="102">
        <v>411</v>
      </c>
      <c r="J27" s="103">
        <v>-0.22011385199240999</v>
      </c>
      <c r="K27" s="102">
        <v>113</v>
      </c>
      <c r="L27" s="103">
        <v>0.14141414141414099</v>
      </c>
      <c r="M27" s="102">
        <v>524</v>
      </c>
      <c r="N27" s="103">
        <v>-0.16293929712460101</v>
      </c>
      <c r="O27" s="104">
        <v>5</v>
      </c>
      <c r="P27" s="107"/>
      <c r="Q27" s="101" t="s">
        <v>73</v>
      </c>
      <c r="R27" s="106">
        <v>527</v>
      </c>
      <c r="S27" s="106">
        <v>0</v>
      </c>
      <c r="T27" s="106">
        <v>0</v>
      </c>
      <c r="U27" s="106">
        <v>527</v>
      </c>
      <c r="V27" s="106">
        <v>99</v>
      </c>
      <c r="W27" s="106">
        <v>626</v>
      </c>
      <c r="X27" s="101" t="s">
        <v>140</v>
      </c>
    </row>
    <row r="28" spans="1:24" x14ac:dyDescent="0.2">
      <c r="A28" s="101" t="s">
        <v>141</v>
      </c>
      <c r="B28" s="101" t="s">
        <v>142</v>
      </c>
      <c r="C28" s="102">
        <v>495</v>
      </c>
      <c r="D28" s="103">
        <v>-0.18181818181818199</v>
      </c>
      <c r="E28" s="102">
        <v>29</v>
      </c>
      <c r="F28" s="103">
        <v>0.26086956521739102</v>
      </c>
      <c r="G28" s="102">
        <v>0</v>
      </c>
      <c r="H28" s="103" t="s">
        <v>72</v>
      </c>
      <c r="I28" s="102">
        <v>524</v>
      </c>
      <c r="J28" s="103">
        <v>-0.16560509554140102</v>
      </c>
      <c r="K28" s="102">
        <v>67</v>
      </c>
      <c r="L28" s="103">
        <v>6.3492063492063502E-2</v>
      </c>
      <c r="M28" s="102">
        <v>591</v>
      </c>
      <c r="N28" s="103">
        <v>-0.14471780028943598</v>
      </c>
      <c r="O28" s="104">
        <v>4</v>
      </c>
      <c r="P28" s="107"/>
      <c r="Q28" s="101" t="s">
        <v>73</v>
      </c>
      <c r="R28" s="106">
        <v>605</v>
      </c>
      <c r="S28" s="106">
        <v>23</v>
      </c>
      <c r="T28" s="106">
        <v>0</v>
      </c>
      <c r="U28" s="106">
        <v>628</v>
      </c>
      <c r="V28" s="106">
        <v>63</v>
      </c>
      <c r="W28" s="106">
        <v>691</v>
      </c>
      <c r="X28" s="101" t="s">
        <v>143</v>
      </c>
    </row>
    <row r="29" spans="1:24" x14ac:dyDescent="0.2">
      <c r="A29" s="101" t="s">
        <v>144</v>
      </c>
      <c r="B29" s="101" t="s">
        <v>145</v>
      </c>
      <c r="C29" s="102">
        <v>313</v>
      </c>
      <c r="D29" s="103">
        <v>-0.27713625866050801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313</v>
      </c>
      <c r="J29" s="103">
        <v>-0.27713625866050801</v>
      </c>
      <c r="K29" s="102">
        <v>49</v>
      </c>
      <c r="L29" s="103">
        <v>1.0416666666666701</v>
      </c>
      <c r="M29" s="102">
        <v>362</v>
      </c>
      <c r="N29" s="103">
        <v>-0.20787746170678301</v>
      </c>
      <c r="O29" s="104">
        <v>5</v>
      </c>
      <c r="P29" s="107"/>
      <c r="Q29" s="101" t="s">
        <v>73</v>
      </c>
      <c r="R29" s="106">
        <v>433</v>
      </c>
      <c r="S29" s="106">
        <v>0</v>
      </c>
      <c r="T29" s="106">
        <v>0</v>
      </c>
      <c r="U29" s="106">
        <v>433</v>
      </c>
      <c r="V29" s="106">
        <v>24</v>
      </c>
      <c r="W29" s="106">
        <v>457</v>
      </c>
      <c r="X29" s="101" t="s">
        <v>146</v>
      </c>
    </row>
    <row r="30" spans="1:24" x14ac:dyDescent="0.2">
      <c r="A30" s="101" t="s">
        <v>147</v>
      </c>
      <c r="B30" s="101" t="s">
        <v>148</v>
      </c>
      <c r="C30" s="102">
        <v>232</v>
      </c>
      <c r="D30" s="103">
        <v>-0.10077519379845</v>
      </c>
      <c r="E30" s="102">
        <v>0</v>
      </c>
      <c r="F30" s="103" t="s">
        <v>72</v>
      </c>
      <c r="G30" s="102">
        <v>0</v>
      </c>
      <c r="H30" s="103" t="s">
        <v>72</v>
      </c>
      <c r="I30" s="102">
        <v>232</v>
      </c>
      <c r="J30" s="103">
        <v>-0.10077519379845</v>
      </c>
      <c r="K30" s="102">
        <v>14</v>
      </c>
      <c r="L30" s="103">
        <v>0.4</v>
      </c>
      <c r="M30" s="102">
        <v>246</v>
      </c>
      <c r="N30" s="103">
        <v>-8.2089552238805999E-2</v>
      </c>
      <c r="O30" s="104">
        <v>5</v>
      </c>
      <c r="P30" s="107"/>
      <c r="Q30" s="101" t="s">
        <v>73</v>
      </c>
      <c r="R30" s="106">
        <v>258</v>
      </c>
      <c r="S30" s="106">
        <v>0</v>
      </c>
      <c r="T30" s="106">
        <v>0</v>
      </c>
      <c r="U30" s="106">
        <v>258</v>
      </c>
      <c r="V30" s="106">
        <v>10</v>
      </c>
      <c r="W30" s="106">
        <v>268</v>
      </c>
      <c r="X30" s="101" t="s">
        <v>149</v>
      </c>
    </row>
    <row r="31" spans="1:24" x14ac:dyDescent="0.2">
      <c r="A31" s="101" t="s">
        <v>150</v>
      </c>
      <c r="B31" s="101" t="s">
        <v>151</v>
      </c>
      <c r="C31" s="102">
        <v>0</v>
      </c>
      <c r="D31" s="103">
        <v>-1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73</v>
      </c>
      <c r="R31" s="106">
        <v>152</v>
      </c>
      <c r="S31" s="106">
        <v>0</v>
      </c>
      <c r="T31" s="106">
        <v>0</v>
      </c>
      <c r="U31" s="106">
        <v>152</v>
      </c>
      <c r="V31" s="106">
        <v>33</v>
      </c>
      <c r="W31" s="106">
        <v>185</v>
      </c>
      <c r="X31" s="101" t="s">
        <v>152</v>
      </c>
    </row>
    <row r="32" spans="1:24" x14ac:dyDescent="0.2">
      <c r="A32" s="101" t="s">
        <v>153</v>
      </c>
      <c r="B32" s="101" t="s">
        <v>154</v>
      </c>
      <c r="C32" s="102">
        <v>9151</v>
      </c>
      <c r="D32" s="103">
        <v>-6.5139507111062903E-3</v>
      </c>
      <c r="E32" s="102">
        <v>9141</v>
      </c>
      <c r="F32" s="103">
        <v>5.2262000690687205E-2</v>
      </c>
      <c r="G32" s="102">
        <v>0</v>
      </c>
      <c r="H32" s="103" t="s">
        <v>72</v>
      </c>
      <c r="I32" s="102">
        <v>18292</v>
      </c>
      <c r="J32" s="103">
        <v>2.2013632808135002E-2</v>
      </c>
      <c r="K32" s="102">
        <v>823</v>
      </c>
      <c r="L32" s="103">
        <v>1.73053152039555E-2</v>
      </c>
      <c r="M32" s="102">
        <v>19115</v>
      </c>
      <c r="N32" s="103">
        <v>2.1810017640455402E-2</v>
      </c>
      <c r="O32" s="104">
        <v>1</v>
      </c>
      <c r="P32" s="107"/>
      <c r="Q32" s="101" t="s">
        <v>155</v>
      </c>
      <c r="R32" s="106">
        <v>9211</v>
      </c>
      <c r="S32" s="106">
        <v>8687</v>
      </c>
      <c r="T32" s="106">
        <v>0</v>
      </c>
      <c r="U32" s="106">
        <v>17898</v>
      </c>
      <c r="V32" s="106">
        <v>809</v>
      </c>
      <c r="W32" s="106">
        <v>18707</v>
      </c>
      <c r="X32" s="101" t="s">
        <v>156</v>
      </c>
    </row>
    <row r="33" spans="1:24" x14ac:dyDescent="0.2">
      <c r="A33" s="101" t="s">
        <v>157</v>
      </c>
      <c r="B33" s="101" t="s">
        <v>158</v>
      </c>
      <c r="C33" s="102">
        <v>101</v>
      </c>
      <c r="D33" s="103">
        <v>-1.94174757281553E-2</v>
      </c>
      <c r="E33" s="102">
        <v>0</v>
      </c>
      <c r="F33" s="103" t="s">
        <v>72</v>
      </c>
      <c r="G33" s="102">
        <v>0</v>
      </c>
      <c r="H33" s="103" t="s">
        <v>72</v>
      </c>
      <c r="I33" s="102">
        <v>101</v>
      </c>
      <c r="J33" s="103">
        <v>-1.94174757281553E-2</v>
      </c>
      <c r="K33" s="102">
        <v>18</v>
      </c>
      <c r="L33" s="103" t="s">
        <v>72</v>
      </c>
      <c r="M33" s="102">
        <v>119</v>
      </c>
      <c r="N33" s="103">
        <v>0.15533980582524301</v>
      </c>
      <c r="O33" s="104">
        <v>5</v>
      </c>
      <c r="P33" s="107"/>
      <c r="Q33" s="101" t="s">
        <v>73</v>
      </c>
      <c r="R33" s="106">
        <v>103</v>
      </c>
      <c r="S33" s="106">
        <v>0</v>
      </c>
      <c r="T33" s="106">
        <v>0</v>
      </c>
      <c r="U33" s="106">
        <v>103</v>
      </c>
      <c r="V33" s="106">
        <v>0</v>
      </c>
      <c r="W33" s="106">
        <v>103</v>
      </c>
      <c r="X33" s="101" t="s">
        <v>159</v>
      </c>
    </row>
    <row r="34" spans="1:24" x14ac:dyDescent="0.2">
      <c r="A34" s="101" t="s">
        <v>160</v>
      </c>
      <c r="B34" s="101" t="s">
        <v>161</v>
      </c>
      <c r="C34" s="102">
        <v>196</v>
      </c>
      <c r="D34" s="103">
        <v>-0.246153846153846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196</v>
      </c>
      <c r="J34" s="103">
        <v>-0.246153846153846</v>
      </c>
      <c r="K34" s="102">
        <v>27</v>
      </c>
      <c r="L34" s="103">
        <v>1.7</v>
      </c>
      <c r="M34" s="102">
        <v>223</v>
      </c>
      <c r="N34" s="103">
        <v>-0.17407407407407399</v>
      </c>
      <c r="O34" s="104">
        <v>5</v>
      </c>
      <c r="P34" s="107"/>
      <c r="Q34" s="101" t="s">
        <v>73</v>
      </c>
      <c r="R34" s="106">
        <v>260</v>
      </c>
      <c r="S34" s="106">
        <v>0</v>
      </c>
      <c r="T34" s="106">
        <v>0</v>
      </c>
      <c r="U34" s="106">
        <v>260</v>
      </c>
      <c r="V34" s="106">
        <v>10</v>
      </c>
      <c r="W34" s="106">
        <v>270</v>
      </c>
      <c r="X34" s="101" t="s">
        <v>162</v>
      </c>
    </row>
    <row r="35" spans="1:24" x14ac:dyDescent="0.2">
      <c r="A35" s="101" t="s">
        <v>163</v>
      </c>
      <c r="B35" s="101" t="s">
        <v>164</v>
      </c>
      <c r="C35" s="102">
        <v>98</v>
      </c>
      <c r="D35" s="103">
        <v>2.0833333333333301E-2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98</v>
      </c>
      <c r="J35" s="103">
        <v>2.0833333333333301E-2</v>
      </c>
      <c r="K35" s="102">
        <v>8</v>
      </c>
      <c r="L35" s="103" t="s">
        <v>72</v>
      </c>
      <c r="M35" s="102">
        <v>106</v>
      </c>
      <c r="N35" s="103">
        <v>0.104166666666667</v>
      </c>
      <c r="O35" s="104">
        <v>5</v>
      </c>
      <c r="P35" s="107"/>
      <c r="Q35" s="101" t="s">
        <v>73</v>
      </c>
      <c r="R35" s="106">
        <v>96</v>
      </c>
      <c r="S35" s="106">
        <v>0</v>
      </c>
      <c r="T35" s="106">
        <v>0</v>
      </c>
      <c r="U35" s="106">
        <v>96</v>
      </c>
      <c r="V35" s="106">
        <v>0</v>
      </c>
      <c r="W35" s="106">
        <v>96</v>
      </c>
      <c r="X35" s="101" t="s">
        <v>165</v>
      </c>
    </row>
    <row r="36" spans="1:24" x14ac:dyDescent="0.2">
      <c r="A36" s="101" t="s">
        <v>166</v>
      </c>
      <c r="B36" s="101" t="s">
        <v>167</v>
      </c>
      <c r="C36" s="102">
        <v>201</v>
      </c>
      <c r="D36" s="103">
        <v>3.0769230769230802E-2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201</v>
      </c>
      <c r="J36" s="103">
        <v>3.0769230769230802E-2</v>
      </c>
      <c r="K36" s="102">
        <v>21</v>
      </c>
      <c r="L36" s="103">
        <v>-0.19230769230769199</v>
      </c>
      <c r="M36" s="102">
        <v>222</v>
      </c>
      <c r="N36" s="103">
        <v>4.5248868778280495E-3</v>
      </c>
      <c r="O36" s="104">
        <v>5</v>
      </c>
      <c r="P36" s="107"/>
      <c r="Q36" s="101" t="s">
        <v>73</v>
      </c>
      <c r="R36" s="106">
        <v>195</v>
      </c>
      <c r="S36" s="106">
        <v>0</v>
      </c>
      <c r="T36" s="106">
        <v>0</v>
      </c>
      <c r="U36" s="106">
        <v>195</v>
      </c>
      <c r="V36" s="106">
        <v>26</v>
      </c>
      <c r="W36" s="106">
        <v>221</v>
      </c>
      <c r="X36" s="101" t="s">
        <v>168</v>
      </c>
    </row>
    <row r="37" spans="1:24" x14ac:dyDescent="0.2">
      <c r="A37" s="101" t="s">
        <v>169</v>
      </c>
      <c r="B37" s="101" t="s">
        <v>170</v>
      </c>
      <c r="C37" s="102">
        <v>238</v>
      </c>
      <c r="D37" s="103">
        <v>-0.55263157894736792</v>
      </c>
      <c r="E37" s="102">
        <v>0</v>
      </c>
      <c r="F37" s="103" t="s">
        <v>72</v>
      </c>
      <c r="G37" s="102">
        <v>0</v>
      </c>
      <c r="H37" s="103" t="s">
        <v>72</v>
      </c>
      <c r="I37" s="102">
        <v>238</v>
      </c>
      <c r="J37" s="103">
        <v>-0.55263157894736792</v>
      </c>
      <c r="K37" s="102">
        <v>60</v>
      </c>
      <c r="L37" s="103">
        <v>-7.69230769230769E-2</v>
      </c>
      <c r="M37" s="102">
        <v>298</v>
      </c>
      <c r="N37" s="103">
        <v>-0.50083752093802303</v>
      </c>
      <c r="O37" s="104">
        <v>5</v>
      </c>
      <c r="P37" s="107"/>
      <c r="Q37" s="101" t="s">
        <v>73</v>
      </c>
      <c r="R37" s="106">
        <v>532</v>
      </c>
      <c r="S37" s="106">
        <v>0</v>
      </c>
      <c r="T37" s="106">
        <v>0</v>
      </c>
      <c r="U37" s="106">
        <v>532</v>
      </c>
      <c r="V37" s="106">
        <v>65</v>
      </c>
      <c r="W37" s="106">
        <v>597</v>
      </c>
      <c r="X37" s="101" t="s">
        <v>171</v>
      </c>
    </row>
    <row r="38" spans="1:24" x14ac:dyDescent="0.2">
      <c r="A38" s="101" t="s">
        <v>172</v>
      </c>
      <c r="B38" s="101" t="s">
        <v>173</v>
      </c>
      <c r="C38" s="102">
        <v>442</v>
      </c>
      <c r="D38" s="103">
        <v>-2.4282560706401803E-2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442</v>
      </c>
      <c r="J38" s="103">
        <v>-2.4282560706401803E-2</v>
      </c>
      <c r="K38" s="102">
        <v>6</v>
      </c>
      <c r="L38" s="103">
        <v>-0.53846153846153788</v>
      </c>
      <c r="M38" s="102">
        <v>448</v>
      </c>
      <c r="N38" s="103">
        <v>-3.8626609442060103E-2</v>
      </c>
      <c r="O38" s="104">
        <v>5</v>
      </c>
      <c r="P38" s="107"/>
      <c r="Q38" s="101" t="s">
        <v>73</v>
      </c>
      <c r="R38" s="106">
        <v>453</v>
      </c>
      <c r="S38" s="106">
        <v>0</v>
      </c>
      <c r="T38" s="106">
        <v>0</v>
      </c>
      <c r="U38" s="106">
        <v>453</v>
      </c>
      <c r="V38" s="106">
        <v>13</v>
      </c>
      <c r="W38" s="106">
        <v>466</v>
      </c>
      <c r="X38" s="101" t="s">
        <v>174</v>
      </c>
    </row>
    <row r="39" spans="1:24" x14ac:dyDescent="0.2">
      <c r="A39" s="101" t="s">
        <v>175</v>
      </c>
      <c r="B39" s="101" t="s">
        <v>176</v>
      </c>
      <c r="C39" s="102">
        <v>2150</v>
      </c>
      <c r="D39" s="103">
        <v>-0.108623548922056</v>
      </c>
      <c r="E39" s="102">
        <v>1322</v>
      </c>
      <c r="F39" s="103">
        <v>-2.36336779911374E-2</v>
      </c>
      <c r="G39" s="102">
        <v>1100</v>
      </c>
      <c r="H39" s="103">
        <v>-7.6406381192275399E-2</v>
      </c>
      <c r="I39" s="102">
        <v>4572</v>
      </c>
      <c r="J39" s="103">
        <v>-7.7667944321162002E-2</v>
      </c>
      <c r="K39" s="102">
        <v>703</v>
      </c>
      <c r="L39" s="103">
        <v>0.18950930626057499</v>
      </c>
      <c r="M39" s="102">
        <v>5275</v>
      </c>
      <c r="N39" s="103">
        <v>-4.9206921413121801E-2</v>
      </c>
      <c r="O39" s="104">
        <v>2</v>
      </c>
      <c r="P39" s="107"/>
      <c r="Q39" s="101" t="s">
        <v>73</v>
      </c>
      <c r="R39" s="106">
        <v>2412</v>
      </c>
      <c r="S39" s="106">
        <v>1354</v>
      </c>
      <c r="T39" s="106">
        <v>1191</v>
      </c>
      <c r="U39" s="106">
        <v>4957</v>
      </c>
      <c r="V39" s="106">
        <v>591</v>
      </c>
      <c r="W39" s="106">
        <v>5548</v>
      </c>
      <c r="X39" s="101" t="s">
        <v>177</v>
      </c>
    </row>
    <row r="40" spans="1:24" x14ac:dyDescent="0.2">
      <c r="A40" s="101" t="s">
        <v>178</v>
      </c>
      <c r="B40" s="101" t="s">
        <v>179</v>
      </c>
      <c r="C40" s="102">
        <v>543</v>
      </c>
      <c r="D40" s="103">
        <v>0.19078947368421101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543</v>
      </c>
      <c r="J40" s="103">
        <v>0.19078947368421101</v>
      </c>
      <c r="K40" s="102">
        <v>81</v>
      </c>
      <c r="L40" s="103">
        <v>-6.8965517241379309E-2</v>
      </c>
      <c r="M40" s="102">
        <v>624</v>
      </c>
      <c r="N40" s="103">
        <v>0.149171270718232</v>
      </c>
      <c r="O40" s="104">
        <v>5</v>
      </c>
      <c r="P40" s="107"/>
      <c r="Q40" s="101" t="s">
        <v>73</v>
      </c>
      <c r="R40" s="106">
        <v>456</v>
      </c>
      <c r="S40" s="106">
        <v>0</v>
      </c>
      <c r="T40" s="106">
        <v>0</v>
      </c>
      <c r="U40" s="106">
        <v>456</v>
      </c>
      <c r="V40" s="106">
        <v>87</v>
      </c>
      <c r="W40" s="106">
        <v>543</v>
      </c>
      <c r="X40" s="101" t="s">
        <v>180</v>
      </c>
    </row>
    <row r="41" spans="1:24" x14ac:dyDescent="0.2">
      <c r="A41" s="101" t="s">
        <v>181</v>
      </c>
      <c r="B41" s="101" t="s">
        <v>182</v>
      </c>
      <c r="C41" s="102">
        <v>155</v>
      </c>
      <c r="D41" s="103">
        <v>-6.0606060606060601E-2</v>
      </c>
      <c r="E41" s="102">
        <v>2</v>
      </c>
      <c r="F41" s="103">
        <v>-0.5</v>
      </c>
      <c r="G41" s="102">
        <v>0</v>
      </c>
      <c r="H41" s="103" t="s">
        <v>72</v>
      </c>
      <c r="I41" s="102">
        <v>157</v>
      </c>
      <c r="J41" s="103">
        <v>-7.1005917159763302E-2</v>
      </c>
      <c r="K41" s="102">
        <v>157</v>
      </c>
      <c r="L41" s="103">
        <v>-0.13259668508287301</v>
      </c>
      <c r="M41" s="102">
        <v>314</v>
      </c>
      <c r="N41" s="103">
        <v>-0.10285714285714299</v>
      </c>
      <c r="O41" s="104">
        <v>4</v>
      </c>
      <c r="P41" s="107"/>
      <c r="Q41" s="101" t="s">
        <v>73</v>
      </c>
      <c r="R41" s="106">
        <v>165</v>
      </c>
      <c r="S41" s="106">
        <v>4</v>
      </c>
      <c r="T41" s="106">
        <v>0</v>
      </c>
      <c r="U41" s="106">
        <v>169</v>
      </c>
      <c r="V41" s="106">
        <v>181</v>
      </c>
      <c r="W41" s="106">
        <v>350</v>
      </c>
      <c r="X41" s="101" t="s">
        <v>183</v>
      </c>
    </row>
    <row r="42" spans="1:24" x14ac:dyDescent="0.2">
      <c r="A42" s="101" t="s">
        <v>184</v>
      </c>
      <c r="B42" s="101" t="s">
        <v>185</v>
      </c>
      <c r="C42" s="102">
        <v>468</v>
      </c>
      <c r="D42" s="103">
        <v>0.46250000000000002</v>
      </c>
      <c r="E42" s="102">
        <v>0</v>
      </c>
      <c r="F42" s="103" t="s">
        <v>72</v>
      </c>
      <c r="G42" s="102">
        <v>0</v>
      </c>
      <c r="H42" s="103" t="s">
        <v>72</v>
      </c>
      <c r="I42" s="102">
        <v>468</v>
      </c>
      <c r="J42" s="103">
        <v>0.46250000000000002</v>
      </c>
      <c r="K42" s="102">
        <v>18</v>
      </c>
      <c r="L42" s="103">
        <v>0.38461538461538497</v>
      </c>
      <c r="M42" s="102">
        <v>486</v>
      </c>
      <c r="N42" s="103">
        <v>0.45945945945945899</v>
      </c>
      <c r="O42" s="104">
        <v>5</v>
      </c>
      <c r="P42" s="107"/>
      <c r="Q42" s="101" t="s">
        <v>73</v>
      </c>
      <c r="R42" s="106">
        <v>320</v>
      </c>
      <c r="S42" s="106">
        <v>0</v>
      </c>
      <c r="T42" s="106">
        <v>0</v>
      </c>
      <c r="U42" s="106">
        <v>320</v>
      </c>
      <c r="V42" s="106">
        <v>13</v>
      </c>
      <c r="W42" s="106">
        <v>333</v>
      </c>
      <c r="X42" s="101" t="s">
        <v>186</v>
      </c>
    </row>
    <row r="43" spans="1:24" x14ac:dyDescent="0.2">
      <c r="A43" s="101" t="s">
        <v>187</v>
      </c>
      <c r="B43" s="101" t="s">
        <v>188</v>
      </c>
      <c r="C43" s="102">
        <v>124</v>
      </c>
      <c r="D43" s="103">
        <v>-0.20512820512820501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124</v>
      </c>
      <c r="J43" s="103">
        <v>-0.20512820512820501</v>
      </c>
      <c r="K43" s="102">
        <v>19</v>
      </c>
      <c r="L43" s="103">
        <v>2.1666666666666701</v>
      </c>
      <c r="M43" s="102">
        <v>143</v>
      </c>
      <c r="N43" s="103">
        <v>-0.117283950617284</v>
      </c>
      <c r="O43" s="104">
        <v>5</v>
      </c>
      <c r="P43" s="107"/>
      <c r="Q43" s="101" t="s">
        <v>73</v>
      </c>
      <c r="R43" s="106">
        <v>156</v>
      </c>
      <c r="S43" s="106">
        <v>0</v>
      </c>
      <c r="T43" s="106">
        <v>0</v>
      </c>
      <c r="U43" s="106">
        <v>156</v>
      </c>
      <c r="V43" s="106">
        <v>6</v>
      </c>
      <c r="W43" s="106">
        <v>162</v>
      </c>
      <c r="X43" s="101" t="s">
        <v>189</v>
      </c>
    </row>
    <row r="44" spans="1:24" x14ac:dyDescent="0.2">
      <c r="A44" s="101" t="s">
        <v>190</v>
      </c>
      <c r="B44" s="101" t="s">
        <v>191</v>
      </c>
      <c r="C44" s="102">
        <v>2977</v>
      </c>
      <c r="D44" s="103">
        <v>0.11749249249249201</v>
      </c>
      <c r="E44" s="102">
        <v>186</v>
      </c>
      <c r="F44" s="103">
        <v>0.51219512195122008</v>
      </c>
      <c r="G44" s="102">
        <v>0</v>
      </c>
      <c r="H44" s="103">
        <v>-1</v>
      </c>
      <c r="I44" s="102">
        <v>3163</v>
      </c>
      <c r="J44" s="103">
        <v>0.13409824309788501</v>
      </c>
      <c r="K44" s="102">
        <v>689</v>
      </c>
      <c r="L44" s="103">
        <v>0.12765957446808499</v>
      </c>
      <c r="M44" s="102">
        <v>3852</v>
      </c>
      <c r="N44" s="103">
        <v>0.13294117647058801</v>
      </c>
      <c r="O44" s="104">
        <v>3</v>
      </c>
      <c r="P44" s="107"/>
      <c r="Q44" s="101" t="s">
        <v>73</v>
      </c>
      <c r="R44" s="106">
        <v>2664</v>
      </c>
      <c r="S44" s="106">
        <v>123</v>
      </c>
      <c r="T44" s="106">
        <v>2</v>
      </c>
      <c r="U44" s="106">
        <v>2789</v>
      </c>
      <c r="V44" s="106">
        <v>611</v>
      </c>
      <c r="W44" s="106">
        <v>3400</v>
      </c>
      <c r="X44" s="101" t="s">
        <v>192</v>
      </c>
    </row>
    <row r="45" spans="1:24" x14ac:dyDescent="0.2">
      <c r="A45" s="101" t="s">
        <v>193</v>
      </c>
      <c r="B45" s="101" t="s">
        <v>194</v>
      </c>
      <c r="C45" s="102">
        <v>3441</v>
      </c>
      <c r="D45" s="103">
        <v>-7.2006472491909404E-2</v>
      </c>
      <c r="E45" s="102">
        <v>522</v>
      </c>
      <c r="F45" s="103">
        <v>-4.3956043956044001E-2</v>
      </c>
      <c r="G45" s="102">
        <v>0</v>
      </c>
      <c r="H45" s="103" t="s">
        <v>72</v>
      </c>
      <c r="I45" s="102">
        <v>3963</v>
      </c>
      <c r="J45" s="103">
        <v>-6.8406205923836394E-2</v>
      </c>
      <c r="K45" s="102">
        <v>416</v>
      </c>
      <c r="L45" s="103">
        <v>7.4935400516795897E-2</v>
      </c>
      <c r="M45" s="102">
        <v>4379</v>
      </c>
      <c r="N45" s="103">
        <v>-5.6453350570997603E-2</v>
      </c>
      <c r="O45" s="104">
        <v>2</v>
      </c>
      <c r="P45" s="107"/>
      <c r="Q45" s="101" t="s">
        <v>73</v>
      </c>
      <c r="R45" s="106">
        <v>3708</v>
      </c>
      <c r="S45" s="106">
        <v>546</v>
      </c>
      <c r="T45" s="106">
        <v>0</v>
      </c>
      <c r="U45" s="106">
        <v>4254</v>
      </c>
      <c r="V45" s="106">
        <v>387</v>
      </c>
      <c r="W45" s="106">
        <v>4641</v>
      </c>
      <c r="X45" s="101" t="s">
        <v>195</v>
      </c>
    </row>
    <row r="46" spans="1:24" x14ac:dyDescent="0.2">
      <c r="A46" s="101" t="s">
        <v>196</v>
      </c>
      <c r="B46" s="101" t="s">
        <v>197</v>
      </c>
      <c r="C46" s="102">
        <v>542</v>
      </c>
      <c r="D46" s="103">
        <v>-1.8416206261510099E-3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542</v>
      </c>
      <c r="J46" s="103">
        <v>-1.8416206261510099E-3</v>
      </c>
      <c r="K46" s="102">
        <v>26</v>
      </c>
      <c r="L46" s="103">
        <v>-0.16129032258064499</v>
      </c>
      <c r="M46" s="102">
        <v>568</v>
      </c>
      <c r="N46" s="103">
        <v>-1.0452961672473901E-2</v>
      </c>
      <c r="O46" s="104">
        <v>5</v>
      </c>
      <c r="P46" s="107"/>
      <c r="Q46" s="101" t="s">
        <v>73</v>
      </c>
      <c r="R46" s="106">
        <v>543</v>
      </c>
      <c r="S46" s="106">
        <v>0</v>
      </c>
      <c r="T46" s="106">
        <v>0</v>
      </c>
      <c r="U46" s="106">
        <v>543</v>
      </c>
      <c r="V46" s="106">
        <v>31</v>
      </c>
      <c r="W46" s="106">
        <v>574</v>
      </c>
      <c r="X46" s="101" t="s">
        <v>198</v>
      </c>
    </row>
    <row r="47" spans="1:24" x14ac:dyDescent="0.2">
      <c r="A47" s="101" t="s">
        <v>199</v>
      </c>
      <c r="B47" s="101" t="s">
        <v>200</v>
      </c>
      <c r="C47" s="102">
        <v>181</v>
      </c>
      <c r="D47" s="103">
        <v>0.17532467532467502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181</v>
      </c>
      <c r="J47" s="103">
        <v>0.17532467532467502</v>
      </c>
      <c r="K47" s="102">
        <v>10</v>
      </c>
      <c r="L47" s="103">
        <v>2.3333333333333299</v>
      </c>
      <c r="M47" s="102">
        <v>191</v>
      </c>
      <c r="N47" s="103">
        <v>0.21656050955414</v>
      </c>
      <c r="O47" s="104">
        <v>5</v>
      </c>
      <c r="P47" s="107"/>
      <c r="Q47" s="101" t="s">
        <v>73</v>
      </c>
      <c r="R47" s="106">
        <v>154</v>
      </c>
      <c r="S47" s="106">
        <v>0</v>
      </c>
      <c r="T47" s="106">
        <v>0</v>
      </c>
      <c r="U47" s="106">
        <v>154</v>
      </c>
      <c r="V47" s="106">
        <v>3</v>
      </c>
      <c r="W47" s="106">
        <v>157</v>
      </c>
      <c r="X47" s="101" t="s">
        <v>201</v>
      </c>
    </row>
    <row r="48" spans="1:24" x14ac:dyDescent="0.2">
      <c r="A48" s="101" t="s">
        <v>202</v>
      </c>
      <c r="B48" s="101" t="s">
        <v>203</v>
      </c>
      <c r="C48" s="102">
        <v>100</v>
      </c>
      <c r="D48" s="103">
        <v>0.13636363636363602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100</v>
      </c>
      <c r="J48" s="103">
        <v>0.13636363636363602</v>
      </c>
      <c r="K48" s="102">
        <v>0</v>
      </c>
      <c r="L48" s="103" t="s">
        <v>72</v>
      </c>
      <c r="M48" s="102">
        <v>100</v>
      </c>
      <c r="N48" s="103">
        <v>0.13636363636363602</v>
      </c>
      <c r="O48" s="104">
        <v>5</v>
      </c>
      <c r="P48" s="107"/>
      <c r="Q48" s="101" t="s">
        <v>73</v>
      </c>
      <c r="R48" s="106">
        <v>88</v>
      </c>
      <c r="S48" s="106">
        <v>0</v>
      </c>
      <c r="T48" s="106">
        <v>0</v>
      </c>
      <c r="U48" s="106">
        <v>88</v>
      </c>
      <c r="V48" s="106">
        <v>0</v>
      </c>
      <c r="W48" s="106">
        <v>88</v>
      </c>
      <c r="X48" s="101" t="s">
        <v>204</v>
      </c>
    </row>
    <row r="49" spans="1:24" x14ac:dyDescent="0.2">
      <c r="A49" s="101" t="s">
        <v>205</v>
      </c>
      <c r="B49" s="101" t="s">
        <v>206</v>
      </c>
      <c r="C49" s="102">
        <v>401</v>
      </c>
      <c r="D49" s="103">
        <v>0.129577464788732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401</v>
      </c>
      <c r="J49" s="103">
        <v>0.129577464788732</v>
      </c>
      <c r="K49" s="102">
        <v>103</v>
      </c>
      <c r="L49" s="103">
        <v>0.634920634920635</v>
      </c>
      <c r="M49" s="102">
        <v>504</v>
      </c>
      <c r="N49" s="103">
        <v>0.205741626794258</v>
      </c>
      <c r="O49" s="104">
        <v>5</v>
      </c>
      <c r="P49" s="107"/>
      <c r="Q49" s="101" t="s">
        <v>73</v>
      </c>
      <c r="R49" s="106">
        <v>355</v>
      </c>
      <c r="S49" s="106">
        <v>0</v>
      </c>
      <c r="T49" s="106">
        <v>0</v>
      </c>
      <c r="U49" s="106">
        <v>355</v>
      </c>
      <c r="V49" s="106">
        <v>63</v>
      </c>
      <c r="W49" s="106">
        <v>418</v>
      </c>
      <c r="X49" s="101" t="s">
        <v>207</v>
      </c>
    </row>
    <row r="50" spans="1:24" x14ac:dyDescent="0.2">
      <c r="A50" s="101" t="s">
        <v>208</v>
      </c>
      <c r="B50" s="101" t="s">
        <v>209</v>
      </c>
      <c r="C50" s="102">
        <v>876</v>
      </c>
      <c r="D50" s="103">
        <v>6.6991473812423888E-2</v>
      </c>
      <c r="E50" s="102">
        <v>143</v>
      </c>
      <c r="F50" s="103">
        <v>0.14400000000000002</v>
      </c>
      <c r="G50" s="102">
        <v>2</v>
      </c>
      <c r="H50" s="103" t="s">
        <v>72</v>
      </c>
      <c r="I50" s="102">
        <v>1021</v>
      </c>
      <c r="J50" s="103">
        <v>7.9281183932346705E-2</v>
      </c>
      <c r="K50" s="102">
        <v>256</v>
      </c>
      <c r="L50" s="103">
        <v>8.4745762711864403E-2</v>
      </c>
      <c r="M50" s="102">
        <v>1277</v>
      </c>
      <c r="N50" s="103">
        <v>8.0372250423011812E-2</v>
      </c>
      <c r="O50" s="104">
        <v>3</v>
      </c>
      <c r="P50" s="108"/>
      <c r="Q50" s="101" t="s">
        <v>73</v>
      </c>
      <c r="R50" s="106">
        <v>821</v>
      </c>
      <c r="S50" s="106">
        <v>125</v>
      </c>
      <c r="T50" s="106">
        <v>0</v>
      </c>
      <c r="U50" s="106">
        <v>946</v>
      </c>
      <c r="V50" s="106">
        <v>236</v>
      </c>
      <c r="W50" s="106">
        <v>1182</v>
      </c>
      <c r="X50" s="101" t="s">
        <v>210</v>
      </c>
    </row>
    <row r="51" spans="1:24" x14ac:dyDescent="0.2">
      <c r="A51" s="109" t="s">
        <v>211</v>
      </c>
      <c r="B51" s="110"/>
      <c r="C51" s="111">
        <v>37826</v>
      </c>
      <c r="D51" s="112">
        <v>-2.4801484995359401E-2</v>
      </c>
      <c r="E51" s="111">
        <v>13017</v>
      </c>
      <c r="F51" s="112">
        <v>3.2931280749087403E-2</v>
      </c>
      <c r="G51" s="111">
        <v>2837</v>
      </c>
      <c r="H51" s="112">
        <v>3.9194139194139201E-2</v>
      </c>
      <c r="I51" s="111">
        <v>53680</v>
      </c>
      <c r="J51" s="112">
        <v>-8.130081300813009E-3</v>
      </c>
      <c r="K51" s="111">
        <v>6737</v>
      </c>
      <c r="L51" s="112">
        <v>0.128097789685198</v>
      </c>
      <c r="M51" s="111">
        <v>60417</v>
      </c>
      <c r="N51" s="112">
        <v>5.4083738267989099E-3</v>
      </c>
      <c r="O51" s="113"/>
      <c r="P51" s="114" t="s">
        <v>212</v>
      </c>
      <c r="Q51" s="114"/>
      <c r="R51" s="115">
        <v>38788</v>
      </c>
      <c r="S51" s="115">
        <v>12602</v>
      </c>
      <c r="T51" s="115">
        <v>2730</v>
      </c>
      <c r="U51" s="115">
        <v>54120</v>
      </c>
      <c r="V51" s="115">
        <v>5972</v>
      </c>
      <c r="W51" s="115">
        <v>60092</v>
      </c>
      <c r="X51" s="114"/>
    </row>
    <row r="52" spans="1:24" x14ac:dyDescent="0.2">
      <c r="A52" s="101" t="s">
        <v>213</v>
      </c>
      <c r="B52" s="101" t="s">
        <v>214</v>
      </c>
      <c r="C52" s="102">
        <v>0</v>
      </c>
      <c r="D52" s="103" t="s">
        <v>72</v>
      </c>
      <c r="E52" s="102">
        <v>0</v>
      </c>
      <c r="F52" s="103" t="s">
        <v>72</v>
      </c>
      <c r="G52" s="102">
        <v>0</v>
      </c>
      <c r="H52" s="103" t="s">
        <v>72</v>
      </c>
      <c r="I52" s="102">
        <v>0</v>
      </c>
      <c r="J52" s="103" t="s">
        <v>72</v>
      </c>
      <c r="K52" s="102">
        <v>2</v>
      </c>
      <c r="L52" s="103">
        <v>-0.5</v>
      </c>
      <c r="M52" s="102">
        <v>2</v>
      </c>
      <c r="N52" s="103">
        <v>-0.5</v>
      </c>
      <c r="O52" s="104">
        <v>6</v>
      </c>
      <c r="P52" s="105" t="s">
        <v>155</v>
      </c>
      <c r="Q52" s="101" t="s">
        <v>155</v>
      </c>
      <c r="R52" s="106">
        <v>0</v>
      </c>
      <c r="S52" s="106">
        <v>0</v>
      </c>
      <c r="T52" s="106">
        <v>0</v>
      </c>
      <c r="U52" s="106">
        <v>0</v>
      </c>
      <c r="V52" s="106">
        <v>4</v>
      </c>
      <c r="W52" s="106">
        <v>4</v>
      </c>
      <c r="X52" s="101" t="s">
        <v>215</v>
      </c>
    </row>
    <row r="53" spans="1:24" x14ac:dyDescent="0.2">
      <c r="A53" s="101" t="s">
        <v>216</v>
      </c>
      <c r="B53" s="101" t="s">
        <v>217</v>
      </c>
      <c r="C53" s="102">
        <v>46</v>
      </c>
      <c r="D53" s="103">
        <v>0</v>
      </c>
      <c r="E53" s="102">
        <v>1</v>
      </c>
      <c r="F53" s="103" t="s">
        <v>72</v>
      </c>
      <c r="G53" s="102">
        <v>0</v>
      </c>
      <c r="H53" s="103" t="s">
        <v>72</v>
      </c>
      <c r="I53" s="102">
        <v>47</v>
      </c>
      <c r="J53" s="103">
        <v>2.1739130434782598E-2</v>
      </c>
      <c r="K53" s="102">
        <v>62</v>
      </c>
      <c r="L53" s="103">
        <v>-0.62195121951219501</v>
      </c>
      <c r="M53" s="102">
        <v>109</v>
      </c>
      <c r="N53" s="103">
        <v>-0.48095238095238102</v>
      </c>
      <c r="O53" s="104">
        <v>6</v>
      </c>
      <c r="P53" s="107"/>
      <c r="Q53" s="101" t="s">
        <v>155</v>
      </c>
      <c r="R53" s="106">
        <v>46</v>
      </c>
      <c r="S53" s="106">
        <v>0</v>
      </c>
      <c r="T53" s="106">
        <v>0</v>
      </c>
      <c r="U53" s="106">
        <v>46</v>
      </c>
      <c r="V53" s="106">
        <v>164</v>
      </c>
      <c r="W53" s="106">
        <v>210</v>
      </c>
      <c r="X53" s="101" t="s">
        <v>218</v>
      </c>
    </row>
    <row r="54" spans="1:24" x14ac:dyDescent="0.2">
      <c r="A54" s="101" t="s">
        <v>219</v>
      </c>
      <c r="B54" s="101" t="s">
        <v>220</v>
      </c>
      <c r="C54" s="102">
        <v>648</v>
      </c>
      <c r="D54" s="103">
        <v>-0.12075983717774801</v>
      </c>
      <c r="E54" s="102">
        <v>986</v>
      </c>
      <c r="F54" s="103">
        <v>0.14518002322880399</v>
      </c>
      <c r="G54" s="102">
        <v>0</v>
      </c>
      <c r="H54" s="103" t="s">
        <v>72</v>
      </c>
      <c r="I54" s="102">
        <v>1634</v>
      </c>
      <c r="J54" s="103">
        <v>2.2528160200250301E-2</v>
      </c>
      <c r="K54" s="102">
        <v>888</v>
      </c>
      <c r="L54" s="103">
        <v>-0.2991318074191</v>
      </c>
      <c r="M54" s="102">
        <v>2522</v>
      </c>
      <c r="N54" s="103">
        <v>-0.11972076788830702</v>
      </c>
      <c r="O54" s="104">
        <v>6</v>
      </c>
      <c r="P54" s="107"/>
      <c r="Q54" s="101" t="s">
        <v>155</v>
      </c>
      <c r="R54" s="106">
        <v>737</v>
      </c>
      <c r="S54" s="106">
        <v>861</v>
      </c>
      <c r="T54" s="106">
        <v>0</v>
      </c>
      <c r="U54" s="106">
        <v>1598</v>
      </c>
      <c r="V54" s="106">
        <v>1267</v>
      </c>
      <c r="W54" s="106">
        <v>2865</v>
      </c>
      <c r="X54" s="101" t="s">
        <v>221</v>
      </c>
    </row>
    <row r="55" spans="1:24" x14ac:dyDescent="0.2">
      <c r="A55" s="101" t="s">
        <v>222</v>
      </c>
      <c r="B55" s="101" t="s">
        <v>223</v>
      </c>
      <c r="C55" s="102">
        <v>0</v>
      </c>
      <c r="D55" s="103">
        <v>-1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0</v>
      </c>
      <c r="J55" s="103">
        <v>-1</v>
      </c>
      <c r="K55" s="102">
        <v>10</v>
      </c>
      <c r="L55" s="103">
        <v>-0.62962962962963009</v>
      </c>
      <c r="M55" s="102">
        <v>10</v>
      </c>
      <c r="N55" s="103">
        <v>-0.64285714285714302</v>
      </c>
      <c r="O55" s="104">
        <v>6</v>
      </c>
      <c r="P55" s="107"/>
      <c r="Q55" s="101" t="s">
        <v>155</v>
      </c>
      <c r="R55" s="106">
        <v>1</v>
      </c>
      <c r="S55" s="106">
        <v>0</v>
      </c>
      <c r="T55" s="106">
        <v>0</v>
      </c>
      <c r="U55" s="106">
        <v>1</v>
      </c>
      <c r="V55" s="106">
        <v>27</v>
      </c>
      <c r="W55" s="106">
        <v>28</v>
      </c>
      <c r="X55" s="101" t="s">
        <v>224</v>
      </c>
    </row>
    <row r="56" spans="1:24" x14ac:dyDescent="0.2">
      <c r="A56" s="101" t="s">
        <v>225</v>
      </c>
      <c r="B56" s="101" t="s">
        <v>226</v>
      </c>
      <c r="C56" s="102">
        <v>110</v>
      </c>
      <c r="D56" s="103">
        <v>-5.1724137931034496E-2</v>
      </c>
      <c r="E56" s="102">
        <v>1</v>
      </c>
      <c r="F56" s="103" t="s">
        <v>72</v>
      </c>
      <c r="G56" s="102">
        <v>0</v>
      </c>
      <c r="H56" s="103" t="s">
        <v>72</v>
      </c>
      <c r="I56" s="102">
        <v>111</v>
      </c>
      <c r="J56" s="103">
        <v>-4.31034482758621E-2</v>
      </c>
      <c r="K56" s="102">
        <v>71</v>
      </c>
      <c r="L56" s="103">
        <v>-0.57988165680473402</v>
      </c>
      <c r="M56" s="102">
        <v>182</v>
      </c>
      <c r="N56" s="103">
        <v>-0.36140350877193</v>
      </c>
      <c r="O56" s="104">
        <v>6</v>
      </c>
      <c r="P56" s="107"/>
      <c r="Q56" s="101" t="s">
        <v>155</v>
      </c>
      <c r="R56" s="106">
        <v>116</v>
      </c>
      <c r="S56" s="106">
        <v>0</v>
      </c>
      <c r="T56" s="106">
        <v>0</v>
      </c>
      <c r="U56" s="106">
        <v>116</v>
      </c>
      <c r="V56" s="106">
        <v>169</v>
      </c>
      <c r="W56" s="106">
        <v>285</v>
      </c>
      <c r="X56" s="101" t="s">
        <v>227</v>
      </c>
    </row>
    <row r="57" spans="1:24" x14ac:dyDescent="0.2">
      <c r="A57" s="101" t="s">
        <v>228</v>
      </c>
      <c r="B57" s="101" t="s">
        <v>229</v>
      </c>
      <c r="C57" s="102">
        <v>96</v>
      </c>
      <c r="D57" s="103" t="s">
        <v>72</v>
      </c>
      <c r="E57" s="102">
        <v>2</v>
      </c>
      <c r="F57" s="103" t="s">
        <v>72</v>
      </c>
      <c r="G57" s="102">
        <v>0</v>
      </c>
      <c r="H57" s="103" t="s">
        <v>72</v>
      </c>
      <c r="I57" s="102">
        <v>98</v>
      </c>
      <c r="J57" s="103" t="s">
        <v>72</v>
      </c>
      <c r="K57" s="102">
        <v>44</v>
      </c>
      <c r="L57" s="103">
        <v>0.76</v>
      </c>
      <c r="M57" s="102">
        <v>142</v>
      </c>
      <c r="N57" s="103">
        <v>4.68</v>
      </c>
      <c r="O57" s="104">
        <v>6</v>
      </c>
      <c r="P57" s="108"/>
      <c r="Q57" s="101" t="s">
        <v>155</v>
      </c>
      <c r="R57" s="106">
        <v>0</v>
      </c>
      <c r="S57" s="106">
        <v>0</v>
      </c>
      <c r="T57" s="106">
        <v>0</v>
      </c>
      <c r="U57" s="106">
        <v>0</v>
      </c>
      <c r="V57" s="106">
        <v>25</v>
      </c>
      <c r="W57" s="106">
        <v>25</v>
      </c>
      <c r="X57" s="101" t="s">
        <v>230</v>
      </c>
    </row>
    <row r="58" spans="1:24" x14ac:dyDescent="0.2">
      <c r="A58" s="109" t="s">
        <v>231</v>
      </c>
      <c r="B58" s="110"/>
      <c r="C58" s="111">
        <v>900</v>
      </c>
      <c r="D58" s="112">
        <v>0</v>
      </c>
      <c r="E58" s="111">
        <v>990</v>
      </c>
      <c r="F58" s="112">
        <v>0.14982578397212501</v>
      </c>
      <c r="G58" s="111">
        <v>0</v>
      </c>
      <c r="H58" s="112"/>
      <c r="I58" s="111">
        <v>1890</v>
      </c>
      <c r="J58" s="112">
        <v>7.3253833049403708E-2</v>
      </c>
      <c r="K58" s="111">
        <v>1077</v>
      </c>
      <c r="L58" s="112">
        <v>-0.34963768115942001</v>
      </c>
      <c r="M58" s="111">
        <v>2967</v>
      </c>
      <c r="N58" s="112">
        <v>-0.13169446883230901</v>
      </c>
      <c r="O58" s="113"/>
      <c r="P58" s="114" t="s">
        <v>212</v>
      </c>
      <c r="Q58" s="114"/>
      <c r="R58" s="115">
        <v>900</v>
      </c>
      <c r="S58" s="115">
        <v>861</v>
      </c>
      <c r="T58" s="115">
        <v>0</v>
      </c>
      <c r="U58" s="115">
        <v>1761</v>
      </c>
      <c r="V58" s="115">
        <v>1656</v>
      </c>
      <c r="W58" s="115">
        <v>3417</v>
      </c>
      <c r="X58" s="114"/>
    </row>
    <row r="59" spans="1:24" x14ac:dyDescent="0.2">
      <c r="A59" s="109" t="s">
        <v>232</v>
      </c>
      <c r="B59" s="110"/>
      <c r="C59" s="111">
        <v>38726</v>
      </c>
      <c r="D59" s="112">
        <v>-2.4239064704696601E-2</v>
      </c>
      <c r="E59" s="111">
        <v>14007</v>
      </c>
      <c r="F59" s="112">
        <v>4.0407041521206298E-2</v>
      </c>
      <c r="G59" s="111">
        <v>2837</v>
      </c>
      <c r="H59" s="112">
        <v>3.9194139194139201E-2</v>
      </c>
      <c r="I59" s="111">
        <v>55570</v>
      </c>
      <c r="J59" s="112">
        <v>-5.5653978991070299E-3</v>
      </c>
      <c r="K59" s="111">
        <v>7814</v>
      </c>
      <c r="L59" s="112">
        <v>2.4383848977451501E-2</v>
      </c>
      <c r="M59" s="111">
        <v>63384</v>
      </c>
      <c r="N59" s="112">
        <v>-1.9682249759876602E-3</v>
      </c>
      <c r="O59" s="113"/>
      <c r="P59" s="114"/>
      <c r="Q59" s="114"/>
      <c r="R59" s="115">
        <v>39688</v>
      </c>
      <c r="S59" s="115">
        <v>13463</v>
      </c>
      <c r="T59" s="115">
        <v>2730</v>
      </c>
      <c r="U59" s="115">
        <v>55881</v>
      </c>
      <c r="V59" s="115">
        <v>7628</v>
      </c>
      <c r="W59" s="115">
        <v>63509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23.02.2018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2271025</v>
      </c>
      <c r="C7" s="72">
        <f>Hovedtall!$C$7</f>
        <v>2233325</v>
      </c>
      <c r="D7" s="46">
        <f>(B7-C7)/C7</f>
        <v>1.6880660002462695E-2</v>
      </c>
      <c r="E7" s="45"/>
      <c r="F7" s="71">
        <f>Hovedtall!$F$7</f>
        <v>2271025</v>
      </c>
      <c r="G7" s="72">
        <f>Hovedtall!$G$7</f>
        <v>2233325</v>
      </c>
      <c r="H7" s="46">
        <f>(F7-G7)/G7</f>
        <v>1.6880660002462695E-2</v>
      </c>
      <c r="I7" s="40"/>
      <c r="J7" s="41"/>
    </row>
    <row r="8" spans="1:17" ht="15" customHeight="1" x14ac:dyDescent="0.25">
      <c r="A8" s="89" t="s">
        <v>33</v>
      </c>
      <c r="B8" s="16">
        <f>SUM(B9:B10)</f>
        <v>1370892</v>
      </c>
      <c r="C8" s="17">
        <f>SUM(C9:C10)</f>
        <v>1330120</v>
      </c>
      <c r="D8" s="34">
        <f>(B8-C8)/C8</f>
        <v>3.0652873424954138E-2</v>
      </c>
      <c r="E8" s="45"/>
      <c r="F8" s="16">
        <f>SUM(F9:F10)</f>
        <v>1370892</v>
      </c>
      <c r="G8" s="17">
        <f>SUM(G9:G10)</f>
        <v>1330120</v>
      </c>
      <c r="H8" s="34">
        <f>(F8-G8)/G8</f>
        <v>3.0652873424954138E-2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1282240</v>
      </c>
      <c r="C9" s="74">
        <f>Hovedtall!$C$9</f>
        <v>1230016</v>
      </c>
      <c r="D9" s="18">
        <f>(B9-C9)/C9</f>
        <v>4.2457984286383268E-2</v>
      </c>
      <c r="E9" s="45"/>
      <c r="F9" s="73">
        <f>Hovedtall!$F$9</f>
        <v>1282240</v>
      </c>
      <c r="G9" s="74">
        <f>Hovedtall!$G$9</f>
        <v>1230016</v>
      </c>
      <c r="H9" s="18">
        <f>(F9-G9)/G9</f>
        <v>4.2457984286383268E-2</v>
      </c>
      <c r="J9" s="41"/>
    </row>
    <row r="10" spans="1:17" ht="15" customHeight="1" x14ac:dyDescent="0.25">
      <c r="A10" s="90" t="s">
        <v>35</v>
      </c>
      <c r="B10" s="73">
        <f>Hovedtall!$B$10</f>
        <v>88652</v>
      </c>
      <c r="C10" s="74">
        <f>Hovedtall!$C$10</f>
        <v>100104</v>
      </c>
      <c r="D10" s="18">
        <f>(B10-C10)/C10</f>
        <v>-0.1144010229361464</v>
      </c>
      <c r="E10" s="45"/>
      <c r="F10" s="73">
        <f>Hovedtall!$F$10</f>
        <v>88652</v>
      </c>
      <c r="G10" s="74">
        <f>Hovedtall!$G$10</f>
        <v>100104</v>
      </c>
      <c r="H10" s="18">
        <f>(F10-G10)/G10</f>
        <v>-0.1144010229361464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36975</v>
      </c>
      <c r="C12" s="76">
        <f>Hovedtall!$C$12</f>
        <v>36875</v>
      </c>
      <c r="D12" s="44">
        <f>(B12-C12)/C12</f>
        <v>2.7118644067796612E-3</v>
      </c>
      <c r="E12" s="45"/>
      <c r="F12" s="75">
        <f>Hovedtall!$F$12</f>
        <v>36975</v>
      </c>
      <c r="G12" s="76">
        <f>Hovedtall!$G$12</f>
        <v>36875</v>
      </c>
      <c r="H12" s="44">
        <f>(F12-G12)/G12</f>
        <v>2.7118644067796612E-3</v>
      </c>
      <c r="J12" s="41"/>
    </row>
    <row r="13" spans="1:17" ht="15" customHeight="1" x14ac:dyDescent="0.25">
      <c r="A13" s="89" t="s">
        <v>19</v>
      </c>
      <c r="B13" s="16">
        <f>B7+B8+B12</f>
        <v>3678892</v>
      </c>
      <c r="C13" s="17">
        <f>C7+C8+C12</f>
        <v>3600320</v>
      </c>
      <c r="D13" s="34">
        <f>(B13-C13)/C13</f>
        <v>2.1823615678606346E-2</v>
      </c>
      <c r="E13" s="45"/>
      <c r="F13" s="16">
        <f>F7+F8+F12</f>
        <v>3678892</v>
      </c>
      <c r="G13" s="17">
        <f>G7+G8+G12</f>
        <v>3600320</v>
      </c>
      <c r="H13" s="34">
        <f>(F13-G13)/G13</f>
        <v>2.1823615678606346E-2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37826</v>
      </c>
      <c r="C17" s="15">
        <f>SUM(C18:C20)</f>
        <v>38788</v>
      </c>
      <c r="D17" s="46">
        <f>(B17-C17)/C17</f>
        <v>-2.4801484995359391E-2</v>
      </c>
      <c r="E17" s="19"/>
      <c r="F17" s="14">
        <f>SUM(F18:F20)</f>
        <v>37826</v>
      </c>
      <c r="G17" s="15">
        <f>SUM(G18:G20)</f>
        <v>38788</v>
      </c>
      <c r="H17" s="46">
        <f>(F17-G17)/G17</f>
        <v>-2.4801484995359391E-2</v>
      </c>
      <c r="J17" s="43"/>
    </row>
    <row r="18" spans="1:10" ht="15" customHeight="1" x14ac:dyDescent="0.25">
      <c r="A18" s="90" t="s">
        <v>34</v>
      </c>
      <c r="B18" s="73">
        <f>Hovedtall!$B$18</f>
        <v>36936</v>
      </c>
      <c r="C18" s="74">
        <f>Hovedtall!$C$18</f>
        <v>37485</v>
      </c>
      <c r="D18" s="18">
        <f t="shared" ref="D18:D31" si="0">(B18-C18)/C18</f>
        <v>-1.4645858343337335E-2</v>
      </c>
      <c r="E18" s="19"/>
      <c r="F18" s="73">
        <f>Hovedtall!$F$18</f>
        <v>36936</v>
      </c>
      <c r="G18" s="74">
        <f>Hovedtall!$G$18</f>
        <v>37485</v>
      </c>
      <c r="H18" s="18">
        <f t="shared" ref="H18:H31" si="1">(F18-G18)/G18</f>
        <v>-1.4645858343337335E-2</v>
      </c>
      <c r="J18" s="41"/>
    </row>
    <row r="19" spans="1:10" ht="15" customHeight="1" x14ac:dyDescent="0.25">
      <c r="A19" s="90" t="s">
        <v>35</v>
      </c>
      <c r="B19" s="73">
        <f>Hovedtall!$B$19</f>
        <v>225</v>
      </c>
      <c r="C19" s="74">
        <f>Hovedtall!$C$19</f>
        <v>224</v>
      </c>
      <c r="D19" s="18">
        <f t="shared" si="0"/>
        <v>4.464285714285714E-3</v>
      </c>
      <c r="E19" s="19"/>
      <c r="F19" s="73">
        <f>Hovedtall!$F$19</f>
        <v>225</v>
      </c>
      <c r="G19" s="74">
        <f>Hovedtall!$G$19</f>
        <v>224</v>
      </c>
      <c r="H19" s="18">
        <f t="shared" si="1"/>
        <v>4.464285714285714E-3</v>
      </c>
      <c r="J19" s="41"/>
    </row>
    <row r="20" spans="1:10" ht="15" customHeight="1" x14ac:dyDescent="0.25">
      <c r="A20" s="90" t="s">
        <v>36</v>
      </c>
      <c r="B20" s="73">
        <f>Hovedtall!$B$20</f>
        <v>665</v>
      </c>
      <c r="C20" s="74">
        <f>Hovedtall!$C$20</f>
        <v>1079</v>
      </c>
      <c r="D20" s="18">
        <f t="shared" si="0"/>
        <v>-0.38368860055607046</v>
      </c>
      <c r="E20" s="19"/>
      <c r="F20" s="73">
        <f>Hovedtall!$F$20</f>
        <v>665</v>
      </c>
      <c r="G20" s="74">
        <f>Hovedtall!$G$20</f>
        <v>1079</v>
      </c>
      <c r="H20" s="18">
        <f t="shared" si="1"/>
        <v>-0.38368860055607046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13017</v>
      </c>
      <c r="C22" s="17">
        <f>SUM(C23:C25)</f>
        <v>12602</v>
      </c>
      <c r="D22" s="34">
        <f t="shared" si="0"/>
        <v>3.2931280749087445E-2</v>
      </c>
      <c r="E22" s="19"/>
      <c r="F22" s="16">
        <f>SUM(F23:F25)</f>
        <v>13017</v>
      </c>
      <c r="G22" s="17">
        <f>SUM(G23:G25)</f>
        <v>12602</v>
      </c>
      <c r="H22" s="34">
        <f t="shared" si="1"/>
        <v>3.2931280749087445E-2</v>
      </c>
      <c r="J22" s="41"/>
    </row>
    <row r="23" spans="1:10" ht="15" customHeight="1" x14ac:dyDescent="0.25">
      <c r="A23" s="90" t="s">
        <v>34</v>
      </c>
      <c r="B23" s="73">
        <f>Hovedtall!$B$23</f>
        <v>11797</v>
      </c>
      <c r="C23" s="74">
        <f>Hovedtall!$C$23</f>
        <v>11392</v>
      </c>
      <c r="D23" s="18">
        <f t="shared" si="0"/>
        <v>3.5551264044943819E-2</v>
      </c>
      <c r="E23" s="19"/>
      <c r="F23" s="73">
        <f>Hovedtall!$F$23</f>
        <v>11797</v>
      </c>
      <c r="G23" s="74">
        <f>Hovedtall!$G$23</f>
        <v>11392</v>
      </c>
      <c r="H23" s="18">
        <f t="shared" si="1"/>
        <v>3.5551264044943819E-2</v>
      </c>
      <c r="J23" s="41"/>
    </row>
    <row r="24" spans="1:10" ht="15" customHeight="1" x14ac:dyDescent="0.25">
      <c r="A24" s="90" t="s">
        <v>35</v>
      </c>
      <c r="B24" s="73">
        <f>Hovedtall!$B$24</f>
        <v>707</v>
      </c>
      <c r="C24" s="74">
        <f>Hovedtall!$C$24</f>
        <v>746</v>
      </c>
      <c r="D24" s="18">
        <f t="shared" si="0"/>
        <v>-5.2278820375335121E-2</v>
      </c>
      <c r="E24" s="19"/>
      <c r="F24" s="73">
        <f>Hovedtall!$F$24</f>
        <v>707</v>
      </c>
      <c r="G24" s="74">
        <f>Hovedtall!$G$24</f>
        <v>746</v>
      </c>
      <c r="H24" s="18">
        <f t="shared" si="1"/>
        <v>-5.2278820375335121E-2</v>
      </c>
      <c r="J24" s="41"/>
    </row>
    <row r="25" spans="1:10" ht="15" customHeight="1" x14ac:dyDescent="0.25">
      <c r="A25" s="90" t="s">
        <v>36</v>
      </c>
      <c r="B25" s="73">
        <f>Hovedtall!$B$25</f>
        <v>513</v>
      </c>
      <c r="C25" s="74">
        <f>Hovedtall!$C$25</f>
        <v>464</v>
      </c>
      <c r="D25" s="18">
        <f t="shared" si="0"/>
        <v>0.10560344827586207</v>
      </c>
      <c r="E25" s="19"/>
      <c r="F25" s="73">
        <f>Hovedtall!$F$25</f>
        <v>513</v>
      </c>
      <c r="G25" s="74">
        <f>Hovedtall!$G$25</f>
        <v>464</v>
      </c>
      <c r="H25" s="18">
        <f t="shared" si="1"/>
        <v>0.10560344827586207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2837</v>
      </c>
      <c r="C27" s="76">
        <f>Hovedtall!$C$27</f>
        <v>2730</v>
      </c>
      <c r="D27" s="34">
        <f t="shared" si="0"/>
        <v>3.9194139194139194E-2</v>
      </c>
      <c r="E27" s="19"/>
      <c r="F27" s="77">
        <f>Hovedtall!$F$27</f>
        <v>2837</v>
      </c>
      <c r="G27" s="78">
        <f>Hovedtall!$G$27</f>
        <v>2730</v>
      </c>
      <c r="H27" s="34">
        <f>(F27-G27)/G27</f>
        <v>3.9194139194139194E-2</v>
      </c>
      <c r="J27" s="41"/>
    </row>
    <row r="28" spans="1:10" ht="15" customHeight="1" x14ac:dyDescent="0.25">
      <c r="A28" s="89" t="s">
        <v>19</v>
      </c>
      <c r="B28" s="16">
        <f>B22+B17+B27</f>
        <v>53680</v>
      </c>
      <c r="C28" s="17">
        <f>C22+C17+C27</f>
        <v>54120</v>
      </c>
      <c r="D28" s="34">
        <f t="shared" si="0"/>
        <v>-8.130081300813009E-3</v>
      </c>
      <c r="E28" s="19"/>
      <c r="F28" s="16">
        <f>F22+F17+F27</f>
        <v>53680</v>
      </c>
      <c r="G28" s="17">
        <f>G22+G17+G27</f>
        <v>54120</v>
      </c>
      <c r="H28" s="34">
        <f>(F28-G28)/G28</f>
        <v>-8.130081300813009E-3</v>
      </c>
      <c r="J28" s="41"/>
    </row>
    <row r="29" spans="1:10" ht="15" customHeight="1" x14ac:dyDescent="0.25">
      <c r="A29" s="89" t="s">
        <v>24</v>
      </c>
      <c r="B29" s="75">
        <f>Hovedtall!$B$29</f>
        <v>6737</v>
      </c>
      <c r="C29" s="76">
        <f>Hovedtall!$C$29</f>
        <v>5972</v>
      </c>
      <c r="D29" s="18">
        <f>(B29-C29)/C29</f>
        <v>0.12809778968519758</v>
      </c>
      <c r="E29" s="19"/>
      <c r="F29" s="75">
        <f>Hovedtall!$F$29</f>
        <v>6737</v>
      </c>
      <c r="G29" s="76">
        <f>Hovedtall!$G$29</f>
        <v>5972</v>
      </c>
      <c r="H29" s="18">
        <f>(F29-G29)/G29</f>
        <v>0.12809778968519758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60417</v>
      </c>
      <c r="C31" s="17">
        <f>SUM(C28:C29)</f>
        <v>60092</v>
      </c>
      <c r="D31" s="34">
        <f t="shared" si="0"/>
        <v>5.4083738267989082E-3</v>
      </c>
      <c r="E31" s="19"/>
      <c r="F31" s="16">
        <f>SUM(F28:F29)</f>
        <v>60417</v>
      </c>
      <c r="G31" s="17">
        <f>SUM(G28:G29)</f>
        <v>60092</v>
      </c>
      <c r="H31" s="34">
        <f t="shared" si="1"/>
        <v>5.4083738267989082E-3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47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256" width="9.140625" style="98"/>
    <col min="257" max="257" width="32.42578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2.42578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2.42578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2.42578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2.42578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2.42578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2.42578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2.42578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2.42578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2.42578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2.42578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2.42578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2.42578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2.42578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2.42578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2.42578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2.42578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2.42578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2.42578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2.42578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2.42578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2.42578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2.42578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2.42578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2.42578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2.42578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2.42578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2.42578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2.42578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2.42578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2.42578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2.42578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2.42578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2.42578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2.42578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2.42578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2.42578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2.42578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2.42578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2.42578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2.42578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2.42578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2.42578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2.42578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2.42578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2.42578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2.42578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2.42578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2.42578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2.42578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2.42578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2.42578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2.42578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2.42578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2.42578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2.42578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2.42578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2.42578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2.42578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2.42578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2.42578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2.42578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2.42578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275</v>
      </c>
    </row>
    <row r="4" spans="1:33" ht="42.75" x14ac:dyDescent="0.2">
      <c r="A4" s="99" t="s">
        <v>235</v>
      </c>
      <c r="B4" s="99" t="s">
        <v>48</v>
      </c>
      <c r="C4" s="99" t="s">
        <v>276</v>
      </c>
      <c r="D4" s="99" t="s">
        <v>277</v>
      </c>
      <c r="E4" s="99" t="s">
        <v>278</v>
      </c>
      <c r="F4" s="99" t="s">
        <v>279</v>
      </c>
      <c r="G4" s="99" t="s">
        <v>280</v>
      </c>
      <c r="H4" s="99" t="s">
        <v>281</v>
      </c>
      <c r="I4" s="99" t="s">
        <v>282</v>
      </c>
      <c r="J4" s="99" t="s">
        <v>283</v>
      </c>
      <c r="K4" s="99" t="s">
        <v>284</v>
      </c>
      <c r="L4" s="99" t="s">
        <v>285</v>
      </c>
      <c r="M4" s="99" t="s">
        <v>286</v>
      </c>
      <c r="N4" s="99" t="s">
        <v>287</v>
      </c>
      <c r="O4" s="99" t="s">
        <v>262</v>
      </c>
      <c r="P4" s="99" t="s">
        <v>58</v>
      </c>
      <c r="Q4" s="99" t="s">
        <v>245</v>
      </c>
      <c r="R4" s="100" t="s">
        <v>60</v>
      </c>
      <c r="S4" s="100" t="s">
        <v>61</v>
      </c>
      <c r="T4" s="100" t="s">
        <v>62</v>
      </c>
      <c r="U4" s="100" t="s">
        <v>263</v>
      </c>
      <c r="V4" s="100" t="s">
        <v>264</v>
      </c>
      <c r="W4" s="100" t="s">
        <v>265</v>
      </c>
      <c r="X4" s="100" t="s">
        <v>266</v>
      </c>
      <c r="Y4" s="100" t="s">
        <v>267</v>
      </c>
      <c r="Z4" s="100" t="s">
        <v>268</v>
      </c>
      <c r="AA4" s="100" t="s">
        <v>65</v>
      </c>
      <c r="AB4" s="100" t="s">
        <v>269</v>
      </c>
      <c r="AC4" s="100" t="s">
        <v>270</v>
      </c>
      <c r="AD4" s="100" t="s">
        <v>68</v>
      </c>
      <c r="AE4" s="100" t="s">
        <v>47</v>
      </c>
      <c r="AF4" s="100" t="s">
        <v>271</v>
      </c>
      <c r="AG4" s="100" t="s">
        <v>272</v>
      </c>
    </row>
    <row r="5" spans="1:33" x14ac:dyDescent="0.2">
      <c r="A5" s="101" t="s">
        <v>74</v>
      </c>
      <c r="B5" s="101" t="s">
        <v>71</v>
      </c>
      <c r="C5" s="102">
        <v>23263</v>
      </c>
      <c r="D5" s="102">
        <v>1652</v>
      </c>
      <c r="E5" s="102">
        <v>24915</v>
      </c>
      <c r="F5" s="103">
        <v>-6.1430451952610805E-3</v>
      </c>
      <c r="G5" s="102">
        <v>0</v>
      </c>
      <c r="H5" s="102">
        <v>0</v>
      </c>
      <c r="I5" s="102">
        <v>0</v>
      </c>
      <c r="J5" s="116">
        <v>0</v>
      </c>
      <c r="K5" s="106">
        <v>0</v>
      </c>
      <c r="L5" s="103">
        <v>-1</v>
      </c>
      <c r="M5" s="106">
        <v>24915</v>
      </c>
      <c r="N5" s="103">
        <v>-1.33064037067839E-2</v>
      </c>
      <c r="O5" s="106">
        <v>858</v>
      </c>
      <c r="P5" s="106">
        <v>25773</v>
      </c>
      <c r="Q5" s="103">
        <v>-3.44134251024669E-3</v>
      </c>
      <c r="R5" s="104">
        <v>4</v>
      </c>
      <c r="S5" s="105" t="s">
        <v>73</v>
      </c>
      <c r="T5" s="101" t="s">
        <v>73</v>
      </c>
      <c r="U5" s="106">
        <v>23777</v>
      </c>
      <c r="V5" s="106">
        <v>25069</v>
      </c>
      <c r="W5" s="106">
        <v>1292</v>
      </c>
      <c r="X5" s="106">
        <v>0</v>
      </c>
      <c r="Y5" s="106">
        <v>0</v>
      </c>
      <c r="Z5" s="106">
        <v>0</v>
      </c>
      <c r="AA5" s="106">
        <v>182</v>
      </c>
      <c r="AB5" s="106">
        <v>611</v>
      </c>
      <c r="AC5" s="106">
        <v>25251</v>
      </c>
      <c r="AD5" s="106">
        <v>25862</v>
      </c>
      <c r="AE5" s="101" t="s">
        <v>70</v>
      </c>
      <c r="AF5" s="106">
        <v>4036</v>
      </c>
      <c r="AG5" s="106">
        <v>2</v>
      </c>
    </row>
    <row r="6" spans="1:33" x14ac:dyDescent="0.2">
      <c r="A6" s="101" t="s">
        <v>77</v>
      </c>
      <c r="B6" s="101" t="s">
        <v>76</v>
      </c>
      <c r="C6" s="102">
        <v>3801</v>
      </c>
      <c r="D6" s="102">
        <v>26</v>
      </c>
      <c r="E6" s="102">
        <v>3827</v>
      </c>
      <c r="F6" s="103">
        <v>-7.2632944228275004E-3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3827</v>
      </c>
      <c r="N6" s="103">
        <v>-7.2632944228275004E-3</v>
      </c>
      <c r="O6" s="106">
        <v>1282</v>
      </c>
      <c r="P6" s="106">
        <v>5109</v>
      </c>
      <c r="Q6" s="103">
        <v>7.4900063118030699E-2</v>
      </c>
      <c r="R6" s="104">
        <v>5</v>
      </c>
      <c r="S6" s="107"/>
      <c r="T6" s="101" t="s">
        <v>73</v>
      </c>
      <c r="U6" s="106">
        <v>3843</v>
      </c>
      <c r="V6" s="106">
        <v>3855</v>
      </c>
      <c r="W6" s="106">
        <v>12</v>
      </c>
      <c r="X6" s="106">
        <v>0</v>
      </c>
      <c r="Y6" s="106">
        <v>0</v>
      </c>
      <c r="Z6" s="106">
        <v>0</v>
      </c>
      <c r="AA6" s="106">
        <v>0</v>
      </c>
      <c r="AB6" s="106">
        <v>898</v>
      </c>
      <c r="AC6" s="106">
        <v>3855</v>
      </c>
      <c r="AD6" s="106">
        <v>4753</v>
      </c>
      <c r="AE6" s="101" t="s">
        <v>75</v>
      </c>
      <c r="AF6" s="106">
        <v>4036</v>
      </c>
      <c r="AG6" s="106">
        <v>2</v>
      </c>
    </row>
    <row r="7" spans="1:33" x14ac:dyDescent="0.2">
      <c r="A7" s="101" t="s">
        <v>80</v>
      </c>
      <c r="B7" s="101" t="s">
        <v>79</v>
      </c>
      <c r="C7" s="102">
        <v>16221</v>
      </c>
      <c r="D7" s="102">
        <v>0</v>
      </c>
      <c r="E7" s="102">
        <v>16221</v>
      </c>
      <c r="F7" s="103">
        <v>-3.5268228856904997E-2</v>
      </c>
      <c r="G7" s="102">
        <v>126</v>
      </c>
      <c r="H7" s="102">
        <v>0</v>
      </c>
      <c r="I7" s="102">
        <v>126</v>
      </c>
      <c r="J7" s="116">
        <v>0</v>
      </c>
      <c r="K7" s="106">
        <v>0</v>
      </c>
      <c r="L7" s="103">
        <v>0</v>
      </c>
      <c r="M7" s="106">
        <v>16347</v>
      </c>
      <c r="N7" s="103">
        <v>-2.7774473652908301E-2</v>
      </c>
      <c r="O7" s="106">
        <v>238</v>
      </c>
      <c r="P7" s="106">
        <v>16585</v>
      </c>
      <c r="Q7" s="103">
        <v>-1.3619602712025702E-2</v>
      </c>
      <c r="R7" s="104">
        <v>4</v>
      </c>
      <c r="S7" s="107"/>
      <c r="T7" s="101" t="s">
        <v>73</v>
      </c>
      <c r="U7" s="106">
        <v>16814</v>
      </c>
      <c r="V7" s="106">
        <v>16814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16814</v>
      </c>
      <c r="AD7" s="106">
        <v>16814</v>
      </c>
      <c r="AE7" s="101" t="s">
        <v>78</v>
      </c>
      <c r="AF7" s="106">
        <v>4036</v>
      </c>
      <c r="AG7" s="106">
        <v>2</v>
      </c>
    </row>
    <row r="8" spans="1:33" x14ac:dyDescent="0.2">
      <c r="A8" s="101" t="s">
        <v>83</v>
      </c>
      <c r="B8" s="101" t="s">
        <v>82</v>
      </c>
      <c r="C8" s="102">
        <v>250285</v>
      </c>
      <c r="D8" s="102">
        <v>20024</v>
      </c>
      <c r="E8" s="102">
        <v>270309</v>
      </c>
      <c r="F8" s="103">
        <v>4.72059940183788E-2</v>
      </c>
      <c r="G8" s="102">
        <v>123032</v>
      </c>
      <c r="H8" s="102">
        <v>4690</v>
      </c>
      <c r="I8" s="102">
        <v>127722</v>
      </c>
      <c r="J8" s="116">
        <v>3.6931795117436494E-2</v>
      </c>
      <c r="K8" s="106">
        <v>11874</v>
      </c>
      <c r="L8" s="103">
        <v>-4.4807336497466002E-2</v>
      </c>
      <c r="M8" s="106">
        <v>409905</v>
      </c>
      <c r="N8" s="103">
        <v>4.1086740084525404E-2</v>
      </c>
      <c r="O8" s="106">
        <v>5465</v>
      </c>
      <c r="P8" s="106">
        <v>415370</v>
      </c>
      <c r="Q8" s="103">
        <v>3.9740271443375899E-2</v>
      </c>
      <c r="R8" s="104">
        <v>2</v>
      </c>
      <c r="S8" s="107"/>
      <c r="T8" s="101" t="s">
        <v>73</v>
      </c>
      <c r="U8" s="106">
        <v>238460</v>
      </c>
      <c r="V8" s="106">
        <v>258124</v>
      </c>
      <c r="W8" s="106">
        <v>19664</v>
      </c>
      <c r="X8" s="106">
        <v>118839</v>
      </c>
      <c r="Y8" s="106">
        <v>123173</v>
      </c>
      <c r="Z8" s="106">
        <v>4334</v>
      </c>
      <c r="AA8" s="106">
        <v>12431</v>
      </c>
      <c r="AB8" s="106">
        <v>5766</v>
      </c>
      <c r="AC8" s="106">
        <v>393728</v>
      </c>
      <c r="AD8" s="106">
        <v>399494</v>
      </c>
      <c r="AE8" s="101" t="s">
        <v>81</v>
      </c>
      <c r="AF8" s="106">
        <v>4036</v>
      </c>
      <c r="AG8" s="106">
        <v>2</v>
      </c>
    </row>
    <row r="9" spans="1:33" x14ac:dyDescent="0.2">
      <c r="A9" s="101" t="s">
        <v>86</v>
      </c>
      <c r="B9" s="101" t="s">
        <v>85</v>
      </c>
      <c r="C9" s="102">
        <v>417</v>
      </c>
      <c r="D9" s="102">
        <v>8</v>
      </c>
      <c r="E9" s="102">
        <v>425</v>
      </c>
      <c r="F9" s="103">
        <v>-3.4090909090909095E-2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425</v>
      </c>
      <c r="N9" s="103">
        <v>-3.4090909090909095E-2</v>
      </c>
      <c r="O9" s="106">
        <v>606</v>
      </c>
      <c r="P9" s="106">
        <v>1031</v>
      </c>
      <c r="Q9" s="103">
        <v>1.8774703557312301E-2</v>
      </c>
      <c r="R9" s="104">
        <v>5</v>
      </c>
      <c r="S9" s="107"/>
      <c r="T9" s="101" t="s">
        <v>73</v>
      </c>
      <c r="U9" s="106">
        <v>436</v>
      </c>
      <c r="V9" s="106">
        <v>440</v>
      </c>
      <c r="W9" s="106">
        <v>4</v>
      </c>
      <c r="X9" s="106">
        <v>0</v>
      </c>
      <c r="Y9" s="106">
        <v>0</v>
      </c>
      <c r="Z9" s="106">
        <v>0</v>
      </c>
      <c r="AA9" s="106">
        <v>0</v>
      </c>
      <c r="AB9" s="106">
        <v>572</v>
      </c>
      <c r="AC9" s="106">
        <v>440</v>
      </c>
      <c r="AD9" s="106">
        <v>1012</v>
      </c>
      <c r="AE9" s="101" t="s">
        <v>84</v>
      </c>
      <c r="AF9" s="106">
        <v>4036</v>
      </c>
      <c r="AG9" s="106">
        <v>2</v>
      </c>
    </row>
    <row r="10" spans="1:33" x14ac:dyDescent="0.2">
      <c r="A10" s="101" t="s">
        <v>89</v>
      </c>
      <c r="B10" s="101" t="s">
        <v>88</v>
      </c>
      <c r="C10" s="102">
        <v>80858</v>
      </c>
      <c r="D10" s="102">
        <v>29314</v>
      </c>
      <c r="E10" s="102">
        <v>110172</v>
      </c>
      <c r="F10" s="103">
        <v>-3.7773915473767898E-2</v>
      </c>
      <c r="G10" s="102">
        <v>3611</v>
      </c>
      <c r="H10" s="102">
        <v>2</v>
      </c>
      <c r="I10" s="102">
        <v>3613</v>
      </c>
      <c r="J10" s="116">
        <v>0.12765293383270898</v>
      </c>
      <c r="K10" s="106">
        <v>0</v>
      </c>
      <c r="L10" s="103">
        <v>0</v>
      </c>
      <c r="M10" s="106">
        <v>113785</v>
      </c>
      <c r="N10" s="103">
        <v>-3.3270745363250899E-2</v>
      </c>
      <c r="O10" s="106">
        <v>10207</v>
      </c>
      <c r="P10" s="106">
        <v>123992</v>
      </c>
      <c r="Q10" s="103">
        <v>-2.9766189865097499E-2</v>
      </c>
      <c r="R10" s="104">
        <v>3</v>
      </c>
      <c r="S10" s="107"/>
      <c r="T10" s="101" t="s">
        <v>73</v>
      </c>
      <c r="U10" s="106">
        <v>81115</v>
      </c>
      <c r="V10" s="106">
        <v>114497</v>
      </c>
      <c r="W10" s="106">
        <v>33382</v>
      </c>
      <c r="X10" s="106">
        <v>3202</v>
      </c>
      <c r="Y10" s="106">
        <v>3204</v>
      </c>
      <c r="Z10" s="106">
        <v>2</v>
      </c>
      <c r="AA10" s="106">
        <v>0</v>
      </c>
      <c r="AB10" s="106">
        <v>10095</v>
      </c>
      <c r="AC10" s="106">
        <v>117701</v>
      </c>
      <c r="AD10" s="106">
        <v>127796</v>
      </c>
      <c r="AE10" s="101" t="s">
        <v>87</v>
      </c>
      <c r="AF10" s="106">
        <v>4036</v>
      </c>
      <c r="AG10" s="106">
        <v>2</v>
      </c>
    </row>
    <row r="11" spans="1:33" x14ac:dyDescent="0.2">
      <c r="A11" s="101" t="s">
        <v>92</v>
      </c>
      <c r="B11" s="101" t="s">
        <v>91</v>
      </c>
      <c r="C11" s="102">
        <v>6703</v>
      </c>
      <c r="D11" s="102">
        <v>56</v>
      </c>
      <c r="E11" s="102">
        <v>6759</v>
      </c>
      <c r="F11" s="103">
        <v>-5.5609892413022201E-2</v>
      </c>
      <c r="G11" s="102">
        <v>0</v>
      </c>
      <c r="H11" s="102">
        <v>0</v>
      </c>
      <c r="I11" s="102">
        <v>0</v>
      </c>
      <c r="J11" s="116">
        <v>0</v>
      </c>
      <c r="K11" s="106">
        <v>1632</v>
      </c>
      <c r="L11" s="103">
        <v>0.43915343915343902</v>
      </c>
      <c r="M11" s="106">
        <v>8391</v>
      </c>
      <c r="N11" s="103">
        <v>1.2061271257990601E-2</v>
      </c>
      <c r="O11" s="106">
        <v>806</v>
      </c>
      <c r="P11" s="106">
        <v>9197</v>
      </c>
      <c r="Q11" s="103">
        <v>-8.8322759714512297E-2</v>
      </c>
      <c r="R11" s="104">
        <v>5</v>
      </c>
      <c r="S11" s="107"/>
      <c r="T11" s="101" t="s">
        <v>73</v>
      </c>
      <c r="U11" s="106">
        <v>7079</v>
      </c>
      <c r="V11" s="106">
        <v>7157</v>
      </c>
      <c r="W11" s="106">
        <v>78</v>
      </c>
      <c r="X11" s="106">
        <v>0</v>
      </c>
      <c r="Y11" s="106">
        <v>0</v>
      </c>
      <c r="Z11" s="106">
        <v>0</v>
      </c>
      <c r="AA11" s="106">
        <v>1134</v>
      </c>
      <c r="AB11" s="106">
        <v>1797</v>
      </c>
      <c r="AC11" s="106">
        <v>8291</v>
      </c>
      <c r="AD11" s="106">
        <v>10088</v>
      </c>
      <c r="AE11" s="101" t="s">
        <v>90</v>
      </c>
      <c r="AF11" s="106">
        <v>4036</v>
      </c>
      <c r="AG11" s="106">
        <v>2</v>
      </c>
    </row>
    <row r="12" spans="1:33" x14ac:dyDescent="0.2">
      <c r="A12" s="101" t="s">
        <v>95</v>
      </c>
      <c r="B12" s="101" t="s">
        <v>94</v>
      </c>
      <c r="C12" s="102">
        <v>1127</v>
      </c>
      <c r="D12" s="102">
        <v>42</v>
      </c>
      <c r="E12" s="102">
        <v>1169</v>
      </c>
      <c r="F12" s="103">
        <v>-0.12434456928839001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1169</v>
      </c>
      <c r="N12" s="103">
        <v>-0.12434456928839001</v>
      </c>
      <c r="O12" s="106">
        <v>1063</v>
      </c>
      <c r="P12" s="106">
        <v>2232</v>
      </c>
      <c r="Q12" s="103">
        <v>-6.6755674232309697E-3</v>
      </c>
      <c r="R12" s="104">
        <v>5</v>
      </c>
      <c r="S12" s="107"/>
      <c r="T12" s="101" t="s">
        <v>73</v>
      </c>
      <c r="U12" s="106">
        <v>1313</v>
      </c>
      <c r="V12" s="106">
        <v>1335</v>
      </c>
      <c r="W12" s="106">
        <v>22</v>
      </c>
      <c r="X12" s="106">
        <v>0</v>
      </c>
      <c r="Y12" s="106">
        <v>0</v>
      </c>
      <c r="Z12" s="106">
        <v>0</v>
      </c>
      <c r="AA12" s="106">
        <v>0</v>
      </c>
      <c r="AB12" s="106">
        <v>912</v>
      </c>
      <c r="AC12" s="106">
        <v>1335</v>
      </c>
      <c r="AD12" s="106">
        <v>2247</v>
      </c>
      <c r="AE12" s="101" t="s">
        <v>93</v>
      </c>
      <c r="AF12" s="106">
        <v>4036</v>
      </c>
      <c r="AG12" s="106">
        <v>2</v>
      </c>
    </row>
    <row r="13" spans="1:33" x14ac:dyDescent="0.2">
      <c r="A13" s="101" t="s">
        <v>98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1002</v>
      </c>
      <c r="H13" s="102">
        <v>0</v>
      </c>
      <c r="I13" s="102">
        <v>1002</v>
      </c>
      <c r="J13" s="116">
        <v>-0.14578005115089498</v>
      </c>
      <c r="K13" s="106">
        <v>0</v>
      </c>
      <c r="L13" s="103">
        <v>0</v>
      </c>
      <c r="M13" s="106">
        <v>1002</v>
      </c>
      <c r="N13" s="103">
        <v>-0.14578005115089498</v>
      </c>
      <c r="O13" s="106">
        <v>0</v>
      </c>
      <c r="P13" s="106">
        <v>1002</v>
      </c>
      <c r="Q13" s="103">
        <v>-0.14578005115089498</v>
      </c>
      <c r="R13" s="104">
        <v>5</v>
      </c>
      <c r="S13" s="107"/>
      <c r="T13" s="101" t="s">
        <v>73</v>
      </c>
      <c r="U13" s="106">
        <v>0</v>
      </c>
      <c r="V13" s="106">
        <v>0</v>
      </c>
      <c r="W13" s="106">
        <v>0</v>
      </c>
      <c r="X13" s="106">
        <v>1173</v>
      </c>
      <c r="Y13" s="106">
        <v>1173</v>
      </c>
      <c r="Z13" s="106">
        <v>0</v>
      </c>
      <c r="AA13" s="106">
        <v>0</v>
      </c>
      <c r="AB13" s="106">
        <v>0</v>
      </c>
      <c r="AC13" s="106">
        <v>1173</v>
      </c>
      <c r="AD13" s="106">
        <v>1173</v>
      </c>
      <c r="AE13" s="101" t="s">
        <v>96</v>
      </c>
      <c r="AF13" s="106">
        <v>4036</v>
      </c>
      <c r="AG13" s="106">
        <v>2</v>
      </c>
    </row>
    <row r="14" spans="1:33" x14ac:dyDescent="0.2">
      <c r="A14" s="101" t="s">
        <v>101</v>
      </c>
      <c r="B14" s="101" t="s">
        <v>100</v>
      </c>
      <c r="C14" s="102">
        <v>7794</v>
      </c>
      <c r="D14" s="102">
        <v>284</v>
      </c>
      <c r="E14" s="102">
        <v>8078</v>
      </c>
      <c r="F14" s="103">
        <v>4.3264884411726698E-2</v>
      </c>
      <c r="G14" s="102">
        <v>0</v>
      </c>
      <c r="H14" s="102">
        <v>0</v>
      </c>
      <c r="I14" s="102">
        <v>0</v>
      </c>
      <c r="J14" s="116">
        <v>0</v>
      </c>
      <c r="K14" s="106">
        <v>2845</v>
      </c>
      <c r="L14" s="103">
        <v>0.30146386093321104</v>
      </c>
      <c r="M14" s="106">
        <v>10923</v>
      </c>
      <c r="N14" s="103">
        <v>0.100110786584752</v>
      </c>
      <c r="O14" s="106">
        <v>1080</v>
      </c>
      <c r="P14" s="106">
        <v>12003</v>
      </c>
      <c r="Q14" s="103">
        <v>0.13086489542114202</v>
      </c>
      <c r="R14" s="104">
        <v>5</v>
      </c>
      <c r="S14" s="107"/>
      <c r="T14" s="101" t="s">
        <v>73</v>
      </c>
      <c r="U14" s="106">
        <v>7581</v>
      </c>
      <c r="V14" s="106">
        <v>7743</v>
      </c>
      <c r="W14" s="106">
        <v>162</v>
      </c>
      <c r="X14" s="106">
        <v>0</v>
      </c>
      <c r="Y14" s="106">
        <v>0</v>
      </c>
      <c r="Z14" s="106">
        <v>0</v>
      </c>
      <c r="AA14" s="106">
        <v>2186</v>
      </c>
      <c r="AB14" s="106">
        <v>685</v>
      </c>
      <c r="AC14" s="106">
        <v>9929</v>
      </c>
      <c r="AD14" s="106">
        <v>10614</v>
      </c>
      <c r="AE14" s="101" t="s">
        <v>99</v>
      </c>
      <c r="AF14" s="106">
        <v>4036</v>
      </c>
      <c r="AG14" s="106">
        <v>2</v>
      </c>
    </row>
    <row r="15" spans="1:33" x14ac:dyDescent="0.2">
      <c r="A15" s="101" t="s">
        <v>104</v>
      </c>
      <c r="B15" s="101" t="s">
        <v>103</v>
      </c>
      <c r="C15" s="102">
        <v>6595</v>
      </c>
      <c r="D15" s="102">
        <v>84</v>
      </c>
      <c r="E15" s="102">
        <v>6679</v>
      </c>
      <c r="F15" s="103">
        <v>5.3470031545741301E-2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6679</v>
      </c>
      <c r="N15" s="103">
        <v>5.3470031545741301E-2</v>
      </c>
      <c r="O15" s="106">
        <v>292</v>
      </c>
      <c r="P15" s="106">
        <v>6971</v>
      </c>
      <c r="Q15" s="103">
        <v>6.7697962934599495E-2</v>
      </c>
      <c r="R15" s="104">
        <v>5</v>
      </c>
      <c r="S15" s="107"/>
      <c r="T15" s="101" t="s">
        <v>73</v>
      </c>
      <c r="U15" s="106">
        <v>6298</v>
      </c>
      <c r="V15" s="106">
        <v>6340</v>
      </c>
      <c r="W15" s="106">
        <v>42</v>
      </c>
      <c r="X15" s="106">
        <v>0</v>
      </c>
      <c r="Y15" s="106">
        <v>0</v>
      </c>
      <c r="Z15" s="106">
        <v>0</v>
      </c>
      <c r="AA15" s="106">
        <v>0</v>
      </c>
      <c r="AB15" s="106">
        <v>189</v>
      </c>
      <c r="AC15" s="106">
        <v>6340</v>
      </c>
      <c r="AD15" s="106">
        <v>6529</v>
      </c>
      <c r="AE15" s="101" t="s">
        <v>102</v>
      </c>
      <c r="AF15" s="106">
        <v>4036</v>
      </c>
      <c r="AG15" s="106">
        <v>2</v>
      </c>
    </row>
    <row r="16" spans="1:33" x14ac:dyDescent="0.2">
      <c r="A16" s="101" t="s">
        <v>107</v>
      </c>
      <c r="B16" s="101" t="s">
        <v>106</v>
      </c>
      <c r="C16" s="102">
        <v>8091</v>
      </c>
      <c r="D16" s="102">
        <v>620</v>
      </c>
      <c r="E16" s="102">
        <v>8711</v>
      </c>
      <c r="F16" s="103">
        <v>-8.909338073826209E-2</v>
      </c>
      <c r="G16" s="102">
        <v>0</v>
      </c>
      <c r="H16" s="102">
        <v>0</v>
      </c>
      <c r="I16" s="102">
        <v>0</v>
      </c>
      <c r="J16" s="116">
        <v>0</v>
      </c>
      <c r="K16" s="106">
        <v>990</v>
      </c>
      <c r="L16" s="103">
        <v>-0.36497754971135299</v>
      </c>
      <c r="M16" s="106">
        <v>9701</v>
      </c>
      <c r="N16" s="103">
        <v>-0.12776479050530498</v>
      </c>
      <c r="O16" s="106">
        <v>2388</v>
      </c>
      <c r="P16" s="106">
        <v>12089</v>
      </c>
      <c r="Q16" s="103">
        <v>-8.0894092602448106E-2</v>
      </c>
      <c r="R16" s="104">
        <v>5</v>
      </c>
      <c r="S16" s="107"/>
      <c r="T16" s="101" t="s">
        <v>73</v>
      </c>
      <c r="U16" s="106">
        <v>8743</v>
      </c>
      <c r="V16" s="106">
        <v>9563</v>
      </c>
      <c r="W16" s="106">
        <v>820</v>
      </c>
      <c r="X16" s="106">
        <v>0</v>
      </c>
      <c r="Y16" s="106">
        <v>0</v>
      </c>
      <c r="Z16" s="106">
        <v>0</v>
      </c>
      <c r="AA16" s="106">
        <v>1559</v>
      </c>
      <c r="AB16" s="106">
        <v>2031</v>
      </c>
      <c r="AC16" s="106">
        <v>11122</v>
      </c>
      <c r="AD16" s="106">
        <v>13153</v>
      </c>
      <c r="AE16" s="101" t="s">
        <v>105</v>
      </c>
      <c r="AF16" s="106">
        <v>4036</v>
      </c>
      <c r="AG16" s="106">
        <v>2</v>
      </c>
    </row>
    <row r="17" spans="1:33" x14ac:dyDescent="0.2">
      <c r="A17" s="101" t="s">
        <v>110</v>
      </c>
      <c r="B17" s="101" t="s">
        <v>109</v>
      </c>
      <c r="C17" s="102">
        <v>42813</v>
      </c>
      <c r="D17" s="102">
        <v>1280</v>
      </c>
      <c r="E17" s="102">
        <v>44093</v>
      </c>
      <c r="F17" s="103">
        <v>5.4906933346093097E-2</v>
      </c>
      <c r="G17" s="102">
        <v>3214</v>
      </c>
      <c r="H17" s="102">
        <v>0</v>
      </c>
      <c r="I17" s="102">
        <v>3214</v>
      </c>
      <c r="J17" s="116">
        <v>6.3534083388484403E-2</v>
      </c>
      <c r="K17" s="106">
        <v>0</v>
      </c>
      <c r="L17" s="103">
        <v>0</v>
      </c>
      <c r="M17" s="106">
        <v>47307</v>
      </c>
      <c r="N17" s="103">
        <v>5.5488621151271803E-2</v>
      </c>
      <c r="O17" s="106">
        <v>890</v>
      </c>
      <c r="P17" s="106">
        <v>48197</v>
      </c>
      <c r="Q17" s="103">
        <v>4.0432605129090797E-2</v>
      </c>
      <c r="R17" s="104">
        <v>4</v>
      </c>
      <c r="S17" s="107"/>
      <c r="T17" s="101" t="s">
        <v>73</v>
      </c>
      <c r="U17" s="106">
        <v>41416</v>
      </c>
      <c r="V17" s="106">
        <v>41798</v>
      </c>
      <c r="W17" s="106">
        <v>382</v>
      </c>
      <c r="X17" s="106">
        <v>3022</v>
      </c>
      <c r="Y17" s="106">
        <v>3022</v>
      </c>
      <c r="Z17" s="106">
        <v>0</v>
      </c>
      <c r="AA17" s="106">
        <v>0</v>
      </c>
      <c r="AB17" s="106">
        <v>1504</v>
      </c>
      <c r="AC17" s="106">
        <v>44820</v>
      </c>
      <c r="AD17" s="106">
        <v>46324</v>
      </c>
      <c r="AE17" s="101" t="s">
        <v>108</v>
      </c>
      <c r="AF17" s="106">
        <v>4036</v>
      </c>
      <c r="AG17" s="106">
        <v>2</v>
      </c>
    </row>
    <row r="18" spans="1:33" x14ac:dyDescent="0.2">
      <c r="A18" s="101" t="s">
        <v>113</v>
      </c>
      <c r="B18" s="101" t="s">
        <v>112</v>
      </c>
      <c r="C18" s="102">
        <v>614</v>
      </c>
      <c r="D18" s="102">
        <v>10</v>
      </c>
      <c r="E18" s="102">
        <v>624</v>
      </c>
      <c r="F18" s="103">
        <v>0.223529411764706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624</v>
      </c>
      <c r="N18" s="103">
        <v>0.223529411764706</v>
      </c>
      <c r="O18" s="106">
        <v>1059</v>
      </c>
      <c r="P18" s="106">
        <v>1683</v>
      </c>
      <c r="Q18" s="103">
        <v>0.88677130044843</v>
      </c>
      <c r="R18" s="104">
        <v>5</v>
      </c>
      <c r="S18" s="107"/>
      <c r="T18" s="101" t="s">
        <v>73</v>
      </c>
      <c r="U18" s="106">
        <v>510</v>
      </c>
      <c r="V18" s="106">
        <v>510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382</v>
      </c>
      <c r="AC18" s="106">
        <v>510</v>
      </c>
      <c r="AD18" s="106">
        <v>892</v>
      </c>
      <c r="AE18" s="101" t="s">
        <v>111</v>
      </c>
      <c r="AF18" s="106">
        <v>4036</v>
      </c>
      <c r="AG18" s="106">
        <v>2</v>
      </c>
    </row>
    <row r="19" spans="1:33" x14ac:dyDescent="0.2">
      <c r="A19" s="101" t="s">
        <v>116</v>
      </c>
      <c r="B19" s="101" t="s">
        <v>115</v>
      </c>
      <c r="C19" s="102">
        <v>36916</v>
      </c>
      <c r="D19" s="102">
        <v>0</v>
      </c>
      <c r="E19" s="102">
        <v>36916</v>
      </c>
      <c r="F19" s="103">
        <v>3.9594480428048404E-2</v>
      </c>
      <c r="G19" s="102">
        <v>6613</v>
      </c>
      <c r="H19" s="102">
        <v>0</v>
      </c>
      <c r="I19" s="102">
        <v>6613</v>
      </c>
      <c r="J19" s="116">
        <v>-0.18809085328422301</v>
      </c>
      <c r="K19" s="106">
        <v>0</v>
      </c>
      <c r="L19" s="103">
        <v>0</v>
      </c>
      <c r="M19" s="106">
        <v>43529</v>
      </c>
      <c r="N19" s="103">
        <v>-2.8862673233306601E-3</v>
      </c>
      <c r="O19" s="106">
        <v>0</v>
      </c>
      <c r="P19" s="106">
        <v>43529</v>
      </c>
      <c r="Q19" s="103">
        <v>-2.9091075682609498E-3</v>
      </c>
      <c r="R19" s="104">
        <v>4</v>
      </c>
      <c r="S19" s="107"/>
      <c r="T19" s="101" t="s">
        <v>73</v>
      </c>
      <c r="U19" s="106">
        <v>35504</v>
      </c>
      <c r="V19" s="106">
        <v>35510</v>
      </c>
      <c r="W19" s="106">
        <v>6</v>
      </c>
      <c r="X19" s="106">
        <v>8143</v>
      </c>
      <c r="Y19" s="106">
        <v>8145</v>
      </c>
      <c r="Z19" s="106">
        <v>2</v>
      </c>
      <c r="AA19" s="106">
        <v>0</v>
      </c>
      <c r="AB19" s="106">
        <v>1</v>
      </c>
      <c r="AC19" s="106">
        <v>43655</v>
      </c>
      <c r="AD19" s="106">
        <v>43656</v>
      </c>
      <c r="AE19" s="101" t="s">
        <v>114</v>
      </c>
      <c r="AF19" s="106">
        <v>4036</v>
      </c>
      <c r="AG19" s="106">
        <v>2</v>
      </c>
    </row>
    <row r="20" spans="1:33" x14ac:dyDescent="0.2">
      <c r="A20" s="101" t="s">
        <v>119</v>
      </c>
      <c r="B20" s="101" t="s">
        <v>118</v>
      </c>
      <c r="C20" s="102">
        <v>807</v>
      </c>
      <c r="D20" s="102">
        <v>10</v>
      </c>
      <c r="E20" s="102">
        <v>817</v>
      </c>
      <c r="F20" s="103">
        <v>-0.194280078895464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817</v>
      </c>
      <c r="N20" s="103">
        <v>-0.194280078895464</v>
      </c>
      <c r="O20" s="106">
        <v>910</v>
      </c>
      <c r="P20" s="106">
        <v>1727</v>
      </c>
      <c r="Q20" s="103">
        <v>-9.3913955928646389E-2</v>
      </c>
      <c r="R20" s="104">
        <v>5</v>
      </c>
      <c r="S20" s="107"/>
      <c r="T20" s="101" t="s">
        <v>73</v>
      </c>
      <c r="U20" s="106">
        <v>992</v>
      </c>
      <c r="V20" s="106">
        <v>1014</v>
      </c>
      <c r="W20" s="106">
        <v>22</v>
      </c>
      <c r="X20" s="106">
        <v>0</v>
      </c>
      <c r="Y20" s="106">
        <v>0</v>
      </c>
      <c r="Z20" s="106">
        <v>0</v>
      </c>
      <c r="AA20" s="106">
        <v>0</v>
      </c>
      <c r="AB20" s="106">
        <v>892</v>
      </c>
      <c r="AC20" s="106">
        <v>1014</v>
      </c>
      <c r="AD20" s="106">
        <v>1906</v>
      </c>
      <c r="AE20" s="101" t="s">
        <v>117</v>
      </c>
      <c r="AF20" s="106">
        <v>4036</v>
      </c>
      <c r="AG20" s="106">
        <v>2</v>
      </c>
    </row>
    <row r="21" spans="1:33" x14ac:dyDescent="0.2">
      <c r="A21" s="101" t="s">
        <v>122</v>
      </c>
      <c r="B21" s="101" t="s">
        <v>121</v>
      </c>
      <c r="C21" s="102">
        <v>18128</v>
      </c>
      <c r="D21" s="102">
        <v>3852</v>
      </c>
      <c r="E21" s="102">
        <v>21980</v>
      </c>
      <c r="F21" s="103">
        <v>2.8689100014040302E-2</v>
      </c>
      <c r="G21" s="102">
        <v>0</v>
      </c>
      <c r="H21" s="102">
        <v>0</v>
      </c>
      <c r="I21" s="102">
        <v>0</v>
      </c>
      <c r="J21" s="116">
        <v>0</v>
      </c>
      <c r="K21" s="106">
        <v>0</v>
      </c>
      <c r="L21" s="103">
        <v>0</v>
      </c>
      <c r="M21" s="106">
        <v>21980</v>
      </c>
      <c r="N21" s="103">
        <v>2.8689100014040302E-2</v>
      </c>
      <c r="O21" s="106">
        <v>100</v>
      </c>
      <c r="P21" s="106">
        <v>22080</v>
      </c>
      <c r="Q21" s="103">
        <v>1.4892443463872E-2</v>
      </c>
      <c r="R21" s="104">
        <v>4</v>
      </c>
      <c r="S21" s="107"/>
      <c r="T21" s="101" t="s">
        <v>73</v>
      </c>
      <c r="U21" s="106">
        <v>17513</v>
      </c>
      <c r="V21" s="106">
        <v>21367</v>
      </c>
      <c r="W21" s="106">
        <v>3854</v>
      </c>
      <c r="X21" s="106">
        <v>0</v>
      </c>
      <c r="Y21" s="106">
        <v>0</v>
      </c>
      <c r="Z21" s="106">
        <v>0</v>
      </c>
      <c r="AA21" s="106">
        <v>0</v>
      </c>
      <c r="AB21" s="106">
        <v>389</v>
      </c>
      <c r="AC21" s="106">
        <v>21367</v>
      </c>
      <c r="AD21" s="106">
        <v>21756</v>
      </c>
      <c r="AE21" s="101" t="s">
        <v>120</v>
      </c>
      <c r="AF21" s="106">
        <v>4036</v>
      </c>
      <c r="AG21" s="106">
        <v>2</v>
      </c>
    </row>
    <row r="22" spans="1:33" x14ac:dyDescent="0.2">
      <c r="A22" s="101" t="s">
        <v>125</v>
      </c>
      <c r="B22" s="101" t="s">
        <v>124</v>
      </c>
      <c r="C22" s="102">
        <v>55302</v>
      </c>
      <c r="D22" s="102">
        <v>248</v>
      </c>
      <c r="E22" s="102">
        <v>55550</v>
      </c>
      <c r="F22" s="103">
        <v>7.6029055690072594E-2</v>
      </c>
      <c r="G22" s="102">
        <v>19351</v>
      </c>
      <c r="H22" s="102">
        <v>52</v>
      </c>
      <c r="I22" s="102">
        <v>19403</v>
      </c>
      <c r="J22" s="116">
        <v>-7.7321793713443304E-2</v>
      </c>
      <c r="K22" s="106">
        <v>17</v>
      </c>
      <c r="L22" s="103">
        <v>-0.60465116279069797</v>
      </c>
      <c r="M22" s="106">
        <v>74970</v>
      </c>
      <c r="N22" s="103">
        <v>3.1266764790844198E-2</v>
      </c>
      <c r="O22" s="106">
        <v>125</v>
      </c>
      <c r="P22" s="106">
        <v>75095</v>
      </c>
      <c r="Q22" s="103">
        <v>2.9996708180172301E-2</v>
      </c>
      <c r="R22" s="104">
        <v>3</v>
      </c>
      <c r="S22" s="107"/>
      <c r="T22" s="101" t="s">
        <v>73</v>
      </c>
      <c r="U22" s="106">
        <v>51343</v>
      </c>
      <c r="V22" s="106">
        <v>51625</v>
      </c>
      <c r="W22" s="106">
        <v>282</v>
      </c>
      <c r="X22" s="106">
        <v>20947</v>
      </c>
      <c r="Y22" s="106">
        <v>21029</v>
      </c>
      <c r="Z22" s="106">
        <v>82</v>
      </c>
      <c r="AA22" s="106">
        <v>43</v>
      </c>
      <c r="AB22" s="106">
        <v>211</v>
      </c>
      <c r="AC22" s="106">
        <v>72697</v>
      </c>
      <c r="AD22" s="106">
        <v>72908</v>
      </c>
      <c r="AE22" s="101" t="s">
        <v>123</v>
      </c>
      <c r="AF22" s="106">
        <v>4036</v>
      </c>
      <c r="AG22" s="106">
        <v>2</v>
      </c>
    </row>
    <row r="23" spans="1:33" x14ac:dyDescent="0.2">
      <c r="A23" s="101" t="s">
        <v>128</v>
      </c>
      <c r="B23" s="101" t="s">
        <v>127</v>
      </c>
      <c r="C23" s="102">
        <v>17167</v>
      </c>
      <c r="D23" s="102">
        <v>354</v>
      </c>
      <c r="E23" s="102">
        <v>17521</v>
      </c>
      <c r="F23" s="103">
        <v>1.6535158969598503E-2</v>
      </c>
      <c r="G23" s="102">
        <v>0</v>
      </c>
      <c r="H23" s="102">
        <v>0</v>
      </c>
      <c r="I23" s="102">
        <v>0</v>
      </c>
      <c r="J23" s="116">
        <v>0</v>
      </c>
      <c r="K23" s="106">
        <v>4642</v>
      </c>
      <c r="L23" s="103">
        <v>0.44926631283171997</v>
      </c>
      <c r="M23" s="106">
        <v>22163</v>
      </c>
      <c r="N23" s="103">
        <v>8.4348549341944301E-2</v>
      </c>
      <c r="O23" s="106">
        <v>869</v>
      </c>
      <c r="P23" s="106">
        <v>23032</v>
      </c>
      <c r="Q23" s="103">
        <v>0.112495773559388</v>
      </c>
      <c r="R23" s="104">
        <v>4</v>
      </c>
      <c r="S23" s="107"/>
      <c r="T23" s="101" t="s">
        <v>73</v>
      </c>
      <c r="U23" s="106">
        <v>17088</v>
      </c>
      <c r="V23" s="106">
        <v>17236</v>
      </c>
      <c r="W23" s="106">
        <v>148</v>
      </c>
      <c r="X23" s="106">
        <v>0</v>
      </c>
      <c r="Y23" s="106">
        <v>0</v>
      </c>
      <c r="Z23" s="106">
        <v>0</v>
      </c>
      <c r="AA23" s="106">
        <v>3203</v>
      </c>
      <c r="AB23" s="106">
        <v>264</v>
      </c>
      <c r="AC23" s="106">
        <v>20439</v>
      </c>
      <c r="AD23" s="106">
        <v>20703</v>
      </c>
      <c r="AE23" s="101" t="s">
        <v>126</v>
      </c>
      <c r="AF23" s="106">
        <v>4036</v>
      </c>
      <c r="AG23" s="106">
        <v>2</v>
      </c>
    </row>
    <row r="24" spans="1:33" x14ac:dyDescent="0.2">
      <c r="A24" s="101" t="s">
        <v>131</v>
      </c>
      <c r="B24" s="101" t="s">
        <v>130</v>
      </c>
      <c r="C24" s="102">
        <v>3990</v>
      </c>
      <c r="D24" s="102">
        <v>4</v>
      </c>
      <c r="E24" s="102">
        <v>3994</v>
      </c>
      <c r="F24" s="103">
        <v>2.0961145194274E-2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3994</v>
      </c>
      <c r="N24" s="103">
        <v>2.0961145194274E-2</v>
      </c>
      <c r="O24" s="106">
        <v>315</v>
      </c>
      <c r="P24" s="106">
        <v>4309</v>
      </c>
      <c r="Q24" s="103">
        <v>1.43596986817326E-2</v>
      </c>
      <c r="R24" s="104">
        <v>4</v>
      </c>
      <c r="S24" s="107"/>
      <c r="T24" s="101" t="s">
        <v>73</v>
      </c>
      <c r="U24" s="106">
        <v>3904</v>
      </c>
      <c r="V24" s="106">
        <v>3912</v>
      </c>
      <c r="W24" s="106">
        <v>8</v>
      </c>
      <c r="X24" s="106">
        <v>0</v>
      </c>
      <c r="Y24" s="106">
        <v>0</v>
      </c>
      <c r="Z24" s="106">
        <v>0</v>
      </c>
      <c r="AA24" s="106">
        <v>0</v>
      </c>
      <c r="AB24" s="106">
        <v>336</v>
      </c>
      <c r="AC24" s="106">
        <v>3912</v>
      </c>
      <c r="AD24" s="106">
        <v>4248</v>
      </c>
      <c r="AE24" s="101" t="s">
        <v>129</v>
      </c>
      <c r="AF24" s="106">
        <v>4036</v>
      </c>
      <c r="AG24" s="106">
        <v>2</v>
      </c>
    </row>
    <row r="25" spans="1:33" x14ac:dyDescent="0.2">
      <c r="A25" s="101" t="s">
        <v>134</v>
      </c>
      <c r="B25" s="101" t="s">
        <v>133</v>
      </c>
      <c r="C25" s="102">
        <v>8420</v>
      </c>
      <c r="D25" s="102">
        <v>70</v>
      </c>
      <c r="E25" s="102">
        <v>8490</v>
      </c>
      <c r="F25" s="103">
        <v>4.51803520866675E-2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8490</v>
      </c>
      <c r="N25" s="103">
        <v>4.51803520866675E-2</v>
      </c>
      <c r="O25" s="106">
        <v>1459</v>
      </c>
      <c r="P25" s="106">
        <v>9949</v>
      </c>
      <c r="Q25" s="103">
        <v>0.18779847182425999</v>
      </c>
      <c r="R25" s="104">
        <v>5</v>
      </c>
      <c r="S25" s="107"/>
      <c r="T25" s="101" t="s">
        <v>73</v>
      </c>
      <c r="U25" s="106">
        <v>8069</v>
      </c>
      <c r="V25" s="106">
        <v>8123</v>
      </c>
      <c r="W25" s="106">
        <v>54</v>
      </c>
      <c r="X25" s="106">
        <v>0</v>
      </c>
      <c r="Y25" s="106">
        <v>0</v>
      </c>
      <c r="Z25" s="106">
        <v>0</v>
      </c>
      <c r="AA25" s="106">
        <v>0</v>
      </c>
      <c r="AB25" s="106">
        <v>253</v>
      </c>
      <c r="AC25" s="106">
        <v>8123</v>
      </c>
      <c r="AD25" s="106">
        <v>8376</v>
      </c>
      <c r="AE25" s="101" t="s">
        <v>132</v>
      </c>
      <c r="AF25" s="106">
        <v>4036</v>
      </c>
      <c r="AG25" s="106">
        <v>2</v>
      </c>
    </row>
    <row r="26" spans="1:33" x14ac:dyDescent="0.2">
      <c r="A26" s="101" t="s">
        <v>137</v>
      </c>
      <c r="B26" s="101" t="s">
        <v>136</v>
      </c>
      <c r="C26" s="102">
        <v>1219</v>
      </c>
      <c r="D26" s="102">
        <v>2</v>
      </c>
      <c r="E26" s="102">
        <v>1221</v>
      </c>
      <c r="F26" s="103">
        <v>0.172910662824207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1221</v>
      </c>
      <c r="N26" s="103">
        <v>0.172910662824207</v>
      </c>
      <c r="O26" s="106">
        <v>647</v>
      </c>
      <c r="P26" s="106">
        <v>1868</v>
      </c>
      <c r="Q26" s="103">
        <v>8.2898550724637698E-2</v>
      </c>
      <c r="R26" s="104">
        <v>5</v>
      </c>
      <c r="S26" s="107"/>
      <c r="T26" s="101" t="s">
        <v>73</v>
      </c>
      <c r="U26" s="106">
        <v>1037</v>
      </c>
      <c r="V26" s="106">
        <v>1041</v>
      </c>
      <c r="W26" s="106">
        <v>4</v>
      </c>
      <c r="X26" s="106">
        <v>0</v>
      </c>
      <c r="Y26" s="106">
        <v>0</v>
      </c>
      <c r="Z26" s="106">
        <v>0</v>
      </c>
      <c r="AA26" s="106">
        <v>0</v>
      </c>
      <c r="AB26" s="106">
        <v>684</v>
      </c>
      <c r="AC26" s="106">
        <v>1041</v>
      </c>
      <c r="AD26" s="106">
        <v>1725</v>
      </c>
      <c r="AE26" s="101" t="s">
        <v>135</v>
      </c>
      <c r="AF26" s="106">
        <v>4036</v>
      </c>
      <c r="AG26" s="106">
        <v>2</v>
      </c>
    </row>
    <row r="27" spans="1:33" x14ac:dyDescent="0.2">
      <c r="A27" s="101" t="s">
        <v>140</v>
      </c>
      <c r="B27" s="101" t="s">
        <v>139</v>
      </c>
      <c r="C27" s="102">
        <v>8264</v>
      </c>
      <c r="D27" s="102">
        <v>54</v>
      </c>
      <c r="E27" s="102">
        <v>8318</v>
      </c>
      <c r="F27" s="103">
        <v>1.7865883504650001E-2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8318</v>
      </c>
      <c r="N27" s="103">
        <v>1.7865883504650001E-2</v>
      </c>
      <c r="O27" s="106">
        <v>170</v>
      </c>
      <c r="P27" s="106">
        <v>8488</v>
      </c>
      <c r="Q27" s="103">
        <v>-8.8683701954047706E-2</v>
      </c>
      <c r="R27" s="104">
        <v>5</v>
      </c>
      <c r="S27" s="107"/>
      <c r="T27" s="101" t="s">
        <v>73</v>
      </c>
      <c r="U27" s="106">
        <v>8040</v>
      </c>
      <c r="V27" s="106">
        <v>8172</v>
      </c>
      <c r="W27" s="106">
        <v>132</v>
      </c>
      <c r="X27" s="106">
        <v>0</v>
      </c>
      <c r="Y27" s="106">
        <v>0</v>
      </c>
      <c r="Z27" s="106">
        <v>0</v>
      </c>
      <c r="AA27" s="106">
        <v>0</v>
      </c>
      <c r="AB27" s="106">
        <v>1142</v>
      </c>
      <c r="AC27" s="106">
        <v>8172</v>
      </c>
      <c r="AD27" s="106">
        <v>9314</v>
      </c>
      <c r="AE27" s="101" t="s">
        <v>138</v>
      </c>
      <c r="AF27" s="106">
        <v>4036</v>
      </c>
      <c r="AG27" s="106">
        <v>2</v>
      </c>
    </row>
    <row r="28" spans="1:33" x14ac:dyDescent="0.2">
      <c r="A28" s="101" t="s">
        <v>143</v>
      </c>
      <c r="B28" s="101" t="s">
        <v>142</v>
      </c>
      <c r="C28" s="102">
        <v>27476</v>
      </c>
      <c r="D28" s="102">
        <v>146</v>
      </c>
      <c r="E28" s="102">
        <v>27622</v>
      </c>
      <c r="F28" s="103">
        <v>-0.145781791192479</v>
      </c>
      <c r="G28" s="102">
        <v>3340</v>
      </c>
      <c r="H28" s="102">
        <v>0</v>
      </c>
      <c r="I28" s="102">
        <v>3340</v>
      </c>
      <c r="J28" s="116">
        <v>2.7376191940941201E-2</v>
      </c>
      <c r="K28" s="106">
        <v>0</v>
      </c>
      <c r="L28" s="103">
        <v>0</v>
      </c>
      <c r="M28" s="106">
        <v>30962</v>
      </c>
      <c r="N28" s="103">
        <v>-0.12996318880490099</v>
      </c>
      <c r="O28" s="106">
        <v>458</v>
      </c>
      <c r="P28" s="106">
        <v>31420</v>
      </c>
      <c r="Q28" s="103">
        <v>-0.12347263292975499</v>
      </c>
      <c r="R28" s="104">
        <v>4</v>
      </c>
      <c r="S28" s="107"/>
      <c r="T28" s="101" t="s">
        <v>73</v>
      </c>
      <c r="U28" s="106">
        <v>32208</v>
      </c>
      <c r="V28" s="106">
        <v>32336</v>
      </c>
      <c r="W28" s="106">
        <v>128</v>
      </c>
      <c r="X28" s="106">
        <v>3251</v>
      </c>
      <c r="Y28" s="106">
        <v>3251</v>
      </c>
      <c r="Z28" s="106">
        <v>0</v>
      </c>
      <c r="AA28" s="106">
        <v>0</v>
      </c>
      <c r="AB28" s="106">
        <v>259</v>
      </c>
      <c r="AC28" s="106">
        <v>35587</v>
      </c>
      <c r="AD28" s="106">
        <v>35846</v>
      </c>
      <c r="AE28" s="101" t="s">
        <v>141</v>
      </c>
      <c r="AF28" s="106">
        <v>4036</v>
      </c>
      <c r="AG28" s="106">
        <v>2</v>
      </c>
    </row>
    <row r="29" spans="1:33" x14ac:dyDescent="0.2">
      <c r="A29" s="101" t="s">
        <v>146</v>
      </c>
      <c r="B29" s="101" t="s">
        <v>145</v>
      </c>
      <c r="C29" s="102">
        <v>5320</v>
      </c>
      <c r="D29" s="102">
        <v>18</v>
      </c>
      <c r="E29" s="102">
        <v>5338</v>
      </c>
      <c r="F29" s="103">
        <v>0.24341952014908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5338</v>
      </c>
      <c r="N29" s="103">
        <v>0.24341952014908</v>
      </c>
      <c r="O29" s="106">
        <v>345</v>
      </c>
      <c r="P29" s="106">
        <v>5683</v>
      </c>
      <c r="Q29" s="103">
        <v>-2.85470085470085E-2</v>
      </c>
      <c r="R29" s="104">
        <v>5</v>
      </c>
      <c r="S29" s="107"/>
      <c r="T29" s="101" t="s">
        <v>73</v>
      </c>
      <c r="U29" s="106">
        <v>4255</v>
      </c>
      <c r="V29" s="106">
        <v>4293</v>
      </c>
      <c r="W29" s="106">
        <v>38</v>
      </c>
      <c r="X29" s="106">
        <v>0</v>
      </c>
      <c r="Y29" s="106">
        <v>0</v>
      </c>
      <c r="Z29" s="106">
        <v>0</v>
      </c>
      <c r="AA29" s="106">
        <v>0</v>
      </c>
      <c r="AB29" s="106">
        <v>1557</v>
      </c>
      <c r="AC29" s="106">
        <v>4293</v>
      </c>
      <c r="AD29" s="106">
        <v>5850</v>
      </c>
      <c r="AE29" s="101" t="s">
        <v>144</v>
      </c>
      <c r="AF29" s="106">
        <v>4036</v>
      </c>
      <c r="AG29" s="106">
        <v>2</v>
      </c>
    </row>
    <row r="30" spans="1:33" x14ac:dyDescent="0.2">
      <c r="A30" s="101" t="s">
        <v>149</v>
      </c>
      <c r="B30" s="101" t="s">
        <v>148</v>
      </c>
      <c r="C30" s="102">
        <v>2136</v>
      </c>
      <c r="D30" s="102">
        <v>20</v>
      </c>
      <c r="E30" s="102">
        <v>2156</v>
      </c>
      <c r="F30" s="103">
        <v>-5.3555750658472297E-2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2156</v>
      </c>
      <c r="N30" s="103">
        <v>-5.3555750658472297E-2</v>
      </c>
      <c r="O30" s="106">
        <v>1136</v>
      </c>
      <c r="P30" s="106">
        <v>3292</v>
      </c>
      <c r="Q30" s="103">
        <v>-0.10397387044093599</v>
      </c>
      <c r="R30" s="104">
        <v>5</v>
      </c>
      <c r="S30" s="107"/>
      <c r="T30" s="101" t="s">
        <v>73</v>
      </c>
      <c r="U30" s="106">
        <v>2256</v>
      </c>
      <c r="V30" s="106">
        <v>2278</v>
      </c>
      <c r="W30" s="106">
        <v>22</v>
      </c>
      <c r="X30" s="106">
        <v>0</v>
      </c>
      <c r="Y30" s="106">
        <v>0</v>
      </c>
      <c r="Z30" s="106">
        <v>0</v>
      </c>
      <c r="AA30" s="106">
        <v>0</v>
      </c>
      <c r="AB30" s="106">
        <v>1396</v>
      </c>
      <c r="AC30" s="106">
        <v>2278</v>
      </c>
      <c r="AD30" s="106">
        <v>3674</v>
      </c>
      <c r="AE30" s="101" t="s">
        <v>147</v>
      </c>
      <c r="AF30" s="106">
        <v>4036</v>
      </c>
      <c r="AG30" s="106">
        <v>2</v>
      </c>
    </row>
    <row r="31" spans="1:33" x14ac:dyDescent="0.2">
      <c r="A31" s="101" t="s">
        <v>152</v>
      </c>
      <c r="B31" s="101" t="s">
        <v>151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03">
        <v>-1</v>
      </c>
      <c r="R31" s="104">
        <v>5</v>
      </c>
      <c r="S31" s="107"/>
      <c r="T31" s="101" t="s">
        <v>73</v>
      </c>
      <c r="U31" s="106">
        <v>2142</v>
      </c>
      <c r="V31" s="106">
        <v>2142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2142</v>
      </c>
      <c r="AD31" s="106">
        <v>2142</v>
      </c>
      <c r="AE31" s="101" t="s">
        <v>150</v>
      </c>
      <c r="AF31" s="106">
        <v>4036</v>
      </c>
      <c r="AG31" s="106">
        <v>2</v>
      </c>
    </row>
    <row r="32" spans="1:33" x14ac:dyDescent="0.2">
      <c r="A32" s="101" t="s">
        <v>156</v>
      </c>
      <c r="B32" s="101" t="s">
        <v>154</v>
      </c>
      <c r="C32" s="102">
        <v>598229</v>
      </c>
      <c r="D32" s="102">
        <v>261634</v>
      </c>
      <c r="E32" s="102">
        <v>859863</v>
      </c>
      <c r="F32" s="103">
        <v>2.9614515567018801E-2</v>
      </c>
      <c r="G32" s="102">
        <v>814121</v>
      </c>
      <c r="H32" s="102">
        <v>208880</v>
      </c>
      <c r="I32" s="102">
        <v>1023001</v>
      </c>
      <c r="J32" s="116">
        <v>2.5647169697820403E-2</v>
      </c>
      <c r="K32" s="106">
        <v>0</v>
      </c>
      <c r="L32" s="103">
        <v>0</v>
      </c>
      <c r="M32" s="106">
        <v>1882864</v>
      </c>
      <c r="N32" s="103">
        <v>2.7455170415448201E-2</v>
      </c>
      <c r="O32" s="106">
        <v>1962</v>
      </c>
      <c r="P32" s="106">
        <v>1884826</v>
      </c>
      <c r="Q32" s="103">
        <v>2.64416164925458E-2</v>
      </c>
      <c r="R32" s="104">
        <v>1</v>
      </c>
      <c r="S32" s="107"/>
      <c r="T32" s="101" t="s">
        <v>155</v>
      </c>
      <c r="U32" s="106">
        <v>583245</v>
      </c>
      <c r="V32" s="106">
        <v>835131</v>
      </c>
      <c r="W32" s="106">
        <v>251886</v>
      </c>
      <c r="X32" s="106">
        <v>794678</v>
      </c>
      <c r="Y32" s="106">
        <v>997420</v>
      </c>
      <c r="Z32" s="106">
        <v>202742</v>
      </c>
      <c r="AA32" s="106">
        <v>0</v>
      </c>
      <c r="AB32" s="106">
        <v>3721</v>
      </c>
      <c r="AC32" s="106">
        <v>1832551</v>
      </c>
      <c r="AD32" s="106">
        <v>1836272</v>
      </c>
      <c r="AE32" s="101" t="s">
        <v>153</v>
      </c>
      <c r="AF32" s="106">
        <v>4036</v>
      </c>
      <c r="AG32" s="106">
        <v>2</v>
      </c>
    </row>
    <row r="33" spans="1:33" x14ac:dyDescent="0.2">
      <c r="A33" s="101" t="s">
        <v>159</v>
      </c>
      <c r="B33" s="101" t="s">
        <v>158</v>
      </c>
      <c r="C33" s="102">
        <v>1647</v>
      </c>
      <c r="D33" s="102">
        <v>0</v>
      </c>
      <c r="E33" s="102">
        <v>1647</v>
      </c>
      <c r="F33" s="103">
        <v>-0.10972972972973001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1647</v>
      </c>
      <c r="N33" s="103">
        <v>-0.10972972972973001</v>
      </c>
      <c r="O33" s="106">
        <v>0</v>
      </c>
      <c r="P33" s="106">
        <v>1647</v>
      </c>
      <c r="Q33" s="103">
        <v>-0.10972972972973001</v>
      </c>
      <c r="R33" s="104">
        <v>5</v>
      </c>
      <c r="S33" s="107"/>
      <c r="T33" s="101" t="s">
        <v>73</v>
      </c>
      <c r="U33" s="106">
        <v>1850</v>
      </c>
      <c r="V33" s="106">
        <v>1850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1850</v>
      </c>
      <c r="AD33" s="106">
        <v>1850</v>
      </c>
      <c r="AE33" s="101" t="s">
        <v>157</v>
      </c>
      <c r="AF33" s="106">
        <v>4036</v>
      </c>
      <c r="AG33" s="106">
        <v>2</v>
      </c>
    </row>
    <row r="34" spans="1:33" x14ac:dyDescent="0.2">
      <c r="A34" s="101" t="s">
        <v>162</v>
      </c>
      <c r="B34" s="101" t="s">
        <v>161</v>
      </c>
      <c r="C34" s="102">
        <v>2963</v>
      </c>
      <c r="D34" s="102">
        <v>18</v>
      </c>
      <c r="E34" s="102">
        <v>2981</v>
      </c>
      <c r="F34" s="103">
        <v>-1.5846814130075899E-2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2981</v>
      </c>
      <c r="N34" s="103">
        <v>-1.5846814130075899E-2</v>
      </c>
      <c r="O34" s="106">
        <v>226</v>
      </c>
      <c r="P34" s="106">
        <v>3207</v>
      </c>
      <c r="Q34" s="103">
        <v>-0.24076704545454503</v>
      </c>
      <c r="R34" s="104">
        <v>5</v>
      </c>
      <c r="S34" s="107"/>
      <c r="T34" s="101" t="s">
        <v>73</v>
      </c>
      <c r="U34" s="106">
        <v>3023</v>
      </c>
      <c r="V34" s="106">
        <v>3029</v>
      </c>
      <c r="W34" s="106">
        <v>6</v>
      </c>
      <c r="X34" s="106">
        <v>0</v>
      </c>
      <c r="Y34" s="106">
        <v>0</v>
      </c>
      <c r="Z34" s="106">
        <v>0</v>
      </c>
      <c r="AA34" s="106">
        <v>0</v>
      </c>
      <c r="AB34" s="106">
        <v>1195</v>
      </c>
      <c r="AC34" s="106">
        <v>3029</v>
      </c>
      <c r="AD34" s="106">
        <v>4224</v>
      </c>
      <c r="AE34" s="101" t="s">
        <v>160</v>
      </c>
      <c r="AF34" s="106">
        <v>4036</v>
      </c>
      <c r="AG34" s="106">
        <v>2</v>
      </c>
    </row>
    <row r="35" spans="1:33" x14ac:dyDescent="0.2">
      <c r="A35" s="101" t="s">
        <v>165</v>
      </c>
      <c r="B35" s="101" t="s">
        <v>164</v>
      </c>
      <c r="C35" s="102">
        <v>636</v>
      </c>
      <c r="D35" s="102">
        <v>0</v>
      </c>
      <c r="E35" s="102">
        <v>636</v>
      </c>
      <c r="F35" s="103">
        <v>5.8236272878535798E-2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636</v>
      </c>
      <c r="N35" s="103">
        <v>5.8236272878535798E-2</v>
      </c>
      <c r="O35" s="106">
        <v>396</v>
      </c>
      <c r="P35" s="106">
        <v>1032</v>
      </c>
      <c r="Q35" s="103">
        <v>-2.54957507082153E-2</v>
      </c>
      <c r="R35" s="104">
        <v>5</v>
      </c>
      <c r="S35" s="107"/>
      <c r="T35" s="101" t="s">
        <v>73</v>
      </c>
      <c r="U35" s="106">
        <v>599</v>
      </c>
      <c r="V35" s="106">
        <v>601</v>
      </c>
      <c r="W35" s="106">
        <v>2</v>
      </c>
      <c r="X35" s="106">
        <v>0</v>
      </c>
      <c r="Y35" s="106">
        <v>0</v>
      </c>
      <c r="Z35" s="106">
        <v>0</v>
      </c>
      <c r="AA35" s="106">
        <v>0</v>
      </c>
      <c r="AB35" s="106">
        <v>458</v>
      </c>
      <c r="AC35" s="106">
        <v>601</v>
      </c>
      <c r="AD35" s="106">
        <v>1059</v>
      </c>
      <c r="AE35" s="101" t="s">
        <v>163</v>
      </c>
      <c r="AF35" s="106">
        <v>4036</v>
      </c>
      <c r="AG35" s="106">
        <v>2</v>
      </c>
    </row>
    <row r="36" spans="1:33" x14ac:dyDescent="0.2">
      <c r="A36" s="101" t="s">
        <v>168</v>
      </c>
      <c r="B36" s="101" t="s">
        <v>167</v>
      </c>
      <c r="C36" s="102">
        <v>2509</v>
      </c>
      <c r="D36" s="102">
        <v>10</v>
      </c>
      <c r="E36" s="102">
        <v>2519</v>
      </c>
      <c r="F36" s="103">
        <v>-5.3007518796992496E-2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2519</v>
      </c>
      <c r="N36" s="103">
        <v>-5.3007518796992496E-2</v>
      </c>
      <c r="O36" s="106">
        <v>728</v>
      </c>
      <c r="P36" s="106">
        <v>3247</v>
      </c>
      <c r="Q36" s="103">
        <v>1.5957446808510599E-2</v>
      </c>
      <c r="R36" s="104">
        <v>5</v>
      </c>
      <c r="S36" s="107"/>
      <c r="T36" s="101" t="s">
        <v>73</v>
      </c>
      <c r="U36" s="106">
        <v>2650</v>
      </c>
      <c r="V36" s="106">
        <v>2660</v>
      </c>
      <c r="W36" s="106">
        <v>10</v>
      </c>
      <c r="X36" s="106">
        <v>0</v>
      </c>
      <c r="Y36" s="106">
        <v>0</v>
      </c>
      <c r="Z36" s="106">
        <v>0</v>
      </c>
      <c r="AA36" s="106">
        <v>0</v>
      </c>
      <c r="AB36" s="106">
        <v>536</v>
      </c>
      <c r="AC36" s="106">
        <v>2660</v>
      </c>
      <c r="AD36" s="106">
        <v>3196</v>
      </c>
      <c r="AE36" s="101" t="s">
        <v>166</v>
      </c>
      <c r="AF36" s="106">
        <v>4036</v>
      </c>
      <c r="AG36" s="106">
        <v>2</v>
      </c>
    </row>
    <row r="37" spans="1:33" x14ac:dyDescent="0.2">
      <c r="A37" s="101" t="s">
        <v>171</v>
      </c>
      <c r="B37" s="101" t="s">
        <v>170</v>
      </c>
      <c r="C37" s="102">
        <v>3787</v>
      </c>
      <c r="D37" s="102">
        <v>18</v>
      </c>
      <c r="E37" s="102">
        <v>3805</v>
      </c>
      <c r="F37" s="103">
        <v>-0.33163534164763703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3805</v>
      </c>
      <c r="N37" s="103">
        <v>-0.33163534164763703</v>
      </c>
      <c r="O37" s="106">
        <v>834</v>
      </c>
      <c r="P37" s="106">
        <v>4639</v>
      </c>
      <c r="Q37" s="103">
        <v>-0.39846991701244799</v>
      </c>
      <c r="R37" s="104">
        <v>5</v>
      </c>
      <c r="S37" s="107"/>
      <c r="T37" s="101" t="s">
        <v>73</v>
      </c>
      <c r="U37" s="106">
        <v>5623</v>
      </c>
      <c r="V37" s="106">
        <v>5693</v>
      </c>
      <c r="W37" s="106">
        <v>70</v>
      </c>
      <c r="X37" s="106">
        <v>0</v>
      </c>
      <c r="Y37" s="106">
        <v>0</v>
      </c>
      <c r="Z37" s="106">
        <v>0</v>
      </c>
      <c r="AA37" s="106">
        <v>0</v>
      </c>
      <c r="AB37" s="106">
        <v>2019</v>
      </c>
      <c r="AC37" s="106">
        <v>5693</v>
      </c>
      <c r="AD37" s="106">
        <v>7712</v>
      </c>
      <c r="AE37" s="101" t="s">
        <v>169</v>
      </c>
      <c r="AF37" s="106">
        <v>4036</v>
      </c>
      <c r="AG37" s="106">
        <v>2</v>
      </c>
    </row>
    <row r="38" spans="1:33" x14ac:dyDescent="0.2">
      <c r="A38" s="101" t="s">
        <v>174</v>
      </c>
      <c r="B38" s="101" t="s">
        <v>173</v>
      </c>
      <c r="C38" s="102">
        <v>4120</v>
      </c>
      <c r="D38" s="102">
        <v>664</v>
      </c>
      <c r="E38" s="102">
        <v>4784</v>
      </c>
      <c r="F38" s="103">
        <v>-0.11275964391691401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4784</v>
      </c>
      <c r="N38" s="103">
        <v>-0.11275964391691401</v>
      </c>
      <c r="O38" s="106">
        <v>1763</v>
      </c>
      <c r="P38" s="106">
        <v>6547</v>
      </c>
      <c r="Q38" s="103">
        <v>-7.6065481230595505E-2</v>
      </c>
      <c r="R38" s="104">
        <v>5</v>
      </c>
      <c r="S38" s="107"/>
      <c r="T38" s="101" t="s">
        <v>73</v>
      </c>
      <c r="U38" s="106">
        <v>4598</v>
      </c>
      <c r="V38" s="106">
        <v>5392</v>
      </c>
      <c r="W38" s="106">
        <v>794</v>
      </c>
      <c r="X38" s="106">
        <v>0</v>
      </c>
      <c r="Y38" s="106">
        <v>0</v>
      </c>
      <c r="Z38" s="106">
        <v>0</v>
      </c>
      <c r="AA38" s="106">
        <v>0</v>
      </c>
      <c r="AB38" s="106">
        <v>1694</v>
      </c>
      <c r="AC38" s="106">
        <v>5392</v>
      </c>
      <c r="AD38" s="106">
        <v>7086</v>
      </c>
      <c r="AE38" s="101" t="s">
        <v>172</v>
      </c>
      <c r="AF38" s="106">
        <v>4036</v>
      </c>
      <c r="AG38" s="106">
        <v>2</v>
      </c>
    </row>
    <row r="39" spans="1:33" x14ac:dyDescent="0.2">
      <c r="A39" s="101" t="s">
        <v>177</v>
      </c>
      <c r="B39" s="101" t="s">
        <v>176</v>
      </c>
      <c r="C39" s="102">
        <v>178665</v>
      </c>
      <c r="D39" s="102">
        <v>3638</v>
      </c>
      <c r="E39" s="102">
        <v>182303</v>
      </c>
      <c r="F39" s="103">
        <v>2.2227331094152099E-2</v>
      </c>
      <c r="G39" s="102">
        <v>92190</v>
      </c>
      <c r="H39" s="102">
        <v>3134</v>
      </c>
      <c r="I39" s="102">
        <v>95324</v>
      </c>
      <c r="J39" s="116">
        <v>5.6994588840592601E-2</v>
      </c>
      <c r="K39" s="106">
        <v>14975</v>
      </c>
      <c r="L39" s="103">
        <v>-7.2008427836648695E-2</v>
      </c>
      <c r="M39" s="106">
        <v>292602</v>
      </c>
      <c r="N39" s="103">
        <v>2.78999508185203E-2</v>
      </c>
      <c r="O39" s="106">
        <v>2761</v>
      </c>
      <c r="P39" s="106">
        <v>295363</v>
      </c>
      <c r="Q39" s="103">
        <v>3.0439090420670004E-2</v>
      </c>
      <c r="R39" s="104">
        <v>2</v>
      </c>
      <c r="S39" s="107"/>
      <c r="T39" s="101" t="s">
        <v>73</v>
      </c>
      <c r="U39" s="106">
        <v>174775</v>
      </c>
      <c r="V39" s="106">
        <v>178339</v>
      </c>
      <c r="W39" s="106">
        <v>3564</v>
      </c>
      <c r="X39" s="106">
        <v>85810</v>
      </c>
      <c r="Y39" s="106">
        <v>90184</v>
      </c>
      <c r="Z39" s="106">
        <v>4374</v>
      </c>
      <c r="AA39" s="106">
        <v>16137</v>
      </c>
      <c r="AB39" s="106">
        <v>1978</v>
      </c>
      <c r="AC39" s="106">
        <v>284660</v>
      </c>
      <c r="AD39" s="106">
        <v>286638</v>
      </c>
      <c r="AE39" s="101" t="s">
        <v>175</v>
      </c>
      <c r="AF39" s="106">
        <v>4036</v>
      </c>
      <c r="AG39" s="106">
        <v>2</v>
      </c>
    </row>
    <row r="40" spans="1:33" x14ac:dyDescent="0.2">
      <c r="A40" s="101" t="s">
        <v>180</v>
      </c>
      <c r="B40" s="101" t="s">
        <v>179</v>
      </c>
      <c r="C40" s="102">
        <v>8191</v>
      </c>
      <c r="D40" s="102">
        <v>80</v>
      </c>
      <c r="E40" s="102">
        <v>8271</v>
      </c>
      <c r="F40" s="103">
        <v>2.8603407536376101E-2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8271</v>
      </c>
      <c r="N40" s="103">
        <v>2.8603407536376101E-2</v>
      </c>
      <c r="O40" s="106">
        <v>1404</v>
      </c>
      <c r="P40" s="106">
        <v>9675</v>
      </c>
      <c r="Q40" s="103">
        <v>7.0124986174095807E-2</v>
      </c>
      <c r="R40" s="104">
        <v>5</v>
      </c>
      <c r="S40" s="107"/>
      <c r="T40" s="101" t="s">
        <v>73</v>
      </c>
      <c r="U40" s="106">
        <v>7813</v>
      </c>
      <c r="V40" s="106">
        <v>8041</v>
      </c>
      <c r="W40" s="106">
        <v>228</v>
      </c>
      <c r="X40" s="106">
        <v>0</v>
      </c>
      <c r="Y40" s="106">
        <v>0</v>
      </c>
      <c r="Z40" s="106">
        <v>0</v>
      </c>
      <c r="AA40" s="106">
        <v>0</v>
      </c>
      <c r="AB40" s="106">
        <v>1000</v>
      </c>
      <c r="AC40" s="106">
        <v>8041</v>
      </c>
      <c r="AD40" s="106">
        <v>9041</v>
      </c>
      <c r="AE40" s="101" t="s">
        <v>178</v>
      </c>
      <c r="AF40" s="106">
        <v>4036</v>
      </c>
      <c r="AG40" s="106">
        <v>2</v>
      </c>
    </row>
    <row r="41" spans="1:33" x14ac:dyDescent="0.2">
      <c r="A41" s="101" t="s">
        <v>183</v>
      </c>
      <c r="B41" s="101" t="s">
        <v>182</v>
      </c>
      <c r="C41" s="102">
        <v>7808</v>
      </c>
      <c r="D41" s="102">
        <v>4</v>
      </c>
      <c r="E41" s="102">
        <v>7812</v>
      </c>
      <c r="F41" s="103">
        <v>-8.5567130984431708E-2</v>
      </c>
      <c r="G41" s="102">
        <v>187</v>
      </c>
      <c r="H41" s="102">
        <v>0</v>
      </c>
      <c r="I41" s="102">
        <v>187</v>
      </c>
      <c r="J41" s="116">
        <v>-4.1025641025641005E-2</v>
      </c>
      <c r="K41" s="106">
        <v>0</v>
      </c>
      <c r="L41" s="103">
        <v>0</v>
      </c>
      <c r="M41" s="106">
        <v>7999</v>
      </c>
      <c r="N41" s="103">
        <v>-8.4573128862439895E-2</v>
      </c>
      <c r="O41" s="106">
        <v>0</v>
      </c>
      <c r="P41" s="106">
        <v>7999</v>
      </c>
      <c r="Q41" s="103">
        <v>-8.4573128862439895E-2</v>
      </c>
      <c r="R41" s="104">
        <v>4</v>
      </c>
      <c r="S41" s="107"/>
      <c r="T41" s="101" t="s">
        <v>73</v>
      </c>
      <c r="U41" s="106">
        <v>8543</v>
      </c>
      <c r="V41" s="106">
        <v>8543</v>
      </c>
      <c r="W41" s="106">
        <v>0</v>
      </c>
      <c r="X41" s="106">
        <v>195</v>
      </c>
      <c r="Y41" s="106">
        <v>195</v>
      </c>
      <c r="Z41" s="106">
        <v>0</v>
      </c>
      <c r="AA41" s="106">
        <v>0</v>
      </c>
      <c r="AB41" s="106">
        <v>0</v>
      </c>
      <c r="AC41" s="106">
        <v>8738</v>
      </c>
      <c r="AD41" s="106">
        <v>8738</v>
      </c>
      <c r="AE41" s="101" t="s">
        <v>181</v>
      </c>
      <c r="AF41" s="106">
        <v>4036</v>
      </c>
      <c r="AG41" s="106">
        <v>2</v>
      </c>
    </row>
    <row r="42" spans="1:33" x14ac:dyDescent="0.2">
      <c r="A42" s="101" t="s">
        <v>186</v>
      </c>
      <c r="B42" s="101" t="s">
        <v>185</v>
      </c>
      <c r="C42" s="102">
        <v>5983</v>
      </c>
      <c r="D42" s="102">
        <v>166</v>
      </c>
      <c r="E42" s="102">
        <v>6149</v>
      </c>
      <c r="F42" s="103">
        <v>6.5499913359902989E-2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6149</v>
      </c>
      <c r="N42" s="103">
        <v>6.5499913359902989E-2</v>
      </c>
      <c r="O42" s="106">
        <v>1424</v>
      </c>
      <c r="P42" s="106">
        <v>7573</v>
      </c>
      <c r="Q42" s="103">
        <v>0.247200263504611</v>
      </c>
      <c r="R42" s="104">
        <v>5</v>
      </c>
      <c r="S42" s="107"/>
      <c r="T42" s="101" t="s">
        <v>73</v>
      </c>
      <c r="U42" s="106">
        <v>5761</v>
      </c>
      <c r="V42" s="106">
        <v>5771</v>
      </c>
      <c r="W42" s="106">
        <v>10</v>
      </c>
      <c r="X42" s="106">
        <v>0</v>
      </c>
      <c r="Y42" s="106">
        <v>0</v>
      </c>
      <c r="Z42" s="106">
        <v>0</v>
      </c>
      <c r="AA42" s="106">
        <v>0</v>
      </c>
      <c r="AB42" s="106">
        <v>301</v>
      </c>
      <c r="AC42" s="106">
        <v>5771</v>
      </c>
      <c r="AD42" s="106">
        <v>6072</v>
      </c>
      <c r="AE42" s="101" t="s">
        <v>184</v>
      </c>
      <c r="AF42" s="106">
        <v>4036</v>
      </c>
      <c r="AG42" s="106">
        <v>2</v>
      </c>
    </row>
    <row r="43" spans="1:33" x14ac:dyDescent="0.2">
      <c r="A43" s="101" t="s">
        <v>189</v>
      </c>
      <c r="B43" s="101" t="s">
        <v>188</v>
      </c>
      <c r="C43" s="102">
        <v>829</v>
      </c>
      <c r="D43" s="102">
        <v>0</v>
      </c>
      <c r="E43" s="102">
        <v>829</v>
      </c>
      <c r="F43" s="103">
        <v>-0.14359504132231402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829</v>
      </c>
      <c r="N43" s="103">
        <v>-0.14359504132231402</v>
      </c>
      <c r="O43" s="106">
        <v>526</v>
      </c>
      <c r="P43" s="106">
        <v>1355</v>
      </c>
      <c r="Q43" s="103">
        <v>-0.269541778975741</v>
      </c>
      <c r="R43" s="104">
        <v>5</v>
      </c>
      <c r="S43" s="107"/>
      <c r="T43" s="101" t="s">
        <v>73</v>
      </c>
      <c r="U43" s="106">
        <v>950</v>
      </c>
      <c r="V43" s="106">
        <v>968</v>
      </c>
      <c r="W43" s="106">
        <v>18</v>
      </c>
      <c r="X43" s="106">
        <v>0</v>
      </c>
      <c r="Y43" s="106">
        <v>0</v>
      </c>
      <c r="Z43" s="106">
        <v>0</v>
      </c>
      <c r="AA43" s="106">
        <v>0</v>
      </c>
      <c r="AB43" s="106">
        <v>887</v>
      </c>
      <c r="AC43" s="106">
        <v>968</v>
      </c>
      <c r="AD43" s="106">
        <v>1855</v>
      </c>
      <c r="AE43" s="101" t="s">
        <v>187</v>
      </c>
      <c r="AF43" s="106">
        <v>4036</v>
      </c>
      <c r="AG43" s="106">
        <v>2</v>
      </c>
    </row>
    <row r="44" spans="1:33" x14ac:dyDescent="0.2">
      <c r="A44" s="101" t="s">
        <v>192</v>
      </c>
      <c r="B44" s="101" t="s">
        <v>191</v>
      </c>
      <c r="C44" s="102">
        <v>135175</v>
      </c>
      <c r="D44" s="102">
        <v>31646</v>
      </c>
      <c r="E44" s="102">
        <v>166821</v>
      </c>
      <c r="F44" s="103">
        <v>1.7331487568530101E-2</v>
      </c>
      <c r="G44" s="102">
        <v>19488</v>
      </c>
      <c r="H44" s="102">
        <v>368</v>
      </c>
      <c r="I44" s="102">
        <v>19856</v>
      </c>
      <c r="J44" s="116">
        <v>0.6119499918817991</v>
      </c>
      <c r="K44" s="106">
        <v>0</v>
      </c>
      <c r="L44" s="103">
        <v>0</v>
      </c>
      <c r="M44" s="106">
        <v>186677</v>
      </c>
      <c r="N44" s="103">
        <v>5.8877916243611599E-2</v>
      </c>
      <c r="O44" s="106">
        <v>5982</v>
      </c>
      <c r="P44" s="106">
        <v>192659</v>
      </c>
      <c r="Q44" s="103">
        <v>5.5162744335577003E-2</v>
      </c>
      <c r="R44" s="104">
        <v>3</v>
      </c>
      <c r="S44" s="107"/>
      <c r="T44" s="101" t="s">
        <v>73</v>
      </c>
      <c r="U44" s="106">
        <v>132849</v>
      </c>
      <c r="V44" s="106">
        <v>163979</v>
      </c>
      <c r="W44" s="106">
        <v>31130</v>
      </c>
      <c r="X44" s="106">
        <v>12160</v>
      </c>
      <c r="Y44" s="106">
        <v>12318</v>
      </c>
      <c r="Z44" s="106">
        <v>158</v>
      </c>
      <c r="AA44" s="106">
        <v>0</v>
      </c>
      <c r="AB44" s="106">
        <v>6290</v>
      </c>
      <c r="AC44" s="106">
        <v>176297</v>
      </c>
      <c r="AD44" s="106">
        <v>182587</v>
      </c>
      <c r="AE44" s="101" t="s">
        <v>190</v>
      </c>
      <c r="AF44" s="106">
        <v>4036</v>
      </c>
      <c r="AG44" s="106">
        <v>2</v>
      </c>
    </row>
    <row r="45" spans="1:33" x14ac:dyDescent="0.2">
      <c r="A45" s="101" t="s">
        <v>195</v>
      </c>
      <c r="B45" s="101" t="s">
        <v>194</v>
      </c>
      <c r="C45" s="102">
        <v>225104</v>
      </c>
      <c r="D45" s="102">
        <v>31058</v>
      </c>
      <c r="E45" s="102">
        <v>256162</v>
      </c>
      <c r="F45" s="103">
        <v>-8.6840088852425997E-3</v>
      </c>
      <c r="G45" s="102">
        <v>50198</v>
      </c>
      <c r="H45" s="102">
        <v>1178</v>
      </c>
      <c r="I45" s="102">
        <v>51376</v>
      </c>
      <c r="J45" s="116">
        <v>-5.0702143385070203E-2</v>
      </c>
      <c r="K45" s="106">
        <v>0</v>
      </c>
      <c r="L45" s="103">
        <v>0</v>
      </c>
      <c r="M45" s="106">
        <v>307538</v>
      </c>
      <c r="N45" s="103">
        <v>-1.5960272105360798E-2</v>
      </c>
      <c r="O45" s="106">
        <v>662</v>
      </c>
      <c r="P45" s="106">
        <v>308200</v>
      </c>
      <c r="Q45" s="103">
        <v>-1.57882635464834E-2</v>
      </c>
      <c r="R45" s="104">
        <v>2</v>
      </c>
      <c r="S45" s="107"/>
      <c r="T45" s="101" t="s">
        <v>73</v>
      </c>
      <c r="U45" s="106">
        <v>223556</v>
      </c>
      <c r="V45" s="106">
        <v>258406</v>
      </c>
      <c r="W45" s="106">
        <v>34850</v>
      </c>
      <c r="X45" s="106">
        <v>51714</v>
      </c>
      <c r="Y45" s="106">
        <v>54120</v>
      </c>
      <c r="Z45" s="106">
        <v>2406</v>
      </c>
      <c r="AA45" s="106">
        <v>0</v>
      </c>
      <c r="AB45" s="106">
        <v>618</v>
      </c>
      <c r="AC45" s="106">
        <v>312526</v>
      </c>
      <c r="AD45" s="106">
        <v>313144</v>
      </c>
      <c r="AE45" s="101" t="s">
        <v>193</v>
      </c>
      <c r="AF45" s="106">
        <v>4036</v>
      </c>
      <c r="AG45" s="106">
        <v>2</v>
      </c>
    </row>
    <row r="46" spans="1:33" x14ac:dyDescent="0.2">
      <c r="A46" s="101" t="s">
        <v>198</v>
      </c>
      <c r="B46" s="101" t="s">
        <v>197</v>
      </c>
      <c r="C46" s="102">
        <v>4824</v>
      </c>
      <c r="D46" s="102">
        <v>1210</v>
      </c>
      <c r="E46" s="102">
        <v>6034</v>
      </c>
      <c r="F46" s="103">
        <v>-2.9903536977492002E-2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6034</v>
      </c>
      <c r="N46" s="103">
        <v>-2.9903536977492002E-2</v>
      </c>
      <c r="O46" s="106">
        <v>2307</v>
      </c>
      <c r="P46" s="106">
        <v>8341</v>
      </c>
      <c r="Q46" s="103">
        <v>1.81884765625E-2</v>
      </c>
      <c r="R46" s="104">
        <v>5</v>
      </c>
      <c r="S46" s="107"/>
      <c r="T46" s="101" t="s">
        <v>73</v>
      </c>
      <c r="U46" s="106">
        <v>5020</v>
      </c>
      <c r="V46" s="106">
        <v>6220</v>
      </c>
      <c r="W46" s="106">
        <v>1200</v>
      </c>
      <c r="X46" s="106">
        <v>0</v>
      </c>
      <c r="Y46" s="106">
        <v>0</v>
      </c>
      <c r="Z46" s="106">
        <v>0</v>
      </c>
      <c r="AA46" s="106">
        <v>0</v>
      </c>
      <c r="AB46" s="106">
        <v>1972</v>
      </c>
      <c r="AC46" s="106">
        <v>6220</v>
      </c>
      <c r="AD46" s="106">
        <v>8192</v>
      </c>
      <c r="AE46" s="101" t="s">
        <v>196</v>
      </c>
      <c r="AF46" s="106">
        <v>4036</v>
      </c>
      <c r="AG46" s="106">
        <v>2</v>
      </c>
    </row>
    <row r="47" spans="1:33" x14ac:dyDescent="0.2">
      <c r="A47" s="101" t="s">
        <v>201</v>
      </c>
      <c r="B47" s="101" t="s">
        <v>200</v>
      </c>
      <c r="C47" s="102">
        <v>788</v>
      </c>
      <c r="D47" s="102">
        <v>72</v>
      </c>
      <c r="E47" s="102">
        <v>860</v>
      </c>
      <c r="F47" s="103">
        <v>0.17006802721088402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860</v>
      </c>
      <c r="N47" s="103">
        <v>0.17006802721088402</v>
      </c>
      <c r="O47" s="106">
        <v>1410</v>
      </c>
      <c r="P47" s="106">
        <v>2270</v>
      </c>
      <c r="Q47" s="103">
        <v>9.7148380860319003E-2</v>
      </c>
      <c r="R47" s="104">
        <v>5</v>
      </c>
      <c r="S47" s="107"/>
      <c r="T47" s="101" t="s">
        <v>73</v>
      </c>
      <c r="U47" s="106">
        <v>715</v>
      </c>
      <c r="V47" s="106">
        <v>735</v>
      </c>
      <c r="W47" s="106">
        <v>20</v>
      </c>
      <c r="X47" s="106">
        <v>0</v>
      </c>
      <c r="Y47" s="106">
        <v>0</v>
      </c>
      <c r="Z47" s="106">
        <v>0</v>
      </c>
      <c r="AA47" s="106">
        <v>0</v>
      </c>
      <c r="AB47" s="106">
        <v>1334</v>
      </c>
      <c r="AC47" s="106">
        <v>735</v>
      </c>
      <c r="AD47" s="106">
        <v>2069</v>
      </c>
      <c r="AE47" s="101" t="s">
        <v>199</v>
      </c>
      <c r="AF47" s="106">
        <v>4036</v>
      </c>
      <c r="AG47" s="106">
        <v>2</v>
      </c>
    </row>
    <row r="48" spans="1:33" x14ac:dyDescent="0.2">
      <c r="A48" s="101" t="s">
        <v>204</v>
      </c>
      <c r="B48" s="101" t="s">
        <v>203</v>
      </c>
      <c r="C48" s="102">
        <v>588</v>
      </c>
      <c r="D48" s="102">
        <v>0</v>
      </c>
      <c r="E48" s="102">
        <v>588</v>
      </c>
      <c r="F48" s="103">
        <v>0.124282982791587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588</v>
      </c>
      <c r="N48" s="103">
        <v>0.124282982791587</v>
      </c>
      <c r="O48" s="106">
        <v>0</v>
      </c>
      <c r="P48" s="106">
        <v>588</v>
      </c>
      <c r="Q48" s="103">
        <v>0.124282982791587</v>
      </c>
      <c r="R48" s="104">
        <v>5</v>
      </c>
      <c r="S48" s="107"/>
      <c r="T48" s="101" t="s">
        <v>73</v>
      </c>
      <c r="U48" s="106">
        <v>523</v>
      </c>
      <c r="V48" s="106">
        <v>523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523</v>
      </c>
      <c r="AD48" s="106">
        <v>523</v>
      </c>
      <c r="AE48" s="101" t="s">
        <v>202</v>
      </c>
      <c r="AF48" s="106">
        <v>4036</v>
      </c>
      <c r="AG48" s="106">
        <v>2</v>
      </c>
    </row>
    <row r="49" spans="1:33" x14ac:dyDescent="0.2">
      <c r="A49" s="101" t="s">
        <v>207</v>
      </c>
      <c r="B49" s="101" t="s">
        <v>206</v>
      </c>
      <c r="C49" s="102">
        <v>8821</v>
      </c>
      <c r="D49" s="102">
        <v>74</v>
      </c>
      <c r="E49" s="102">
        <v>8895</v>
      </c>
      <c r="F49" s="103">
        <v>5.03010981225646E-2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8895</v>
      </c>
      <c r="N49" s="103">
        <v>5.03010981225646E-2</v>
      </c>
      <c r="O49" s="106">
        <v>409</v>
      </c>
      <c r="P49" s="106">
        <v>9304</v>
      </c>
      <c r="Q49" s="103">
        <v>7.6478074742566196E-2</v>
      </c>
      <c r="R49" s="104">
        <v>5</v>
      </c>
      <c r="S49" s="107"/>
      <c r="T49" s="101" t="s">
        <v>73</v>
      </c>
      <c r="U49" s="106">
        <v>8385</v>
      </c>
      <c r="V49" s="106">
        <v>8469</v>
      </c>
      <c r="W49" s="106">
        <v>84</v>
      </c>
      <c r="X49" s="106">
        <v>0</v>
      </c>
      <c r="Y49" s="106">
        <v>0</v>
      </c>
      <c r="Z49" s="106">
        <v>0</v>
      </c>
      <c r="AA49" s="106">
        <v>0</v>
      </c>
      <c r="AB49" s="106">
        <v>174</v>
      </c>
      <c r="AC49" s="106">
        <v>8469</v>
      </c>
      <c r="AD49" s="106">
        <v>8643</v>
      </c>
      <c r="AE49" s="101" t="s">
        <v>205</v>
      </c>
      <c r="AF49" s="106">
        <v>4036</v>
      </c>
      <c r="AG49" s="106">
        <v>2</v>
      </c>
    </row>
    <row r="50" spans="1:33" x14ac:dyDescent="0.2">
      <c r="A50" s="101" t="s">
        <v>210</v>
      </c>
      <c r="B50" s="101" t="s">
        <v>209</v>
      </c>
      <c r="C50" s="102">
        <v>57633</v>
      </c>
      <c r="D50" s="102">
        <v>528</v>
      </c>
      <c r="E50" s="102">
        <v>58161</v>
      </c>
      <c r="F50" s="103">
        <v>2.6111042501014401E-2</v>
      </c>
      <c r="G50" s="102">
        <v>16103</v>
      </c>
      <c r="H50" s="102">
        <v>12</v>
      </c>
      <c r="I50" s="102">
        <v>16115</v>
      </c>
      <c r="J50" s="116">
        <v>0.25058202700605303</v>
      </c>
      <c r="K50" s="106">
        <v>0</v>
      </c>
      <c r="L50" s="103">
        <v>0</v>
      </c>
      <c r="M50" s="106">
        <v>74276</v>
      </c>
      <c r="N50" s="103">
        <v>6.7690140440151189E-2</v>
      </c>
      <c r="O50" s="106">
        <v>749</v>
      </c>
      <c r="P50" s="106">
        <v>75025</v>
      </c>
      <c r="Q50" s="103">
        <v>7.3395807997710893E-2</v>
      </c>
      <c r="R50" s="104">
        <v>3</v>
      </c>
      <c r="S50" s="108"/>
      <c r="T50" s="101" t="s">
        <v>73</v>
      </c>
      <c r="U50" s="106">
        <v>56341</v>
      </c>
      <c r="V50" s="106">
        <v>56681</v>
      </c>
      <c r="W50" s="106">
        <v>340</v>
      </c>
      <c r="X50" s="106">
        <v>12874</v>
      </c>
      <c r="Y50" s="106">
        <v>12886</v>
      </c>
      <c r="Z50" s="106">
        <v>12</v>
      </c>
      <c r="AA50" s="106">
        <v>0</v>
      </c>
      <c r="AB50" s="106">
        <v>328</v>
      </c>
      <c r="AC50" s="106">
        <v>69567</v>
      </c>
      <c r="AD50" s="106">
        <v>69895</v>
      </c>
      <c r="AE50" s="101" t="s">
        <v>208</v>
      </c>
      <c r="AF50" s="106">
        <v>4036</v>
      </c>
      <c r="AG50" s="106">
        <v>2</v>
      </c>
    </row>
    <row r="51" spans="1:33" x14ac:dyDescent="0.2">
      <c r="A51" s="109" t="s">
        <v>246</v>
      </c>
      <c r="B51" s="110"/>
      <c r="C51" s="111">
        <v>1882027</v>
      </c>
      <c r="D51" s="111">
        <v>388998</v>
      </c>
      <c r="E51" s="111">
        <v>2271025</v>
      </c>
      <c r="F51" s="112">
        <v>1.6880660002462699E-2</v>
      </c>
      <c r="G51" s="111">
        <v>1152576</v>
      </c>
      <c r="H51" s="111">
        <v>218316</v>
      </c>
      <c r="I51" s="111">
        <v>1370892</v>
      </c>
      <c r="J51" s="118">
        <v>3.0652873424954104E-2</v>
      </c>
      <c r="K51" s="119">
        <v>36975</v>
      </c>
      <c r="L51" s="112">
        <v>2.7118644067796603E-3</v>
      </c>
      <c r="M51" s="119">
        <v>3678892</v>
      </c>
      <c r="N51" s="112">
        <v>2.1823615678606301E-2</v>
      </c>
      <c r="O51" s="119">
        <v>56311</v>
      </c>
      <c r="P51" s="119">
        <v>3735203</v>
      </c>
      <c r="Q51" s="112">
        <v>2.1202678987142301E-2</v>
      </c>
      <c r="R51" s="113">
        <v>0</v>
      </c>
      <c r="S51" s="114" t="s">
        <v>212</v>
      </c>
      <c r="T51" s="114">
        <v>0</v>
      </c>
      <c r="U51" s="115">
        <v>1848555</v>
      </c>
      <c r="V51" s="115">
        <v>2233325</v>
      </c>
      <c r="W51" s="115">
        <v>384770</v>
      </c>
      <c r="X51" s="115">
        <v>1116008</v>
      </c>
      <c r="Y51" s="115">
        <v>1330120</v>
      </c>
      <c r="Z51" s="115">
        <v>214112</v>
      </c>
      <c r="AA51" s="115">
        <v>36875</v>
      </c>
      <c r="AB51" s="115">
        <v>57331</v>
      </c>
      <c r="AC51" s="115">
        <v>3600320</v>
      </c>
      <c r="AD51" s="115">
        <v>3657651</v>
      </c>
      <c r="AE51" s="114">
        <v>0</v>
      </c>
      <c r="AF51" s="115">
        <v>185656</v>
      </c>
      <c r="AG51" s="115">
        <v>92</v>
      </c>
    </row>
    <row r="52" spans="1:33" x14ac:dyDescent="0.2">
      <c r="A52" s="101" t="s">
        <v>215</v>
      </c>
      <c r="B52" s="101" t="s">
        <v>214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0</v>
      </c>
      <c r="N52" s="103">
        <v>0</v>
      </c>
      <c r="O52" s="106">
        <v>0</v>
      </c>
      <c r="P52" s="106">
        <v>0</v>
      </c>
      <c r="Q52" s="103">
        <v>0</v>
      </c>
      <c r="R52" s="104">
        <v>6</v>
      </c>
      <c r="S52" s="105" t="s">
        <v>155</v>
      </c>
      <c r="T52" s="101" t="s">
        <v>155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1" t="s">
        <v>213</v>
      </c>
      <c r="AF52" s="106">
        <v>4036</v>
      </c>
      <c r="AG52" s="106">
        <v>2</v>
      </c>
    </row>
    <row r="53" spans="1:33" x14ac:dyDescent="0.2">
      <c r="A53" s="101" t="s">
        <v>218</v>
      </c>
      <c r="B53" s="101" t="s">
        <v>217</v>
      </c>
      <c r="C53" s="102">
        <v>0</v>
      </c>
      <c r="D53" s="102">
        <v>0</v>
      </c>
      <c r="E53" s="102">
        <v>0</v>
      </c>
      <c r="F53" s="103">
        <v>-1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0</v>
      </c>
      <c r="N53" s="103">
        <v>-1</v>
      </c>
      <c r="O53" s="106">
        <v>0</v>
      </c>
      <c r="P53" s="106">
        <v>0</v>
      </c>
      <c r="Q53" s="103">
        <v>-1</v>
      </c>
      <c r="R53" s="104">
        <v>6</v>
      </c>
      <c r="S53" s="107"/>
      <c r="T53" s="101" t="s">
        <v>155</v>
      </c>
      <c r="U53" s="106">
        <v>220</v>
      </c>
      <c r="V53" s="106">
        <v>220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220</v>
      </c>
      <c r="AD53" s="106">
        <v>220</v>
      </c>
      <c r="AE53" s="101" t="s">
        <v>216</v>
      </c>
      <c r="AF53" s="106">
        <v>4036</v>
      </c>
      <c r="AG53" s="106">
        <v>2</v>
      </c>
    </row>
    <row r="54" spans="1:33" x14ac:dyDescent="0.2">
      <c r="A54" s="101" t="s">
        <v>221</v>
      </c>
      <c r="B54" s="101" t="s">
        <v>220</v>
      </c>
      <c r="C54" s="102">
        <v>26186</v>
      </c>
      <c r="D54" s="102">
        <v>0</v>
      </c>
      <c r="E54" s="102">
        <v>26186</v>
      </c>
      <c r="F54" s="103">
        <v>-6.8544801337459507E-2</v>
      </c>
      <c r="G54" s="102">
        <v>114138</v>
      </c>
      <c r="H54" s="102">
        <v>0</v>
      </c>
      <c r="I54" s="102">
        <v>114138</v>
      </c>
      <c r="J54" s="116">
        <v>0.149368108353054</v>
      </c>
      <c r="K54" s="106">
        <v>0</v>
      </c>
      <c r="L54" s="103">
        <v>0</v>
      </c>
      <c r="M54" s="106">
        <v>140324</v>
      </c>
      <c r="N54" s="103">
        <v>0.101288671930183</v>
      </c>
      <c r="O54" s="106">
        <v>0</v>
      </c>
      <c r="P54" s="106">
        <v>140324</v>
      </c>
      <c r="Q54" s="103">
        <v>0.101288671930183</v>
      </c>
      <c r="R54" s="104">
        <v>6</v>
      </c>
      <c r="S54" s="107"/>
      <c r="T54" s="101" t="s">
        <v>155</v>
      </c>
      <c r="U54" s="106">
        <v>28113</v>
      </c>
      <c r="V54" s="106">
        <v>28113</v>
      </c>
      <c r="W54" s="106">
        <v>0</v>
      </c>
      <c r="X54" s="106">
        <v>99305</v>
      </c>
      <c r="Y54" s="106">
        <v>99305</v>
      </c>
      <c r="Z54" s="106">
        <v>0</v>
      </c>
      <c r="AA54" s="106">
        <v>0</v>
      </c>
      <c r="AB54" s="106">
        <v>0</v>
      </c>
      <c r="AC54" s="106">
        <v>127418</v>
      </c>
      <c r="AD54" s="106">
        <v>127418</v>
      </c>
      <c r="AE54" s="101" t="s">
        <v>219</v>
      </c>
      <c r="AF54" s="106">
        <v>4036</v>
      </c>
      <c r="AG54" s="106">
        <v>2</v>
      </c>
    </row>
    <row r="55" spans="1:33" x14ac:dyDescent="0.2">
      <c r="A55" s="101" t="s">
        <v>224</v>
      </c>
      <c r="B55" s="101" t="s">
        <v>223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155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222</v>
      </c>
      <c r="AF55" s="106">
        <v>4036</v>
      </c>
      <c r="AG55" s="106">
        <v>2</v>
      </c>
    </row>
    <row r="56" spans="1:33" x14ac:dyDescent="0.2">
      <c r="A56" s="101" t="s">
        <v>227</v>
      </c>
      <c r="B56" s="101" t="s">
        <v>226</v>
      </c>
      <c r="C56" s="102">
        <v>2847</v>
      </c>
      <c r="D56" s="102">
        <v>0</v>
      </c>
      <c r="E56" s="102">
        <v>2847</v>
      </c>
      <c r="F56" s="103">
        <v>-0.143759398496241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2847</v>
      </c>
      <c r="N56" s="103">
        <v>-0.143759398496241</v>
      </c>
      <c r="O56" s="106">
        <v>0</v>
      </c>
      <c r="P56" s="106">
        <v>2847</v>
      </c>
      <c r="Q56" s="103">
        <v>-0.143759398496241</v>
      </c>
      <c r="R56" s="104">
        <v>6</v>
      </c>
      <c r="S56" s="107"/>
      <c r="T56" s="101" t="s">
        <v>155</v>
      </c>
      <c r="U56" s="106">
        <v>3325</v>
      </c>
      <c r="V56" s="106">
        <v>3325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3325</v>
      </c>
      <c r="AD56" s="106">
        <v>3325</v>
      </c>
      <c r="AE56" s="101" t="s">
        <v>225</v>
      </c>
      <c r="AF56" s="106">
        <v>4036</v>
      </c>
      <c r="AG56" s="106">
        <v>2</v>
      </c>
    </row>
    <row r="57" spans="1:33" x14ac:dyDescent="0.2">
      <c r="A57" s="101" t="s">
        <v>230</v>
      </c>
      <c r="B57" s="101" t="s">
        <v>229</v>
      </c>
      <c r="C57" s="102">
        <v>395</v>
      </c>
      <c r="D57" s="102">
        <v>0</v>
      </c>
      <c r="E57" s="102">
        <v>395</v>
      </c>
      <c r="F57" s="103">
        <v>0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395</v>
      </c>
      <c r="N57" s="103">
        <v>0</v>
      </c>
      <c r="O57" s="106">
        <v>0</v>
      </c>
      <c r="P57" s="106">
        <v>395</v>
      </c>
      <c r="Q57" s="103">
        <v>0</v>
      </c>
      <c r="R57" s="104">
        <v>6</v>
      </c>
      <c r="S57" s="108"/>
      <c r="T57" s="101" t="s">
        <v>155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6">
        <v>0</v>
      </c>
      <c r="AE57" s="101" t="s">
        <v>228</v>
      </c>
      <c r="AF57" s="106">
        <v>4036</v>
      </c>
      <c r="AG57" s="106">
        <v>2</v>
      </c>
    </row>
    <row r="58" spans="1:33" x14ac:dyDescent="0.2">
      <c r="A58" s="109" t="s">
        <v>247</v>
      </c>
      <c r="B58" s="110"/>
      <c r="C58" s="111">
        <v>29428</v>
      </c>
      <c r="D58" s="111">
        <v>0</v>
      </c>
      <c r="E58" s="111">
        <v>29428</v>
      </c>
      <c r="F58" s="112">
        <v>-7.044033103796829E-2</v>
      </c>
      <c r="G58" s="111">
        <v>114138</v>
      </c>
      <c r="H58" s="111">
        <v>0</v>
      </c>
      <c r="I58" s="111">
        <v>114138</v>
      </c>
      <c r="J58" s="118">
        <v>0.149368108353054</v>
      </c>
      <c r="K58" s="119">
        <v>0</v>
      </c>
      <c r="L58" s="112">
        <v>0</v>
      </c>
      <c r="M58" s="119">
        <v>143566</v>
      </c>
      <c r="N58" s="112">
        <v>9.6233287264341799E-2</v>
      </c>
      <c r="O58" s="119">
        <v>0</v>
      </c>
      <c r="P58" s="119">
        <v>143566</v>
      </c>
      <c r="Q58" s="112">
        <v>9.6233287264341799E-2</v>
      </c>
      <c r="R58" s="113">
        <v>0</v>
      </c>
      <c r="S58" s="114" t="s">
        <v>212</v>
      </c>
      <c r="T58" s="114">
        <v>0</v>
      </c>
      <c r="U58" s="115">
        <v>31658</v>
      </c>
      <c r="V58" s="115">
        <v>31658</v>
      </c>
      <c r="W58" s="115">
        <v>0</v>
      </c>
      <c r="X58" s="115">
        <v>99305</v>
      </c>
      <c r="Y58" s="115">
        <v>99305</v>
      </c>
      <c r="Z58" s="115">
        <v>0</v>
      </c>
      <c r="AA58" s="115">
        <v>0</v>
      </c>
      <c r="AB58" s="115">
        <v>0</v>
      </c>
      <c r="AC58" s="115">
        <v>130963</v>
      </c>
      <c r="AD58" s="115">
        <v>130963</v>
      </c>
      <c r="AE58" s="114">
        <v>0</v>
      </c>
      <c r="AF58" s="115">
        <v>24216</v>
      </c>
      <c r="AG58" s="115">
        <v>12</v>
      </c>
    </row>
    <row r="59" spans="1:33" x14ac:dyDescent="0.2">
      <c r="A59" s="109" t="s">
        <v>248</v>
      </c>
      <c r="B59" s="110"/>
      <c r="C59" s="111">
        <v>1911455</v>
      </c>
      <c r="D59" s="111">
        <v>388998</v>
      </c>
      <c r="E59" s="111">
        <v>2300453</v>
      </c>
      <c r="F59" s="112">
        <v>1.5660161687747799E-2</v>
      </c>
      <c r="G59" s="111">
        <v>1266714</v>
      </c>
      <c r="H59" s="111">
        <v>218316</v>
      </c>
      <c r="I59" s="111">
        <v>1485030</v>
      </c>
      <c r="J59" s="118">
        <v>3.8900257096384908E-2</v>
      </c>
      <c r="K59" s="119">
        <v>36975</v>
      </c>
      <c r="L59" s="112">
        <v>2.7118644067796603E-3</v>
      </c>
      <c r="M59" s="119">
        <v>3822458</v>
      </c>
      <c r="N59" s="112">
        <v>2.4435294776622402E-2</v>
      </c>
      <c r="O59" s="119">
        <v>56311</v>
      </c>
      <c r="P59" s="119">
        <v>3878769</v>
      </c>
      <c r="Q59" s="112">
        <v>2.37963012331159E-2</v>
      </c>
      <c r="R59" s="113">
        <v>0</v>
      </c>
      <c r="S59" s="114">
        <v>0</v>
      </c>
      <c r="T59" s="114">
        <v>0</v>
      </c>
      <c r="U59" s="115">
        <v>1880213</v>
      </c>
      <c r="V59" s="115">
        <v>2264983</v>
      </c>
      <c r="W59" s="115">
        <v>384770</v>
      </c>
      <c r="X59" s="115">
        <v>1215313</v>
      </c>
      <c r="Y59" s="115">
        <v>1429425</v>
      </c>
      <c r="Z59" s="115">
        <v>214112</v>
      </c>
      <c r="AA59" s="115">
        <v>36875</v>
      </c>
      <c r="AB59" s="115">
        <v>57331</v>
      </c>
      <c r="AC59" s="115">
        <v>3731283</v>
      </c>
      <c r="AD59" s="115">
        <v>3788614</v>
      </c>
      <c r="AE59" s="114">
        <v>0</v>
      </c>
      <c r="AF59" s="115">
        <v>209872</v>
      </c>
      <c r="AG59" s="115">
        <v>104</v>
      </c>
    </row>
  </sheetData>
  <pageMargins left="0.25" right="0.25" top="0.75" bottom="0.75" header="0.3" footer="0.3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3" zoomScaleSheetLayoutView="67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256" width="9.140625" style="98"/>
    <col min="257" max="257" width="32.4257812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9.140625" style="98"/>
    <col min="513" max="513" width="32.4257812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9.140625" style="98"/>
    <col min="769" max="769" width="32.4257812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9.140625" style="98"/>
    <col min="1025" max="1025" width="32.4257812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2.4257812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2.4257812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2.4257812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2.4257812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2.4257812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2.4257812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2.4257812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2.4257812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2.4257812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2.4257812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2.4257812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2.4257812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2.4257812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2.4257812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2.4257812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2.4257812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2.4257812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2.4257812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2.4257812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2.4257812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2.4257812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2.4257812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2.4257812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2.4257812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2.4257812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2.4257812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2.4257812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2.4257812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2.4257812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2.4257812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2.4257812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2.4257812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2.4257812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2.4257812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2.4257812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2.4257812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2.4257812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2.4257812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2.4257812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2.4257812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2.4257812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2.4257812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2.4257812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2.4257812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2.4257812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2.4257812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2.4257812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2.4257812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2.4257812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2.4257812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2.4257812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2.4257812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2.4257812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2.4257812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2.4257812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2.4257812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2.4257812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2.4257812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2.4257812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234</v>
      </c>
    </row>
    <row r="4" spans="1:24" ht="42.75" x14ac:dyDescent="0.2">
      <c r="A4" s="99" t="s">
        <v>235</v>
      </c>
      <c r="B4" s="99" t="s">
        <v>48</v>
      </c>
      <c r="C4" s="99" t="s">
        <v>236</v>
      </c>
      <c r="D4" s="99" t="s">
        <v>237</v>
      </c>
      <c r="E4" s="99" t="s">
        <v>238</v>
      </c>
      <c r="F4" s="99" t="s">
        <v>239</v>
      </c>
      <c r="G4" s="99" t="s">
        <v>53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58</v>
      </c>
      <c r="N4" s="99" t="s">
        <v>245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47</v>
      </c>
    </row>
    <row r="5" spans="1:24" x14ac:dyDescent="0.2">
      <c r="A5" s="101" t="s">
        <v>74</v>
      </c>
      <c r="B5" s="101" t="s">
        <v>71</v>
      </c>
      <c r="C5" s="102">
        <v>520</v>
      </c>
      <c r="D5" s="103">
        <v>-4.0590405904058997E-2</v>
      </c>
      <c r="E5" s="102">
        <v>2</v>
      </c>
      <c r="F5" s="103" t="s">
        <v>72</v>
      </c>
      <c r="G5" s="102">
        <v>0</v>
      </c>
      <c r="H5" s="103">
        <v>-1</v>
      </c>
      <c r="I5" s="102">
        <v>522</v>
      </c>
      <c r="J5" s="103">
        <v>-6.9518716577540093E-2</v>
      </c>
      <c r="K5" s="102">
        <v>247</v>
      </c>
      <c r="L5" s="103">
        <v>4.6610169491525397E-2</v>
      </c>
      <c r="M5" s="102">
        <v>769</v>
      </c>
      <c r="N5" s="103">
        <v>-3.5131744040150598E-2</v>
      </c>
      <c r="O5" s="104">
        <v>4</v>
      </c>
      <c r="P5" s="105" t="s">
        <v>73</v>
      </c>
      <c r="Q5" s="101" t="s">
        <v>73</v>
      </c>
      <c r="R5" s="106">
        <v>542</v>
      </c>
      <c r="S5" s="106">
        <v>0</v>
      </c>
      <c r="T5" s="106">
        <v>19</v>
      </c>
      <c r="U5" s="106">
        <v>561</v>
      </c>
      <c r="V5" s="106">
        <v>236</v>
      </c>
      <c r="W5" s="106">
        <v>797</v>
      </c>
      <c r="X5" s="101" t="s">
        <v>70</v>
      </c>
    </row>
    <row r="6" spans="1:24" x14ac:dyDescent="0.2">
      <c r="A6" s="101" t="s">
        <v>77</v>
      </c>
      <c r="B6" s="101" t="s">
        <v>76</v>
      </c>
      <c r="C6" s="102">
        <v>307</v>
      </c>
      <c r="D6" s="103">
        <v>0.19921875</v>
      </c>
      <c r="E6" s="102">
        <v>0</v>
      </c>
      <c r="F6" s="103" t="s">
        <v>72</v>
      </c>
      <c r="G6" s="102">
        <v>0</v>
      </c>
      <c r="H6" s="103" t="s">
        <v>72</v>
      </c>
      <c r="I6" s="102">
        <v>307</v>
      </c>
      <c r="J6" s="103">
        <v>0.19921875</v>
      </c>
      <c r="K6" s="102">
        <v>11</v>
      </c>
      <c r="L6" s="103">
        <v>0.1</v>
      </c>
      <c r="M6" s="102">
        <v>318</v>
      </c>
      <c r="N6" s="103">
        <v>0.19548872180451102</v>
      </c>
      <c r="O6" s="104">
        <v>5</v>
      </c>
      <c r="P6" s="107"/>
      <c r="Q6" s="101" t="s">
        <v>73</v>
      </c>
      <c r="R6" s="106">
        <v>256</v>
      </c>
      <c r="S6" s="106">
        <v>0</v>
      </c>
      <c r="T6" s="106">
        <v>0</v>
      </c>
      <c r="U6" s="106">
        <v>256</v>
      </c>
      <c r="V6" s="106">
        <v>10</v>
      </c>
      <c r="W6" s="106">
        <v>266</v>
      </c>
      <c r="X6" s="101" t="s">
        <v>75</v>
      </c>
    </row>
    <row r="7" spans="1:24" x14ac:dyDescent="0.2">
      <c r="A7" s="101" t="s">
        <v>80</v>
      </c>
      <c r="B7" s="101" t="s">
        <v>79</v>
      </c>
      <c r="C7" s="102">
        <v>200</v>
      </c>
      <c r="D7" s="103">
        <v>0.28205128205128199</v>
      </c>
      <c r="E7" s="102">
        <v>4</v>
      </c>
      <c r="F7" s="103" t="s">
        <v>72</v>
      </c>
      <c r="G7" s="102">
        <v>0</v>
      </c>
      <c r="H7" s="103" t="s">
        <v>72</v>
      </c>
      <c r="I7" s="102">
        <v>204</v>
      </c>
      <c r="J7" s="103">
        <v>0.30769230769230804</v>
      </c>
      <c r="K7" s="102">
        <v>372</v>
      </c>
      <c r="L7" s="103">
        <v>3.0879120879120898</v>
      </c>
      <c r="M7" s="102">
        <v>576</v>
      </c>
      <c r="N7" s="103">
        <v>1.33198380566802</v>
      </c>
      <c r="O7" s="104">
        <v>4</v>
      </c>
      <c r="P7" s="107"/>
      <c r="Q7" s="101" t="s">
        <v>73</v>
      </c>
      <c r="R7" s="106">
        <v>156</v>
      </c>
      <c r="S7" s="106">
        <v>0</v>
      </c>
      <c r="T7" s="106">
        <v>0</v>
      </c>
      <c r="U7" s="106">
        <v>156</v>
      </c>
      <c r="V7" s="106">
        <v>91</v>
      </c>
      <c r="W7" s="106">
        <v>247</v>
      </c>
      <c r="X7" s="101" t="s">
        <v>78</v>
      </c>
    </row>
    <row r="8" spans="1:24" x14ac:dyDescent="0.2">
      <c r="A8" s="101" t="s">
        <v>83</v>
      </c>
      <c r="B8" s="101" t="s">
        <v>82</v>
      </c>
      <c r="C8" s="102">
        <v>3973</v>
      </c>
      <c r="D8" s="103">
        <v>-3.7781545168321599E-2</v>
      </c>
      <c r="E8" s="102">
        <v>1231</v>
      </c>
      <c r="F8" s="103">
        <v>-8.1168831168831207E-4</v>
      </c>
      <c r="G8" s="102">
        <v>945</v>
      </c>
      <c r="H8" s="103">
        <v>9.375E-2</v>
      </c>
      <c r="I8" s="102">
        <v>6149</v>
      </c>
      <c r="J8" s="103">
        <v>-1.2208835341365501E-2</v>
      </c>
      <c r="K8" s="102">
        <v>601</v>
      </c>
      <c r="L8" s="103">
        <v>-2.5931928687196102E-2</v>
      </c>
      <c r="M8" s="102">
        <v>6750</v>
      </c>
      <c r="N8" s="103">
        <v>-1.3446360713241701E-2</v>
      </c>
      <c r="O8" s="104">
        <v>2</v>
      </c>
      <c r="P8" s="107"/>
      <c r="Q8" s="101" t="s">
        <v>73</v>
      </c>
      <c r="R8" s="106">
        <v>4129</v>
      </c>
      <c r="S8" s="106">
        <v>1232</v>
      </c>
      <c r="T8" s="106">
        <v>864</v>
      </c>
      <c r="U8" s="106">
        <v>6225</v>
      </c>
      <c r="V8" s="106">
        <v>617</v>
      </c>
      <c r="W8" s="106">
        <v>6842</v>
      </c>
      <c r="X8" s="101" t="s">
        <v>81</v>
      </c>
    </row>
    <row r="9" spans="1:24" x14ac:dyDescent="0.2">
      <c r="A9" s="101" t="s">
        <v>86</v>
      </c>
      <c r="B9" s="101" t="s">
        <v>85</v>
      </c>
      <c r="C9" s="102">
        <v>134</v>
      </c>
      <c r="D9" s="103">
        <v>0.185840707964602</v>
      </c>
      <c r="E9" s="102">
        <v>0</v>
      </c>
      <c r="F9" s="103" t="s">
        <v>72</v>
      </c>
      <c r="G9" s="102">
        <v>0</v>
      </c>
      <c r="H9" s="103" t="s">
        <v>72</v>
      </c>
      <c r="I9" s="102">
        <v>134</v>
      </c>
      <c r="J9" s="103">
        <v>0.185840707964602</v>
      </c>
      <c r="K9" s="102">
        <v>10</v>
      </c>
      <c r="L9" s="103">
        <v>1</v>
      </c>
      <c r="M9" s="102">
        <v>144</v>
      </c>
      <c r="N9" s="103">
        <v>0.22033898305084704</v>
      </c>
      <c r="O9" s="104">
        <v>5</v>
      </c>
      <c r="P9" s="107"/>
      <c r="Q9" s="101" t="s">
        <v>73</v>
      </c>
      <c r="R9" s="106">
        <v>113</v>
      </c>
      <c r="S9" s="106">
        <v>0</v>
      </c>
      <c r="T9" s="106">
        <v>0</v>
      </c>
      <c r="U9" s="106">
        <v>113</v>
      </c>
      <c r="V9" s="106">
        <v>5</v>
      </c>
      <c r="W9" s="106">
        <v>118</v>
      </c>
      <c r="X9" s="101" t="s">
        <v>84</v>
      </c>
    </row>
    <row r="10" spans="1:24" x14ac:dyDescent="0.2">
      <c r="A10" s="101" t="s">
        <v>89</v>
      </c>
      <c r="B10" s="101" t="s">
        <v>88</v>
      </c>
      <c r="C10" s="102">
        <v>2916</v>
      </c>
      <c r="D10" s="103">
        <v>-1.25296308838469E-2</v>
      </c>
      <c r="E10" s="102">
        <v>22</v>
      </c>
      <c r="F10" s="103">
        <v>-4.3478260869565195E-2</v>
      </c>
      <c r="G10" s="102">
        <v>0</v>
      </c>
      <c r="H10" s="103" t="s">
        <v>72</v>
      </c>
      <c r="I10" s="102">
        <v>2938</v>
      </c>
      <c r="J10" s="103">
        <v>-1.27688172043011E-2</v>
      </c>
      <c r="K10" s="102">
        <v>380</v>
      </c>
      <c r="L10" s="103">
        <v>0.155015197568389</v>
      </c>
      <c r="M10" s="102">
        <v>3318</v>
      </c>
      <c r="N10" s="103">
        <v>3.93343419062027E-3</v>
      </c>
      <c r="O10" s="104">
        <v>3</v>
      </c>
      <c r="P10" s="107"/>
      <c r="Q10" s="101" t="s">
        <v>73</v>
      </c>
      <c r="R10" s="106">
        <v>2953</v>
      </c>
      <c r="S10" s="106">
        <v>23</v>
      </c>
      <c r="T10" s="106">
        <v>0</v>
      </c>
      <c r="U10" s="106">
        <v>2976</v>
      </c>
      <c r="V10" s="106">
        <v>329</v>
      </c>
      <c r="W10" s="106">
        <v>3305</v>
      </c>
      <c r="X10" s="101" t="s">
        <v>87</v>
      </c>
    </row>
    <row r="11" spans="1:24" x14ac:dyDescent="0.2">
      <c r="A11" s="101" t="s">
        <v>92</v>
      </c>
      <c r="B11" s="101" t="s">
        <v>91</v>
      </c>
      <c r="C11" s="102">
        <v>315</v>
      </c>
      <c r="D11" s="103">
        <v>-0.39189189189189205</v>
      </c>
      <c r="E11" s="102">
        <v>0</v>
      </c>
      <c r="F11" s="103" t="s">
        <v>72</v>
      </c>
      <c r="G11" s="102">
        <v>155</v>
      </c>
      <c r="H11" s="103">
        <v>0.80232558139534904</v>
      </c>
      <c r="I11" s="102">
        <v>470</v>
      </c>
      <c r="J11" s="103">
        <v>-0.221854304635762</v>
      </c>
      <c r="K11" s="102">
        <v>147</v>
      </c>
      <c r="L11" s="103">
        <v>-0.11976047904191602</v>
      </c>
      <c r="M11" s="102">
        <v>617</v>
      </c>
      <c r="N11" s="103">
        <v>-0.19974059662775598</v>
      </c>
      <c r="O11" s="104">
        <v>5</v>
      </c>
      <c r="P11" s="107"/>
      <c r="Q11" s="101" t="s">
        <v>73</v>
      </c>
      <c r="R11" s="106">
        <v>518</v>
      </c>
      <c r="S11" s="106">
        <v>0</v>
      </c>
      <c r="T11" s="106">
        <v>86</v>
      </c>
      <c r="U11" s="106">
        <v>604</v>
      </c>
      <c r="V11" s="106">
        <v>167</v>
      </c>
      <c r="W11" s="106">
        <v>771</v>
      </c>
      <c r="X11" s="101" t="s">
        <v>90</v>
      </c>
    </row>
    <row r="12" spans="1:24" x14ac:dyDescent="0.2">
      <c r="A12" s="101" t="s">
        <v>95</v>
      </c>
      <c r="B12" s="101" t="s">
        <v>94</v>
      </c>
      <c r="C12" s="102">
        <v>184</v>
      </c>
      <c r="D12" s="103">
        <v>0.12195121951219501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184</v>
      </c>
      <c r="J12" s="103">
        <v>0.12195121951219501</v>
      </c>
      <c r="K12" s="102">
        <v>8</v>
      </c>
      <c r="L12" s="103">
        <v>-0.38461538461538497</v>
      </c>
      <c r="M12" s="102">
        <v>192</v>
      </c>
      <c r="N12" s="103">
        <v>8.4745762711864403E-2</v>
      </c>
      <c r="O12" s="104">
        <v>5</v>
      </c>
      <c r="P12" s="107"/>
      <c r="Q12" s="101" t="s">
        <v>73</v>
      </c>
      <c r="R12" s="106">
        <v>164</v>
      </c>
      <c r="S12" s="106">
        <v>0</v>
      </c>
      <c r="T12" s="106">
        <v>0</v>
      </c>
      <c r="U12" s="106">
        <v>164</v>
      </c>
      <c r="V12" s="106">
        <v>13</v>
      </c>
      <c r="W12" s="106">
        <v>177</v>
      </c>
      <c r="X12" s="101" t="s">
        <v>93</v>
      </c>
    </row>
    <row r="13" spans="1:24" x14ac:dyDescent="0.2">
      <c r="A13" s="101" t="s">
        <v>98</v>
      </c>
      <c r="B13" s="101" t="s">
        <v>97</v>
      </c>
      <c r="C13" s="102">
        <v>0</v>
      </c>
      <c r="D13" s="103" t="s">
        <v>72</v>
      </c>
      <c r="E13" s="102">
        <v>8</v>
      </c>
      <c r="F13" s="103">
        <v>0</v>
      </c>
      <c r="G13" s="102">
        <v>0</v>
      </c>
      <c r="H13" s="103" t="s">
        <v>72</v>
      </c>
      <c r="I13" s="102">
        <v>8</v>
      </c>
      <c r="J13" s="103">
        <v>0</v>
      </c>
      <c r="K13" s="102">
        <v>0</v>
      </c>
      <c r="L13" s="103">
        <v>-1</v>
      </c>
      <c r="M13" s="102">
        <v>8</v>
      </c>
      <c r="N13" s="103">
        <v>-0.46666666666666701</v>
      </c>
      <c r="O13" s="104">
        <v>5</v>
      </c>
      <c r="P13" s="107"/>
      <c r="Q13" s="101" t="s">
        <v>73</v>
      </c>
      <c r="R13" s="106">
        <v>0</v>
      </c>
      <c r="S13" s="106">
        <v>8</v>
      </c>
      <c r="T13" s="106">
        <v>0</v>
      </c>
      <c r="U13" s="106">
        <v>8</v>
      </c>
      <c r="V13" s="106">
        <v>7</v>
      </c>
      <c r="W13" s="106">
        <v>15</v>
      </c>
      <c r="X13" s="101" t="s">
        <v>96</v>
      </c>
    </row>
    <row r="14" spans="1:24" x14ac:dyDescent="0.2">
      <c r="A14" s="101" t="s">
        <v>101</v>
      </c>
      <c r="B14" s="101" t="s">
        <v>100</v>
      </c>
      <c r="C14" s="102">
        <v>462</v>
      </c>
      <c r="D14" s="103">
        <v>5.9633027522935797E-2</v>
      </c>
      <c r="E14" s="102">
        <v>0</v>
      </c>
      <c r="F14" s="103" t="s">
        <v>72</v>
      </c>
      <c r="G14" s="102">
        <v>200</v>
      </c>
      <c r="H14" s="103">
        <v>0.20481927710843401</v>
      </c>
      <c r="I14" s="102">
        <v>662</v>
      </c>
      <c r="J14" s="103">
        <v>9.9667774086378697E-2</v>
      </c>
      <c r="K14" s="102">
        <v>109</v>
      </c>
      <c r="L14" s="103">
        <v>2.3030303030302997</v>
      </c>
      <c r="M14" s="102">
        <v>771</v>
      </c>
      <c r="N14" s="103">
        <v>0.214173228346457</v>
      </c>
      <c r="O14" s="104">
        <v>5</v>
      </c>
      <c r="P14" s="107"/>
      <c r="Q14" s="101" t="s">
        <v>73</v>
      </c>
      <c r="R14" s="106">
        <v>436</v>
      </c>
      <c r="S14" s="106">
        <v>0</v>
      </c>
      <c r="T14" s="106">
        <v>166</v>
      </c>
      <c r="U14" s="106">
        <v>602</v>
      </c>
      <c r="V14" s="106">
        <v>33</v>
      </c>
      <c r="W14" s="106">
        <v>635</v>
      </c>
      <c r="X14" s="101" t="s">
        <v>99</v>
      </c>
    </row>
    <row r="15" spans="1:24" x14ac:dyDescent="0.2">
      <c r="A15" s="101" t="s">
        <v>104</v>
      </c>
      <c r="B15" s="101" t="s">
        <v>103</v>
      </c>
      <c r="C15" s="102">
        <v>340</v>
      </c>
      <c r="D15" s="103">
        <v>5.9171597633136102E-3</v>
      </c>
      <c r="E15" s="102">
        <v>0</v>
      </c>
      <c r="F15" s="103" t="s">
        <v>72</v>
      </c>
      <c r="G15" s="102">
        <v>0</v>
      </c>
      <c r="H15" s="103" t="s">
        <v>72</v>
      </c>
      <c r="I15" s="102">
        <v>340</v>
      </c>
      <c r="J15" s="103">
        <v>5.9171597633136102E-3</v>
      </c>
      <c r="K15" s="102">
        <v>114</v>
      </c>
      <c r="L15" s="103">
        <v>-0.20833333333333301</v>
      </c>
      <c r="M15" s="102">
        <v>454</v>
      </c>
      <c r="N15" s="103">
        <v>-5.8091286307053902E-2</v>
      </c>
      <c r="O15" s="104">
        <v>5</v>
      </c>
      <c r="P15" s="107"/>
      <c r="Q15" s="101" t="s">
        <v>73</v>
      </c>
      <c r="R15" s="106">
        <v>338</v>
      </c>
      <c r="S15" s="106">
        <v>0</v>
      </c>
      <c r="T15" s="106">
        <v>0</v>
      </c>
      <c r="U15" s="106">
        <v>338</v>
      </c>
      <c r="V15" s="106">
        <v>144</v>
      </c>
      <c r="W15" s="106">
        <v>482</v>
      </c>
      <c r="X15" s="101" t="s">
        <v>102</v>
      </c>
    </row>
    <row r="16" spans="1:24" x14ac:dyDescent="0.2">
      <c r="A16" s="101" t="s">
        <v>107</v>
      </c>
      <c r="B16" s="101" t="s">
        <v>106</v>
      </c>
      <c r="C16" s="102">
        <v>661</v>
      </c>
      <c r="D16" s="103">
        <v>3.4428794992175299E-2</v>
      </c>
      <c r="E16" s="102">
        <v>0</v>
      </c>
      <c r="F16" s="103" t="s">
        <v>72</v>
      </c>
      <c r="G16" s="102">
        <v>92</v>
      </c>
      <c r="H16" s="103">
        <v>-0.31851851851851903</v>
      </c>
      <c r="I16" s="102">
        <v>753</v>
      </c>
      <c r="J16" s="103">
        <v>-2.7131782945736403E-2</v>
      </c>
      <c r="K16" s="102">
        <v>162</v>
      </c>
      <c r="L16" s="103">
        <v>-0.28947368421052605</v>
      </c>
      <c r="M16" s="102">
        <v>915</v>
      </c>
      <c r="N16" s="103">
        <v>-8.6826347305389198E-2</v>
      </c>
      <c r="O16" s="104">
        <v>5</v>
      </c>
      <c r="P16" s="107"/>
      <c r="Q16" s="101" t="s">
        <v>73</v>
      </c>
      <c r="R16" s="106">
        <v>639</v>
      </c>
      <c r="S16" s="106">
        <v>0</v>
      </c>
      <c r="T16" s="106">
        <v>135</v>
      </c>
      <c r="U16" s="106">
        <v>774</v>
      </c>
      <c r="V16" s="106">
        <v>228</v>
      </c>
      <c r="W16" s="106">
        <v>1002</v>
      </c>
      <c r="X16" s="101" t="s">
        <v>105</v>
      </c>
    </row>
    <row r="17" spans="1:24" x14ac:dyDescent="0.2">
      <c r="A17" s="101" t="s">
        <v>110</v>
      </c>
      <c r="B17" s="101" t="s">
        <v>109</v>
      </c>
      <c r="C17" s="102">
        <v>665</v>
      </c>
      <c r="D17" s="103">
        <v>1.3719512195122002E-2</v>
      </c>
      <c r="E17" s="102">
        <v>25</v>
      </c>
      <c r="F17" s="103">
        <v>0</v>
      </c>
      <c r="G17" s="102">
        <v>0</v>
      </c>
      <c r="H17" s="103" t="s">
        <v>72</v>
      </c>
      <c r="I17" s="102">
        <v>690</v>
      </c>
      <c r="J17" s="103">
        <v>1.3215859030837E-2</v>
      </c>
      <c r="K17" s="102">
        <v>252</v>
      </c>
      <c r="L17" s="103">
        <v>0.88059701492537301</v>
      </c>
      <c r="M17" s="102">
        <v>942</v>
      </c>
      <c r="N17" s="103">
        <v>0.155828220858896</v>
      </c>
      <c r="O17" s="104">
        <v>4</v>
      </c>
      <c r="P17" s="107"/>
      <c r="Q17" s="101" t="s">
        <v>73</v>
      </c>
      <c r="R17" s="106">
        <v>656</v>
      </c>
      <c r="S17" s="106">
        <v>25</v>
      </c>
      <c r="T17" s="106">
        <v>0</v>
      </c>
      <c r="U17" s="106">
        <v>681</v>
      </c>
      <c r="V17" s="106">
        <v>134</v>
      </c>
      <c r="W17" s="106">
        <v>815</v>
      </c>
      <c r="X17" s="101" t="s">
        <v>108</v>
      </c>
    </row>
    <row r="18" spans="1:24" x14ac:dyDescent="0.2">
      <c r="A18" s="101" t="s">
        <v>113</v>
      </c>
      <c r="B18" s="101" t="s">
        <v>112</v>
      </c>
      <c r="C18" s="102">
        <v>140</v>
      </c>
      <c r="D18" s="103">
        <v>0.72839506172839497</v>
      </c>
      <c r="E18" s="102">
        <v>0</v>
      </c>
      <c r="F18" s="103" t="s">
        <v>72</v>
      </c>
      <c r="G18" s="102">
        <v>0</v>
      </c>
      <c r="H18" s="103" t="s">
        <v>72</v>
      </c>
      <c r="I18" s="102">
        <v>140</v>
      </c>
      <c r="J18" s="103">
        <v>0.72839506172839497</v>
      </c>
      <c r="K18" s="102">
        <v>20</v>
      </c>
      <c r="L18" s="103">
        <v>1.8571428571428599</v>
      </c>
      <c r="M18" s="102">
        <v>160</v>
      </c>
      <c r="N18" s="103">
        <v>0.81818181818181801</v>
      </c>
      <c r="O18" s="104">
        <v>5</v>
      </c>
      <c r="P18" s="107"/>
      <c r="Q18" s="101" t="s">
        <v>73</v>
      </c>
      <c r="R18" s="106">
        <v>81</v>
      </c>
      <c r="S18" s="106">
        <v>0</v>
      </c>
      <c r="T18" s="106">
        <v>0</v>
      </c>
      <c r="U18" s="106">
        <v>81</v>
      </c>
      <c r="V18" s="106">
        <v>7</v>
      </c>
      <c r="W18" s="106">
        <v>88</v>
      </c>
      <c r="X18" s="101" t="s">
        <v>111</v>
      </c>
    </row>
    <row r="19" spans="1:24" x14ac:dyDescent="0.2">
      <c r="A19" s="101" t="s">
        <v>116</v>
      </c>
      <c r="B19" s="101" t="s">
        <v>115</v>
      </c>
      <c r="C19" s="102">
        <v>370</v>
      </c>
      <c r="D19" s="103">
        <v>-5.3708439897698204E-2</v>
      </c>
      <c r="E19" s="102">
        <v>56</v>
      </c>
      <c r="F19" s="103">
        <v>-0.445544554455446</v>
      </c>
      <c r="G19" s="102">
        <v>0</v>
      </c>
      <c r="H19" s="103" t="s">
        <v>72</v>
      </c>
      <c r="I19" s="102">
        <v>426</v>
      </c>
      <c r="J19" s="103">
        <v>-0.134146341463415</v>
      </c>
      <c r="K19" s="102">
        <v>164</v>
      </c>
      <c r="L19" s="103">
        <v>0.70833333333333293</v>
      </c>
      <c r="M19" s="102">
        <v>590</v>
      </c>
      <c r="N19" s="103">
        <v>3.40136054421769E-3</v>
      </c>
      <c r="O19" s="104">
        <v>4</v>
      </c>
      <c r="P19" s="107"/>
      <c r="Q19" s="101" t="s">
        <v>73</v>
      </c>
      <c r="R19" s="106">
        <v>391</v>
      </c>
      <c r="S19" s="106">
        <v>101</v>
      </c>
      <c r="T19" s="106">
        <v>0</v>
      </c>
      <c r="U19" s="106">
        <v>492</v>
      </c>
      <c r="V19" s="106">
        <v>96</v>
      </c>
      <c r="W19" s="106">
        <v>588</v>
      </c>
      <c r="X19" s="101" t="s">
        <v>114</v>
      </c>
    </row>
    <row r="20" spans="1:24" x14ac:dyDescent="0.2">
      <c r="A20" s="101" t="s">
        <v>119</v>
      </c>
      <c r="B20" s="101" t="s">
        <v>118</v>
      </c>
      <c r="C20" s="102">
        <v>138</v>
      </c>
      <c r="D20" s="103">
        <v>-0.13207547169811301</v>
      </c>
      <c r="E20" s="102">
        <v>0</v>
      </c>
      <c r="F20" s="103" t="s">
        <v>72</v>
      </c>
      <c r="G20" s="102">
        <v>0</v>
      </c>
      <c r="H20" s="103" t="s">
        <v>72</v>
      </c>
      <c r="I20" s="102">
        <v>138</v>
      </c>
      <c r="J20" s="103">
        <v>-0.13207547169811301</v>
      </c>
      <c r="K20" s="102">
        <v>12</v>
      </c>
      <c r="L20" s="103">
        <v>1</v>
      </c>
      <c r="M20" s="102">
        <v>150</v>
      </c>
      <c r="N20" s="103">
        <v>-9.0909090909090898E-2</v>
      </c>
      <c r="O20" s="104">
        <v>5</v>
      </c>
      <c r="P20" s="107"/>
      <c r="Q20" s="101" t="s">
        <v>73</v>
      </c>
      <c r="R20" s="106">
        <v>159</v>
      </c>
      <c r="S20" s="106">
        <v>0</v>
      </c>
      <c r="T20" s="106">
        <v>0</v>
      </c>
      <c r="U20" s="106">
        <v>159</v>
      </c>
      <c r="V20" s="106">
        <v>6</v>
      </c>
      <c r="W20" s="106">
        <v>165</v>
      </c>
      <c r="X20" s="101" t="s">
        <v>117</v>
      </c>
    </row>
    <row r="21" spans="1:24" x14ac:dyDescent="0.2">
      <c r="A21" s="101" t="s">
        <v>122</v>
      </c>
      <c r="B21" s="101" t="s">
        <v>121</v>
      </c>
      <c r="C21" s="102">
        <v>484</v>
      </c>
      <c r="D21" s="103">
        <v>-3.3932135728542895E-2</v>
      </c>
      <c r="E21" s="102">
        <v>0</v>
      </c>
      <c r="F21" s="103" t="s">
        <v>72</v>
      </c>
      <c r="G21" s="102">
        <v>0</v>
      </c>
      <c r="H21" s="103" t="s">
        <v>72</v>
      </c>
      <c r="I21" s="102">
        <v>484</v>
      </c>
      <c r="J21" s="103">
        <v>-3.3932135728542895E-2</v>
      </c>
      <c r="K21" s="102">
        <v>120</v>
      </c>
      <c r="L21" s="103">
        <v>-0.124087591240876</v>
      </c>
      <c r="M21" s="102">
        <v>604</v>
      </c>
      <c r="N21" s="103">
        <v>-5.3291536050156706E-2</v>
      </c>
      <c r="O21" s="104">
        <v>4</v>
      </c>
      <c r="P21" s="107"/>
      <c r="Q21" s="101" t="s">
        <v>73</v>
      </c>
      <c r="R21" s="106">
        <v>501</v>
      </c>
      <c r="S21" s="106">
        <v>0</v>
      </c>
      <c r="T21" s="106">
        <v>0</v>
      </c>
      <c r="U21" s="106">
        <v>501</v>
      </c>
      <c r="V21" s="106">
        <v>137</v>
      </c>
      <c r="W21" s="106">
        <v>638</v>
      </c>
      <c r="X21" s="101" t="s">
        <v>120</v>
      </c>
    </row>
    <row r="22" spans="1:24" x14ac:dyDescent="0.2">
      <c r="A22" s="101" t="s">
        <v>125</v>
      </c>
      <c r="B22" s="101" t="s">
        <v>124</v>
      </c>
      <c r="C22" s="102">
        <v>824</v>
      </c>
      <c r="D22" s="103">
        <v>-7.6233183856502199E-2</v>
      </c>
      <c r="E22" s="102">
        <v>324</v>
      </c>
      <c r="F22" s="103">
        <v>-6.8965517241379309E-2</v>
      </c>
      <c r="G22" s="102">
        <v>1</v>
      </c>
      <c r="H22" s="103">
        <v>-0.8</v>
      </c>
      <c r="I22" s="102">
        <v>1149</v>
      </c>
      <c r="J22" s="103">
        <v>-7.7108433734939807E-2</v>
      </c>
      <c r="K22" s="102">
        <v>126</v>
      </c>
      <c r="L22" s="103">
        <v>-0.28000000000000003</v>
      </c>
      <c r="M22" s="102">
        <v>1275</v>
      </c>
      <c r="N22" s="103">
        <v>-0.102112676056338</v>
      </c>
      <c r="O22" s="104">
        <v>3</v>
      </c>
      <c r="P22" s="107"/>
      <c r="Q22" s="101" t="s">
        <v>73</v>
      </c>
      <c r="R22" s="106">
        <v>892</v>
      </c>
      <c r="S22" s="106">
        <v>348</v>
      </c>
      <c r="T22" s="106">
        <v>5</v>
      </c>
      <c r="U22" s="106">
        <v>1245</v>
      </c>
      <c r="V22" s="106">
        <v>175</v>
      </c>
      <c r="W22" s="106">
        <v>1420</v>
      </c>
      <c r="X22" s="101" t="s">
        <v>123</v>
      </c>
    </row>
    <row r="23" spans="1:24" x14ac:dyDescent="0.2">
      <c r="A23" s="101" t="s">
        <v>128</v>
      </c>
      <c r="B23" s="101" t="s">
        <v>127</v>
      </c>
      <c r="C23" s="102">
        <v>470</v>
      </c>
      <c r="D23" s="103">
        <v>0.14355231143552299</v>
      </c>
      <c r="E23" s="102">
        <v>0</v>
      </c>
      <c r="F23" s="103" t="s">
        <v>72</v>
      </c>
      <c r="G23" s="102">
        <v>342</v>
      </c>
      <c r="H23" s="103">
        <v>0.30534351145038197</v>
      </c>
      <c r="I23" s="102">
        <v>812</v>
      </c>
      <c r="J23" s="103">
        <v>0.20653789004457701</v>
      </c>
      <c r="K23" s="102">
        <v>54</v>
      </c>
      <c r="L23" s="103">
        <v>-5.2631578947368404E-2</v>
      </c>
      <c r="M23" s="102">
        <v>866</v>
      </c>
      <c r="N23" s="103">
        <v>0.18630136986301399</v>
      </c>
      <c r="O23" s="104">
        <v>4</v>
      </c>
      <c r="P23" s="107"/>
      <c r="Q23" s="101" t="s">
        <v>73</v>
      </c>
      <c r="R23" s="106">
        <v>411</v>
      </c>
      <c r="S23" s="106">
        <v>0</v>
      </c>
      <c r="T23" s="106">
        <v>262</v>
      </c>
      <c r="U23" s="106">
        <v>673</v>
      </c>
      <c r="V23" s="106">
        <v>57</v>
      </c>
      <c r="W23" s="106">
        <v>730</v>
      </c>
      <c r="X23" s="101" t="s">
        <v>126</v>
      </c>
    </row>
    <row r="24" spans="1:24" x14ac:dyDescent="0.2">
      <c r="A24" s="101" t="s">
        <v>131</v>
      </c>
      <c r="B24" s="101" t="s">
        <v>130</v>
      </c>
      <c r="C24" s="102">
        <v>173</v>
      </c>
      <c r="D24" s="103">
        <v>-0.21004566210045697</v>
      </c>
      <c r="E24" s="102">
        <v>0</v>
      </c>
      <c r="F24" s="103">
        <v>-1</v>
      </c>
      <c r="G24" s="102">
        <v>0</v>
      </c>
      <c r="H24" s="103" t="s">
        <v>72</v>
      </c>
      <c r="I24" s="102">
        <v>173</v>
      </c>
      <c r="J24" s="103">
        <v>-0.22072072072072102</v>
      </c>
      <c r="K24" s="102">
        <v>27</v>
      </c>
      <c r="L24" s="103">
        <v>0.17391304347826098</v>
      </c>
      <c r="M24" s="102">
        <v>200</v>
      </c>
      <c r="N24" s="103">
        <v>-0.183673469387755</v>
      </c>
      <c r="O24" s="104">
        <v>4</v>
      </c>
      <c r="P24" s="107"/>
      <c r="Q24" s="101" t="s">
        <v>73</v>
      </c>
      <c r="R24" s="106">
        <v>219</v>
      </c>
      <c r="S24" s="106">
        <v>3</v>
      </c>
      <c r="T24" s="106">
        <v>0</v>
      </c>
      <c r="U24" s="106">
        <v>222</v>
      </c>
      <c r="V24" s="106">
        <v>23</v>
      </c>
      <c r="W24" s="106">
        <v>245</v>
      </c>
      <c r="X24" s="101" t="s">
        <v>129</v>
      </c>
    </row>
    <row r="25" spans="1:24" x14ac:dyDescent="0.2">
      <c r="A25" s="101" t="s">
        <v>134</v>
      </c>
      <c r="B25" s="101" t="s">
        <v>133</v>
      </c>
      <c r="C25" s="102">
        <v>534</v>
      </c>
      <c r="D25" s="103">
        <v>0.37984496124031003</v>
      </c>
      <c r="E25" s="102">
        <v>0</v>
      </c>
      <c r="F25" s="103" t="s">
        <v>72</v>
      </c>
      <c r="G25" s="102">
        <v>0</v>
      </c>
      <c r="H25" s="103" t="s">
        <v>72</v>
      </c>
      <c r="I25" s="102">
        <v>534</v>
      </c>
      <c r="J25" s="103">
        <v>0.37984496124031003</v>
      </c>
      <c r="K25" s="102">
        <v>91</v>
      </c>
      <c r="L25" s="103">
        <v>0.37878787878787901</v>
      </c>
      <c r="M25" s="102">
        <v>625</v>
      </c>
      <c r="N25" s="103">
        <v>0.37969094922737301</v>
      </c>
      <c r="O25" s="104">
        <v>5</v>
      </c>
      <c r="P25" s="107"/>
      <c r="Q25" s="101" t="s">
        <v>73</v>
      </c>
      <c r="R25" s="106">
        <v>387</v>
      </c>
      <c r="S25" s="106">
        <v>0</v>
      </c>
      <c r="T25" s="106">
        <v>0</v>
      </c>
      <c r="U25" s="106">
        <v>387</v>
      </c>
      <c r="V25" s="106">
        <v>66</v>
      </c>
      <c r="W25" s="106">
        <v>453</v>
      </c>
      <c r="X25" s="101" t="s">
        <v>132</v>
      </c>
    </row>
    <row r="26" spans="1:24" x14ac:dyDescent="0.2">
      <c r="A26" s="101" t="s">
        <v>137</v>
      </c>
      <c r="B26" s="101" t="s">
        <v>136</v>
      </c>
      <c r="C26" s="102">
        <v>180</v>
      </c>
      <c r="D26" s="103">
        <v>0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180</v>
      </c>
      <c r="J26" s="103">
        <v>0</v>
      </c>
      <c r="K26" s="102">
        <v>26</v>
      </c>
      <c r="L26" s="103">
        <v>-0.133333333333333</v>
      </c>
      <c r="M26" s="102">
        <v>206</v>
      </c>
      <c r="N26" s="103">
        <v>-1.9047619047619001E-2</v>
      </c>
      <c r="O26" s="104">
        <v>5</v>
      </c>
      <c r="P26" s="107"/>
      <c r="Q26" s="101" t="s">
        <v>73</v>
      </c>
      <c r="R26" s="106">
        <v>180</v>
      </c>
      <c r="S26" s="106">
        <v>0</v>
      </c>
      <c r="T26" s="106">
        <v>0</v>
      </c>
      <c r="U26" s="106">
        <v>180</v>
      </c>
      <c r="V26" s="106">
        <v>30</v>
      </c>
      <c r="W26" s="106">
        <v>210</v>
      </c>
      <c r="X26" s="101" t="s">
        <v>135</v>
      </c>
    </row>
    <row r="27" spans="1:24" x14ac:dyDescent="0.2">
      <c r="A27" s="101" t="s">
        <v>140</v>
      </c>
      <c r="B27" s="101" t="s">
        <v>139</v>
      </c>
      <c r="C27" s="102">
        <v>411</v>
      </c>
      <c r="D27" s="103">
        <v>-0.22011385199240999</v>
      </c>
      <c r="E27" s="102">
        <v>0</v>
      </c>
      <c r="F27" s="103" t="s">
        <v>72</v>
      </c>
      <c r="G27" s="102">
        <v>0</v>
      </c>
      <c r="H27" s="103" t="s">
        <v>72</v>
      </c>
      <c r="I27" s="102">
        <v>411</v>
      </c>
      <c r="J27" s="103">
        <v>-0.22011385199240999</v>
      </c>
      <c r="K27" s="102">
        <v>113</v>
      </c>
      <c r="L27" s="103">
        <v>0.14141414141414099</v>
      </c>
      <c r="M27" s="102">
        <v>524</v>
      </c>
      <c r="N27" s="103">
        <v>-0.16293929712460101</v>
      </c>
      <c r="O27" s="104">
        <v>5</v>
      </c>
      <c r="P27" s="107"/>
      <c r="Q27" s="101" t="s">
        <v>73</v>
      </c>
      <c r="R27" s="106">
        <v>527</v>
      </c>
      <c r="S27" s="106">
        <v>0</v>
      </c>
      <c r="T27" s="106">
        <v>0</v>
      </c>
      <c r="U27" s="106">
        <v>527</v>
      </c>
      <c r="V27" s="106">
        <v>99</v>
      </c>
      <c r="W27" s="106">
        <v>626</v>
      </c>
      <c r="X27" s="101" t="s">
        <v>138</v>
      </c>
    </row>
    <row r="28" spans="1:24" x14ac:dyDescent="0.2">
      <c r="A28" s="101" t="s">
        <v>143</v>
      </c>
      <c r="B28" s="101" t="s">
        <v>142</v>
      </c>
      <c r="C28" s="102">
        <v>495</v>
      </c>
      <c r="D28" s="103">
        <v>-0.18181818181818199</v>
      </c>
      <c r="E28" s="102">
        <v>29</v>
      </c>
      <c r="F28" s="103">
        <v>0.26086956521739102</v>
      </c>
      <c r="G28" s="102">
        <v>0</v>
      </c>
      <c r="H28" s="103" t="s">
        <v>72</v>
      </c>
      <c r="I28" s="102">
        <v>524</v>
      </c>
      <c r="J28" s="103">
        <v>-0.16560509554140102</v>
      </c>
      <c r="K28" s="102">
        <v>67</v>
      </c>
      <c r="L28" s="103">
        <v>6.3492063492063502E-2</v>
      </c>
      <c r="M28" s="102">
        <v>591</v>
      </c>
      <c r="N28" s="103">
        <v>-0.14471780028943598</v>
      </c>
      <c r="O28" s="104">
        <v>4</v>
      </c>
      <c r="P28" s="107"/>
      <c r="Q28" s="101" t="s">
        <v>73</v>
      </c>
      <c r="R28" s="106">
        <v>605</v>
      </c>
      <c r="S28" s="106">
        <v>23</v>
      </c>
      <c r="T28" s="106">
        <v>0</v>
      </c>
      <c r="U28" s="106">
        <v>628</v>
      </c>
      <c r="V28" s="106">
        <v>63</v>
      </c>
      <c r="W28" s="106">
        <v>691</v>
      </c>
      <c r="X28" s="101" t="s">
        <v>141</v>
      </c>
    </row>
    <row r="29" spans="1:24" x14ac:dyDescent="0.2">
      <c r="A29" s="101" t="s">
        <v>146</v>
      </c>
      <c r="B29" s="101" t="s">
        <v>145</v>
      </c>
      <c r="C29" s="102">
        <v>313</v>
      </c>
      <c r="D29" s="103">
        <v>-0.27713625866050801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313</v>
      </c>
      <c r="J29" s="103">
        <v>-0.27713625866050801</v>
      </c>
      <c r="K29" s="102">
        <v>49</v>
      </c>
      <c r="L29" s="103">
        <v>1.0416666666666701</v>
      </c>
      <c r="M29" s="102">
        <v>362</v>
      </c>
      <c r="N29" s="103">
        <v>-0.20787746170678301</v>
      </c>
      <c r="O29" s="104">
        <v>5</v>
      </c>
      <c r="P29" s="107"/>
      <c r="Q29" s="101" t="s">
        <v>73</v>
      </c>
      <c r="R29" s="106">
        <v>433</v>
      </c>
      <c r="S29" s="106">
        <v>0</v>
      </c>
      <c r="T29" s="106">
        <v>0</v>
      </c>
      <c r="U29" s="106">
        <v>433</v>
      </c>
      <c r="V29" s="106">
        <v>24</v>
      </c>
      <c r="W29" s="106">
        <v>457</v>
      </c>
      <c r="X29" s="101" t="s">
        <v>144</v>
      </c>
    </row>
    <row r="30" spans="1:24" x14ac:dyDescent="0.2">
      <c r="A30" s="101" t="s">
        <v>149</v>
      </c>
      <c r="B30" s="101" t="s">
        <v>148</v>
      </c>
      <c r="C30" s="102">
        <v>232</v>
      </c>
      <c r="D30" s="103">
        <v>-0.10077519379845</v>
      </c>
      <c r="E30" s="102">
        <v>0</v>
      </c>
      <c r="F30" s="103" t="s">
        <v>72</v>
      </c>
      <c r="G30" s="102">
        <v>0</v>
      </c>
      <c r="H30" s="103" t="s">
        <v>72</v>
      </c>
      <c r="I30" s="102">
        <v>232</v>
      </c>
      <c r="J30" s="103">
        <v>-0.10077519379845</v>
      </c>
      <c r="K30" s="102">
        <v>14</v>
      </c>
      <c r="L30" s="103">
        <v>0.4</v>
      </c>
      <c r="M30" s="102">
        <v>246</v>
      </c>
      <c r="N30" s="103">
        <v>-8.2089552238805999E-2</v>
      </c>
      <c r="O30" s="104">
        <v>5</v>
      </c>
      <c r="P30" s="107"/>
      <c r="Q30" s="101" t="s">
        <v>73</v>
      </c>
      <c r="R30" s="106">
        <v>258</v>
      </c>
      <c r="S30" s="106">
        <v>0</v>
      </c>
      <c r="T30" s="106">
        <v>0</v>
      </c>
      <c r="U30" s="106">
        <v>258</v>
      </c>
      <c r="V30" s="106">
        <v>10</v>
      </c>
      <c r="W30" s="106">
        <v>268</v>
      </c>
      <c r="X30" s="101" t="s">
        <v>147</v>
      </c>
    </row>
    <row r="31" spans="1:24" x14ac:dyDescent="0.2">
      <c r="A31" s="101" t="s">
        <v>152</v>
      </c>
      <c r="B31" s="101" t="s">
        <v>151</v>
      </c>
      <c r="C31" s="102">
        <v>0</v>
      </c>
      <c r="D31" s="103">
        <v>-1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73</v>
      </c>
      <c r="R31" s="106">
        <v>152</v>
      </c>
      <c r="S31" s="106">
        <v>0</v>
      </c>
      <c r="T31" s="106">
        <v>0</v>
      </c>
      <c r="U31" s="106">
        <v>152</v>
      </c>
      <c r="V31" s="106">
        <v>33</v>
      </c>
      <c r="W31" s="106">
        <v>185</v>
      </c>
      <c r="X31" s="101" t="s">
        <v>150</v>
      </c>
    </row>
    <row r="32" spans="1:24" x14ac:dyDescent="0.2">
      <c r="A32" s="101" t="s">
        <v>156</v>
      </c>
      <c r="B32" s="101" t="s">
        <v>154</v>
      </c>
      <c r="C32" s="102">
        <v>9151</v>
      </c>
      <c r="D32" s="103">
        <v>-6.5139507111062903E-3</v>
      </c>
      <c r="E32" s="102">
        <v>9141</v>
      </c>
      <c r="F32" s="103">
        <v>5.2262000690687205E-2</v>
      </c>
      <c r="G32" s="102">
        <v>0</v>
      </c>
      <c r="H32" s="103" t="s">
        <v>72</v>
      </c>
      <c r="I32" s="102">
        <v>18292</v>
      </c>
      <c r="J32" s="103">
        <v>2.2013632808135002E-2</v>
      </c>
      <c r="K32" s="102">
        <v>823</v>
      </c>
      <c r="L32" s="103">
        <v>1.73053152039555E-2</v>
      </c>
      <c r="M32" s="102">
        <v>19115</v>
      </c>
      <c r="N32" s="103">
        <v>2.1810017640455402E-2</v>
      </c>
      <c r="O32" s="104">
        <v>1</v>
      </c>
      <c r="P32" s="107"/>
      <c r="Q32" s="101" t="s">
        <v>155</v>
      </c>
      <c r="R32" s="106">
        <v>9211</v>
      </c>
      <c r="S32" s="106">
        <v>8687</v>
      </c>
      <c r="T32" s="106">
        <v>0</v>
      </c>
      <c r="U32" s="106">
        <v>17898</v>
      </c>
      <c r="V32" s="106">
        <v>809</v>
      </c>
      <c r="W32" s="106">
        <v>18707</v>
      </c>
      <c r="X32" s="101" t="s">
        <v>153</v>
      </c>
    </row>
    <row r="33" spans="1:24" x14ac:dyDescent="0.2">
      <c r="A33" s="101" t="s">
        <v>159</v>
      </c>
      <c r="B33" s="101" t="s">
        <v>158</v>
      </c>
      <c r="C33" s="102">
        <v>101</v>
      </c>
      <c r="D33" s="103">
        <v>-1.94174757281553E-2</v>
      </c>
      <c r="E33" s="102">
        <v>0</v>
      </c>
      <c r="F33" s="103" t="s">
        <v>72</v>
      </c>
      <c r="G33" s="102">
        <v>0</v>
      </c>
      <c r="H33" s="103" t="s">
        <v>72</v>
      </c>
      <c r="I33" s="102">
        <v>101</v>
      </c>
      <c r="J33" s="103">
        <v>-1.94174757281553E-2</v>
      </c>
      <c r="K33" s="102">
        <v>18</v>
      </c>
      <c r="L33" s="103" t="s">
        <v>72</v>
      </c>
      <c r="M33" s="102">
        <v>119</v>
      </c>
      <c r="N33" s="103">
        <v>0.15533980582524301</v>
      </c>
      <c r="O33" s="104">
        <v>5</v>
      </c>
      <c r="P33" s="107"/>
      <c r="Q33" s="101" t="s">
        <v>73</v>
      </c>
      <c r="R33" s="106">
        <v>103</v>
      </c>
      <c r="S33" s="106">
        <v>0</v>
      </c>
      <c r="T33" s="106">
        <v>0</v>
      </c>
      <c r="U33" s="106">
        <v>103</v>
      </c>
      <c r="V33" s="106">
        <v>0</v>
      </c>
      <c r="W33" s="106">
        <v>103</v>
      </c>
      <c r="X33" s="101" t="s">
        <v>157</v>
      </c>
    </row>
    <row r="34" spans="1:24" x14ac:dyDescent="0.2">
      <c r="A34" s="101" t="s">
        <v>162</v>
      </c>
      <c r="B34" s="101" t="s">
        <v>161</v>
      </c>
      <c r="C34" s="102">
        <v>196</v>
      </c>
      <c r="D34" s="103">
        <v>-0.246153846153846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196</v>
      </c>
      <c r="J34" s="103">
        <v>-0.246153846153846</v>
      </c>
      <c r="K34" s="102">
        <v>27</v>
      </c>
      <c r="L34" s="103">
        <v>1.7</v>
      </c>
      <c r="M34" s="102">
        <v>223</v>
      </c>
      <c r="N34" s="103">
        <v>-0.17407407407407399</v>
      </c>
      <c r="O34" s="104">
        <v>5</v>
      </c>
      <c r="P34" s="107"/>
      <c r="Q34" s="101" t="s">
        <v>73</v>
      </c>
      <c r="R34" s="106">
        <v>260</v>
      </c>
      <c r="S34" s="106">
        <v>0</v>
      </c>
      <c r="T34" s="106">
        <v>0</v>
      </c>
      <c r="U34" s="106">
        <v>260</v>
      </c>
      <c r="V34" s="106">
        <v>10</v>
      </c>
      <c r="W34" s="106">
        <v>270</v>
      </c>
      <c r="X34" s="101" t="s">
        <v>160</v>
      </c>
    </row>
    <row r="35" spans="1:24" x14ac:dyDescent="0.2">
      <c r="A35" s="101" t="s">
        <v>165</v>
      </c>
      <c r="B35" s="101" t="s">
        <v>164</v>
      </c>
      <c r="C35" s="102">
        <v>98</v>
      </c>
      <c r="D35" s="103">
        <v>2.0833333333333301E-2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98</v>
      </c>
      <c r="J35" s="103">
        <v>2.0833333333333301E-2</v>
      </c>
      <c r="K35" s="102">
        <v>8</v>
      </c>
      <c r="L35" s="103" t="s">
        <v>72</v>
      </c>
      <c r="M35" s="102">
        <v>106</v>
      </c>
      <c r="N35" s="103">
        <v>0.104166666666667</v>
      </c>
      <c r="O35" s="104">
        <v>5</v>
      </c>
      <c r="P35" s="107"/>
      <c r="Q35" s="101" t="s">
        <v>73</v>
      </c>
      <c r="R35" s="106">
        <v>96</v>
      </c>
      <c r="S35" s="106">
        <v>0</v>
      </c>
      <c r="T35" s="106">
        <v>0</v>
      </c>
      <c r="U35" s="106">
        <v>96</v>
      </c>
      <c r="V35" s="106">
        <v>0</v>
      </c>
      <c r="W35" s="106">
        <v>96</v>
      </c>
      <c r="X35" s="101" t="s">
        <v>163</v>
      </c>
    </row>
    <row r="36" spans="1:24" x14ac:dyDescent="0.2">
      <c r="A36" s="101" t="s">
        <v>168</v>
      </c>
      <c r="B36" s="101" t="s">
        <v>167</v>
      </c>
      <c r="C36" s="102">
        <v>201</v>
      </c>
      <c r="D36" s="103">
        <v>3.0769230769230802E-2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201</v>
      </c>
      <c r="J36" s="103">
        <v>3.0769230769230802E-2</v>
      </c>
      <c r="K36" s="102">
        <v>21</v>
      </c>
      <c r="L36" s="103">
        <v>-0.19230769230769199</v>
      </c>
      <c r="M36" s="102">
        <v>222</v>
      </c>
      <c r="N36" s="103">
        <v>4.5248868778280495E-3</v>
      </c>
      <c r="O36" s="104">
        <v>5</v>
      </c>
      <c r="P36" s="107"/>
      <c r="Q36" s="101" t="s">
        <v>73</v>
      </c>
      <c r="R36" s="106">
        <v>195</v>
      </c>
      <c r="S36" s="106">
        <v>0</v>
      </c>
      <c r="T36" s="106">
        <v>0</v>
      </c>
      <c r="U36" s="106">
        <v>195</v>
      </c>
      <c r="V36" s="106">
        <v>26</v>
      </c>
      <c r="W36" s="106">
        <v>221</v>
      </c>
      <c r="X36" s="101" t="s">
        <v>166</v>
      </c>
    </row>
    <row r="37" spans="1:24" x14ac:dyDescent="0.2">
      <c r="A37" s="101" t="s">
        <v>171</v>
      </c>
      <c r="B37" s="101" t="s">
        <v>170</v>
      </c>
      <c r="C37" s="102">
        <v>238</v>
      </c>
      <c r="D37" s="103">
        <v>-0.55263157894736792</v>
      </c>
      <c r="E37" s="102">
        <v>0</v>
      </c>
      <c r="F37" s="103" t="s">
        <v>72</v>
      </c>
      <c r="G37" s="102">
        <v>0</v>
      </c>
      <c r="H37" s="103" t="s">
        <v>72</v>
      </c>
      <c r="I37" s="102">
        <v>238</v>
      </c>
      <c r="J37" s="103">
        <v>-0.55263157894736792</v>
      </c>
      <c r="K37" s="102">
        <v>60</v>
      </c>
      <c r="L37" s="103">
        <v>-7.69230769230769E-2</v>
      </c>
      <c r="M37" s="102">
        <v>298</v>
      </c>
      <c r="N37" s="103">
        <v>-0.50083752093802303</v>
      </c>
      <c r="O37" s="104">
        <v>5</v>
      </c>
      <c r="P37" s="107"/>
      <c r="Q37" s="101" t="s">
        <v>73</v>
      </c>
      <c r="R37" s="106">
        <v>532</v>
      </c>
      <c r="S37" s="106">
        <v>0</v>
      </c>
      <c r="T37" s="106">
        <v>0</v>
      </c>
      <c r="U37" s="106">
        <v>532</v>
      </c>
      <c r="V37" s="106">
        <v>65</v>
      </c>
      <c r="W37" s="106">
        <v>597</v>
      </c>
      <c r="X37" s="101" t="s">
        <v>169</v>
      </c>
    </row>
    <row r="38" spans="1:24" x14ac:dyDescent="0.2">
      <c r="A38" s="101" t="s">
        <v>174</v>
      </c>
      <c r="B38" s="101" t="s">
        <v>173</v>
      </c>
      <c r="C38" s="102">
        <v>442</v>
      </c>
      <c r="D38" s="103">
        <v>-2.4282560706401803E-2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442</v>
      </c>
      <c r="J38" s="103">
        <v>-2.4282560706401803E-2</v>
      </c>
      <c r="K38" s="102">
        <v>6</v>
      </c>
      <c r="L38" s="103">
        <v>-0.53846153846153788</v>
      </c>
      <c r="M38" s="102">
        <v>448</v>
      </c>
      <c r="N38" s="103">
        <v>-3.8626609442060103E-2</v>
      </c>
      <c r="O38" s="104">
        <v>5</v>
      </c>
      <c r="P38" s="107"/>
      <c r="Q38" s="101" t="s">
        <v>73</v>
      </c>
      <c r="R38" s="106">
        <v>453</v>
      </c>
      <c r="S38" s="106">
        <v>0</v>
      </c>
      <c r="T38" s="106">
        <v>0</v>
      </c>
      <c r="U38" s="106">
        <v>453</v>
      </c>
      <c r="V38" s="106">
        <v>13</v>
      </c>
      <c r="W38" s="106">
        <v>466</v>
      </c>
      <c r="X38" s="101" t="s">
        <v>172</v>
      </c>
    </row>
    <row r="39" spans="1:24" x14ac:dyDescent="0.2">
      <c r="A39" s="101" t="s">
        <v>177</v>
      </c>
      <c r="B39" s="101" t="s">
        <v>176</v>
      </c>
      <c r="C39" s="102">
        <v>2150</v>
      </c>
      <c r="D39" s="103">
        <v>-0.108623548922056</v>
      </c>
      <c r="E39" s="102">
        <v>1322</v>
      </c>
      <c r="F39" s="103">
        <v>-2.36336779911374E-2</v>
      </c>
      <c r="G39" s="102">
        <v>1100</v>
      </c>
      <c r="H39" s="103">
        <v>-7.6406381192275399E-2</v>
      </c>
      <c r="I39" s="102">
        <v>4572</v>
      </c>
      <c r="J39" s="103">
        <v>-7.7667944321162002E-2</v>
      </c>
      <c r="K39" s="102">
        <v>703</v>
      </c>
      <c r="L39" s="103">
        <v>0.18950930626057499</v>
      </c>
      <c r="M39" s="102">
        <v>5275</v>
      </c>
      <c r="N39" s="103">
        <v>-4.9206921413121801E-2</v>
      </c>
      <c r="O39" s="104">
        <v>2</v>
      </c>
      <c r="P39" s="107"/>
      <c r="Q39" s="101" t="s">
        <v>73</v>
      </c>
      <c r="R39" s="106">
        <v>2412</v>
      </c>
      <c r="S39" s="106">
        <v>1354</v>
      </c>
      <c r="T39" s="106">
        <v>1191</v>
      </c>
      <c r="U39" s="106">
        <v>4957</v>
      </c>
      <c r="V39" s="106">
        <v>591</v>
      </c>
      <c r="W39" s="106">
        <v>5548</v>
      </c>
      <c r="X39" s="101" t="s">
        <v>175</v>
      </c>
    </row>
    <row r="40" spans="1:24" x14ac:dyDescent="0.2">
      <c r="A40" s="101" t="s">
        <v>180</v>
      </c>
      <c r="B40" s="101" t="s">
        <v>179</v>
      </c>
      <c r="C40" s="102">
        <v>543</v>
      </c>
      <c r="D40" s="103">
        <v>0.19078947368421101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543</v>
      </c>
      <c r="J40" s="103">
        <v>0.19078947368421101</v>
      </c>
      <c r="K40" s="102">
        <v>81</v>
      </c>
      <c r="L40" s="103">
        <v>-6.8965517241379309E-2</v>
      </c>
      <c r="M40" s="102">
        <v>624</v>
      </c>
      <c r="N40" s="103">
        <v>0.149171270718232</v>
      </c>
      <c r="O40" s="104">
        <v>5</v>
      </c>
      <c r="P40" s="107"/>
      <c r="Q40" s="101" t="s">
        <v>73</v>
      </c>
      <c r="R40" s="106">
        <v>456</v>
      </c>
      <c r="S40" s="106">
        <v>0</v>
      </c>
      <c r="T40" s="106">
        <v>0</v>
      </c>
      <c r="U40" s="106">
        <v>456</v>
      </c>
      <c r="V40" s="106">
        <v>87</v>
      </c>
      <c r="W40" s="106">
        <v>543</v>
      </c>
      <c r="X40" s="101" t="s">
        <v>178</v>
      </c>
    </row>
    <row r="41" spans="1:24" x14ac:dyDescent="0.2">
      <c r="A41" s="101" t="s">
        <v>183</v>
      </c>
      <c r="B41" s="101" t="s">
        <v>182</v>
      </c>
      <c r="C41" s="102">
        <v>155</v>
      </c>
      <c r="D41" s="103">
        <v>-6.0606060606060601E-2</v>
      </c>
      <c r="E41" s="102">
        <v>2</v>
      </c>
      <c r="F41" s="103">
        <v>-0.5</v>
      </c>
      <c r="G41" s="102">
        <v>0</v>
      </c>
      <c r="H41" s="103" t="s">
        <v>72</v>
      </c>
      <c r="I41" s="102">
        <v>157</v>
      </c>
      <c r="J41" s="103">
        <v>-7.1005917159763302E-2</v>
      </c>
      <c r="K41" s="102">
        <v>157</v>
      </c>
      <c r="L41" s="103">
        <v>-0.13259668508287301</v>
      </c>
      <c r="M41" s="102">
        <v>314</v>
      </c>
      <c r="N41" s="103">
        <v>-0.10285714285714299</v>
      </c>
      <c r="O41" s="104">
        <v>4</v>
      </c>
      <c r="P41" s="107"/>
      <c r="Q41" s="101" t="s">
        <v>73</v>
      </c>
      <c r="R41" s="106">
        <v>165</v>
      </c>
      <c r="S41" s="106">
        <v>4</v>
      </c>
      <c r="T41" s="106">
        <v>0</v>
      </c>
      <c r="U41" s="106">
        <v>169</v>
      </c>
      <c r="V41" s="106">
        <v>181</v>
      </c>
      <c r="W41" s="106">
        <v>350</v>
      </c>
      <c r="X41" s="101" t="s">
        <v>181</v>
      </c>
    </row>
    <row r="42" spans="1:24" x14ac:dyDescent="0.2">
      <c r="A42" s="101" t="s">
        <v>186</v>
      </c>
      <c r="B42" s="101" t="s">
        <v>185</v>
      </c>
      <c r="C42" s="102">
        <v>468</v>
      </c>
      <c r="D42" s="103">
        <v>0.46250000000000002</v>
      </c>
      <c r="E42" s="102">
        <v>0</v>
      </c>
      <c r="F42" s="103" t="s">
        <v>72</v>
      </c>
      <c r="G42" s="102">
        <v>0</v>
      </c>
      <c r="H42" s="103" t="s">
        <v>72</v>
      </c>
      <c r="I42" s="102">
        <v>468</v>
      </c>
      <c r="J42" s="103">
        <v>0.46250000000000002</v>
      </c>
      <c r="K42" s="102">
        <v>18</v>
      </c>
      <c r="L42" s="103">
        <v>0.38461538461538497</v>
      </c>
      <c r="M42" s="102">
        <v>486</v>
      </c>
      <c r="N42" s="103">
        <v>0.45945945945945899</v>
      </c>
      <c r="O42" s="104">
        <v>5</v>
      </c>
      <c r="P42" s="107"/>
      <c r="Q42" s="101" t="s">
        <v>73</v>
      </c>
      <c r="R42" s="106">
        <v>320</v>
      </c>
      <c r="S42" s="106">
        <v>0</v>
      </c>
      <c r="T42" s="106">
        <v>0</v>
      </c>
      <c r="U42" s="106">
        <v>320</v>
      </c>
      <c r="V42" s="106">
        <v>13</v>
      </c>
      <c r="W42" s="106">
        <v>333</v>
      </c>
      <c r="X42" s="101" t="s">
        <v>184</v>
      </c>
    </row>
    <row r="43" spans="1:24" x14ac:dyDescent="0.2">
      <c r="A43" s="101" t="s">
        <v>189</v>
      </c>
      <c r="B43" s="101" t="s">
        <v>188</v>
      </c>
      <c r="C43" s="102">
        <v>124</v>
      </c>
      <c r="D43" s="103">
        <v>-0.20512820512820501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124</v>
      </c>
      <c r="J43" s="103">
        <v>-0.20512820512820501</v>
      </c>
      <c r="K43" s="102">
        <v>19</v>
      </c>
      <c r="L43" s="103">
        <v>2.1666666666666701</v>
      </c>
      <c r="M43" s="102">
        <v>143</v>
      </c>
      <c r="N43" s="103">
        <v>-0.117283950617284</v>
      </c>
      <c r="O43" s="104">
        <v>5</v>
      </c>
      <c r="P43" s="107"/>
      <c r="Q43" s="101" t="s">
        <v>73</v>
      </c>
      <c r="R43" s="106">
        <v>156</v>
      </c>
      <c r="S43" s="106">
        <v>0</v>
      </c>
      <c r="T43" s="106">
        <v>0</v>
      </c>
      <c r="U43" s="106">
        <v>156</v>
      </c>
      <c r="V43" s="106">
        <v>6</v>
      </c>
      <c r="W43" s="106">
        <v>162</v>
      </c>
      <c r="X43" s="101" t="s">
        <v>187</v>
      </c>
    </row>
    <row r="44" spans="1:24" x14ac:dyDescent="0.2">
      <c r="A44" s="101" t="s">
        <v>192</v>
      </c>
      <c r="B44" s="101" t="s">
        <v>191</v>
      </c>
      <c r="C44" s="102">
        <v>2977</v>
      </c>
      <c r="D44" s="103">
        <v>0.11749249249249201</v>
      </c>
      <c r="E44" s="102">
        <v>186</v>
      </c>
      <c r="F44" s="103">
        <v>0.51219512195122008</v>
      </c>
      <c r="G44" s="102">
        <v>0</v>
      </c>
      <c r="H44" s="103">
        <v>-1</v>
      </c>
      <c r="I44" s="102">
        <v>3163</v>
      </c>
      <c r="J44" s="103">
        <v>0.13409824309788501</v>
      </c>
      <c r="K44" s="102">
        <v>689</v>
      </c>
      <c r="L44" s="103">
        <v>0.12765957446808499</v>
      </c>
      <c r="M44" s="102">
        <v>3852</v>
      </c>
      <c r="N44" s="103">
        <v>0.13294117647058801</v>
      </c>
      <c r="O44" s="104">
        <v>3</v>
      </c>
      <c r="P44" s="107"/>
      <c r="Q44" s="101" t="s">
        <v>73</v>
      </c>
      <c r="R44" s="106">
        <v>2664</v>
      </c>
      <c r="S44" s="106">
        <v>123</v>
      </c>
      <c r="T44" s="106">
        <v>2</v>
      </c>
      <c r="U44" s="106">
        <v>2789</v>
      </c>
      <c r="V44" s="106">
        <v>611</v>
      </c>
      <c r="W44" s="106">
        <v>3400</v>
      </c>
      <c r="X44" s="101" t="s">
        <v>190</v>
      </c>
    </row>
    <row r="45" spans="1:24" x14ac:dyDescent="0.2">
      <c r="A45" s="101" t="s">
        <v>195</v>
      </c>
      <c r="B45" s="101" t="s">
        <v>194</v>
      </c>
      <c r="C45" s="102">
        <v>3441</v>
      </c>
      <c r="D45" s="103">
        <v>-7.2006472491909404E-2</v>
      </c>
      <c r="E45" s="102">
        <v>522</v>
      </c>
      <c r="F45" s="103">
        <v>-4.3956043956044001E-2</v>
      </c>
      <c r="G45" s="102">
        <v>0</v>
      </c>
      <c r="H45" s="103" t="s">
        <v>72</v>
      </c>
      <c r="I45" s="102">
        <v>3963</v>
      </c>
      <c r="J45" s="103">
        <v>-6.8406205923836394E-2</v>
      </c>
      <c r="K45" s="102">
        <v>416</v>
      </c>
      <c r="L45" s="103">
        <v>7.4935400516795897E-2</v>
      </c>
      <c r="M45" s="102">
        <v>4379</v>
      </c>
      <c r="N45" s="103">
        <v>-5.6453350570997603E-2</v>
      </c>
      <c r="O45" s="104">
        <v>2</v>
      </c>
      <c r="P45" s="107"/>
      <c r="Q45" s="101" t="s">
        <v>73</v>
      </c>
      <c r="R45" s="106">
        <v>3708</v>
      </c>
      <c r="S45" s="106">
        <v>546</v>
      </c>
      <c r="T45" s="106">
        <v>0</v>
      </c>
      <c r="U45" s="106">
        <v>4254</v>
      </c>
      <c r="V45" s="106">
        <v>387</v>
      </c>
      <c r="W45" s="106">
        <v>4641</v>
      </c>
      <c r="X45" s="101" t="s">
        <v>193</v>
      </c>
    </row>
    <row r="46" spans="1:24" x14ac:dyDescent="0.2">
      <c r="A46" s="101" t="s">
        <v>198</v>
      </c>
      <c r="B46" s="101" t="s">
        <v>197</v>
      </c>
      <c r="C46" s="102">
        <v>542</v>
      </c>
      <c r="D46" s="103">
        <v>-1.8416206261510099E-3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542</v>
      </c>
      <c r="J46" s="103">
        <v>-1.8416206261510099E-3</v>
      </c>
      <c r="K46" s="102">
        <v>26</v>
      </c>
      <c r="L46" s="103">
        <v>-0.16129032258064499</v>
      </c>
      <c r="M46" s="102">
        <v>568</v>
      </c>
      <c r="N46" s="103">
        <v>-1.0452961672473901E-2</v>
      </c>
      <c r="O46" s="104">
        <v>5</v>
      </c>
      <c r="P46" s="107"/>
      <c r="Q46" s="101" t="s">
        <v>73</v>
      </c>
      <c r="R46" s="106">
        <v>543</v>
      </c>
      <c r="S46" s="106">
        <v>0</v>
      </c>
      <c r="T46" s="106">
        <v>0</v>
      </c>
      <c r="U46" s="106">
        <v>543</v>
      </c>
      <c r="V46" s="106">
        <v>31</v>
      </c>
      <c r="W46" s="106">
        <v>574</v>
      </c>
      <c r="X46" s="101" t="s">
        <v>196</v>
      </c>
    </row>
    <row r="47" spans="1:24" x14ac:dyDescent="0.2">
      <c r="A47" s="101" t="s">
        <v>201</v>
      </c>
      <c r="B47" s="101" t="s">
        <v>200</v>
      </c>
      <c r="C47" s="102">
        <v>181</v>
      </c>
      <c r="D47" s="103">
        <v>0.17532467532467502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181</v>
      </c>
      <c r="J47" s="103">
        <v>0.17532467532467502</v>
      </c>
      <c r="K47" s="102">
        <v>10</v>
      </c>
      <c r="L47" s="103">
        <v>2.3333333333333299</v>
      </c>
      <c r="M47" s="102">
        <v>191</v>
      </c>
      <c r="N47" s="103">
        <v>0.21656050955414</v>
      </c>
      <c r="O47" s="104">
        <v>5</v>
      </c>
      <c r="P47" s="107"/>
      <c r="Q47" s="101" t="s">
        <v>73</v>
      </c>
      <c r="R47" s="106">
        <v>154</v>
      </c>
      <c r="S47" s="106">
        <v>0</v>
      </c>
      <c r="T47" s="106">
        <v>0</v>
      </c>
      <c r="U47" s="106">
        <v>154</v>
      </c>
      <c r="V47" s="106">
        <v>3</v>
      </c>
      <c r="W47" s="106">
        <v>157</v>
      </c>
      <c r="X47" s="101" t="s">
        <v>199</v>
      </c>
    </row>
    <row r="48" spans="1:24" x14ac:dyDescent="0.2">
      <c r="A48" s="101" t="s">
        <v>204</v>
      </c>
      <c r="B48" s="101" t="s">
        <v>203</v>
      </c>
      <c r="C48" s="102">
        <v>100</v>
      </c>
      <c r="D48" s="103">
        <v>0.13636363636363602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100</v>
      </c>
      <c r="J48" s="103">
        <v>0.13636363636363602</v>
      </c>
      <c r="K48" s="102">
        <v>0</v>
      </c>
      <c r="L48" s="103" t="s">
        <v>72</v>
      </c>
      <c r="M48" s="102">
        <v>100</v>
      </c>
      <c r="N48" s="103">
        <v>0.13636363636363602</v>
      </c>
      <c r="O48" s="104">
        <v>5</v>
      </c>
      <c r="P48" s="107"/>
      <c r="Q48" s="101" t="s">
        <v>73</v>
      </c>
      <c r="R48" s="106">
        <v>88</v>
      </c>
      <c r="S48" s="106">
        <v>0</v>
      </c>
      <c r="T48" s="106">
        <v>0</v>
      </c>
      <c r="U48" s="106">
        <v>88</v>
      </c>
      <c r="V48" s="106">
        <v>0</v>
      </c>
      <c r="W48" s="106">
        <v>88</v>
      </c>
      <c r="X48" s="101" t="s">
        <v>202</v>
      </c>
    </row>
    <row r="49" spans="1:24" x14ac:dyDescent="0.2">
      <c r="A49" s="101" t="s">
        <v>207</v>
      </c>
      <c r="B49" s="101" t="s">
        <v>206</v>
      </c>
      <c r="C49" s="102">
        <v>401</v>
      </c>
      <c r="D49" s="103">
        <v>0.129577464788732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401</v>
      </c>
      <c r="J49" s="103">
        <v>0.129577464788732</v>
      </c>
      <c r="K49" s="102">
        <v>103</v>
      </c>
      <c r="L49" s="103">
        <v>0.634920634920635</v>
      </c>
      <c r="M49" s="102">
        <v>504</v>
      </c>
      <c r="N49" s="103">
        <v>0.205741626794258</v>
      </c>
      <c r="O49" s="104">
        <v>5</v>
      </c>
      <c r="P49" s="107"/>
      <c r="Q49" s="101" t="s">
        <v>73</v>
      </c>
      <c r="R49" s="106">
        <v>355</v>
      </c>
      <c r="S49" s="106">
        <v>0</v>
      </c>
      <c r="T49" s="106">
        <v>0</v>
      </c>
      <c r="U49" s="106">
        <v>355</v>
      </c>
      <c r="V49" s="106">
        <v>63</v>
      </c>
      <c r="W49" s="106">
        <v>418</v>
      </c>
      <c r="X49" s="101" t="s">
        <v>205</v>
      </c>
    </row>
    <row r="50" spans="1:24" x14ac:dyDescent="0.2">
      <c r="A50" s="101" t="s">
        <v>210</v>
      </c>
      <c r="B50" s="101" t="s">
        <v>209</v>
      </c>
      <c r="C50" s="102">
        <v>876</v>
      </c>
      <c r="D50" s="103">
        <v>6.6991473812423888E-2</v>
      </c>
      <c r="E50" s="102">
        <v>143</v>
      </c>
      <c r="F50" s="103">
        <v>0.14400000000000002</v>
      </c>
      <c r="G50" s="102">
        <v>2</v>
      </c>
      <c r="H50" s="103" t="s">
        <v>72</v>
      </c>
      <c r="I50" s="102">
        <v>1021</v>
      </c>
      <c r="J50" s="103">
        <v>7.9281183932346705E-2</v>
      </c>
      <c r="K50" s="102">
        <v>256</v>
      </c>
      <c r="L50" s="103">
        <v>8.4745762711864403E-2</v>
      </c>
      <c r="M50" s="102">
        <v>1277</v>
      </c>
      <c r="N50" s="103">
        <v>8.0372250423011812E-2</v>
      </c>
      <c r="O50" s="104">
        <v>3</v>
      </c>
      <c r="P50" s="108"/>
      <c r="Q50" s="101" t="s">
        <v>73</v>
      </c>
      <c r="R50" s="106">
        <v>821</v>
      </c>
      <c r="S50" s="106">
        <v>125</v>
      </c>
      <c r="T50" s="106">
        <v>0</v>
      </c>
      <c r="U50" s="106">
        <v>946</v>
      </c>
      <c r="V50" s="106">
        <v>236</v>
      </c>
      <c r="W50" s="106">
        <v>1182</v>
      </c>
      <c r="X50" s="101" t="s">
        <v>208</v>
      </c>
    </row>
    <row r="51" spans="1:24" x14ac:dyDescent="0.2">
      <c r="A51" s="109" t="s">
        <v>246</v>
      </c>
      <c r="B51" s="110"/>
      <c r="C51" s="111">
        <v>37826</v>
      </c>
      <c r="D51" s="112">
        <v>-2.4801484995359401E-2</v>
      </c>
      <c r="E51" s="111">
        <v>13017</v>
      </c>
      <c r="F51" s="112">
        <v>3.2931280749087403E-2</v>
      </c>
      <c r="G51" s="111">
        <v>2837</v>
      </c>
      <c r="H51" s="112">
        <v>3.9194139194139201E-2</v>
      </c>
      <c r="I51" s="111">
        <v>53680</v>
      </c>
      <c r="J51" s="112">
        <v>-8.130081300813009E-3</v>
      </c>
      <c r="K51" s="111">
        <v>6737</v>
      </c>
      <c r="L51" s="112">
        <v>0.128097789685198</v>
      </c>
      <c r="M51" s="111">
        <v>60417</v>
      </c>
      <c r="N51" s="112">
        <v>5.4083738267989099E-3</v>
      </c>
      <c r="O51" s="113"/>
      <c r="P51" s="114" t="s">
        <v>212</v>
      </c>
      <c r="Q51" s="114"/>
      <c r="R51" s="115">
        <v>38788</v>
      </c>
      <c r="S51" s="115">
        <v>12602</v>
      </c>
      <c r="T51" s="115">
        <v>2730</v>
      </c>
      <c r="U51" s="115">
        <v>54120</v>
      </c>
      <c r="V51" s="115">
        <v>5972</v>
      </c>
      <c r="W51" s="115">
        <v>60092</v>
      </c>
      <c r="X51" s="114"/>
    </row>
    <row r="52" spans="1:24" x14ac:dyDescent="0.2">
      <c r="A52" s="101" t="s">
        <v>215</v>
      </c>
      <c r="B52" s="101" t="s">
        <v>214</v>
      </c>
      <c r="C52" s="102">
        <v>0</v>
      </c>
      <c r="D52" s="103" t="s">
        <v>72</v>
      </c>
      <c r="E52" s="102">
        <v>0</v>
      </c>
      <c r="F52" s="103" t="s">
        <v>72</v>
      </c>
      <c r="G52" s="102">
        <v>0</v>
      </c>
      <c r="H52" s="103" t="s">
        <v>72</v>
      </c>
      <c r="I52" s="102">
        <v>0</v>
      </c>
      <c r="J52" s="103" t="s">
        <v>72</v>
      </c>
      <c r="K52" s="102">
        <v>2</v>
      </c>
      <c r="L52" s="103">
        <v>-0.5</v>
      </c>
      <c r="M52" s="102">
        <v>2</v>
      </c>
      <c r="N52" s="103">
        <v>-0.5</v>
      </c>
      <c r="O52" s="104">
        <v>6</v>
      </c>
      <c r="P52" s="105" t="s">
        <v>155</v>
      </c>
      <c r="Q52" s="101" t="s">
        <v>155</v>
      </c>
      <c r="R52" s="106">
        <v>0</v>
      </c>
      <c r="S52" s="106">
        <v>0</v>
      </c>
      <c r="T52" s="106">
        <v>0</v>
      </c>
      <c r="U52" s="106">
        <v>0</v>
      </c>
      <c r="V52" s="106">
        <v>4</v>
      </c>
      <c r="W52" s="106">
        <v>4</v>
      </c>
      <c r="X52" s="101" t="s">
        <v>213</v>
      </c>
    </row>
    <row r="53" spans="1:24" x14ac:dyDescent="0.2">
      <c r="A53" s="101" t="s">
        <v>218</v>
      </c>
      <c r="B53" s="101" t="s">
        <v>217</v>
      </c>
      <c r="C53" s="102">
        <v>46</v>
      </c>
      <c r="D53" s="103">
        <v>0</v>
      </c>
      <c r="E53" s="102">
        <v>1</v>
      </c>
      <c r="F53" s="103" t="s">
        <v>72</v>
      </c>
      <c r="G53" s="102">
        <v>0</v>
      </c>
      <c r="H53" s="103" t="s">
        <v>72</v>
      </c>
      <c r="I53" s="102">
        <v>47</v>
      </c>
      <c r="J53" s="103">
        <v>2.1739130434782598E-2</v>
      </c>
      <c r="K53" s="102">
        <v>62</v>
      </c>
      <c r="L53" s="103">
        <v>-0.62195121951219501</v>
      </c>
      <c r="M53" s="102">
        <v>109</v>
      </c>
      <c r="N53" s="103">
        <v>-0.48095238095238102</v>
      </c>
      <c r="O53" s="104">
        <v>6</v>
      </c>
      <c r="P53" s="107"/>
      <c r="Q53" s="101" t="s">
        <v>155</v>
      </c>
      <c r="R53" s="106">
        <v>46</v>
      </c>
      <c r="S53" s="106">
        <v>0</v>
      </c>
      <c r="T53" s="106">
        <v>0</v>
      </c>
      <c r="U53" s="106">
        <v>46</v>
      </c>
      <c r="V53" s="106">
        <v>164</v>
      </c>
      <c r="W53" s="106">
        <v>210</v>
      </c>
      <c r="X53" s="101" t="s">
        <v>216</v>
      </c>
    </row>
    <row r="54" spans="1:24" x14ac:dyDescent="0.2">
      <c r="A54" s="101" t="s">
        <v>221</v>
      </c>
      <c r="B54" s="101" t="s">
        <v>220</v>
      </c>
      <c r="C54" s="102">
        <v>648</v>
      </c>
      <c r="D54" s="103">
        <v>-0.12075983717774801</v>
      </c>
      <c r="E54" s="102">
        <v>986</v>
      </c>
      <c r="F54" s="103">
        <v>0.14518002322880399</v>
      </c>
      <c r="G54" s="102">
        <v>0</v>
      </c>
      <c r="H54" s="103" t="s">
        <v>72</v>
      </c>
      <c r="I54" s="102">
        <v>1634</v>
      </c>
      <c r="J54" s="103">
        <v>2.2528160200250301E-2</v>
      </c>
      <c r="K54" s="102">
        <v>888</v>
      </c>
      <c r="L54" s="103">
        <v>-0.2991318074191</v>
      </c>
      <c r="M54" s="102">
        <v>2522</v>
      </c>
      <c r="N54" s="103">
        <v>-0.11972076788830702</v>
      </c>
      <c r="O54" s="104">
        <v>6</v>
      </c>
      <c r="P54" s="107"/>
      <c r="Q54" s="101" t="s">
        <v>155</v>
      </c>
      <c r="R54" s="106">
        <v>737</v>
      </c>
      <c r="S54" s="106">
        <v>861</v>
      </c>
      <c r="T54" s="106">
        <v>0</v>
      </c>
      <c r="U54" s="106">
        <v>1598</v>
      </c>
      <c r="V54" s="106">
        <v>1267</v>
      </c>
      <c r="W54" s="106">
        <v>2865</v>
      </c>
      <c r="X54" s="101" t="s">
        <v>219</v>
      </c>
    </row>
    <row r="55" spans="1:24" x14ac:dyDescent="0.2">
      <c r="A55" s="101" t="s">
        <v>224</v>
      </c>
      <c r="B55" s="101" t="s">
        <v>223</v>
      </c>
      <c r="C55" s="102">
        <v>0</v>
      </c>
      <c r="D55" s="103">
        <v>-1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0</v>
      </c>
      <c r="J55" s="103">
        <v>-1</v>
      </c>
      <c r="K55" s="102">
        <v>10</v>
      </c>
      <c r="L55" s="103">
        <v>-0.62962962962963009</v>
      </c>
      <c r="M55" s="102">
        <v>10</v>
      </c>
      <c r="N55" s="103">
        <v>-0.64285714285714302</v>
      </c>
      <c r="O55" s="104">
        <v>6</v>
      </c>
      <c r="P55" s="107"/>
      <c r="Q55" s="101" t="s">
        <v>155</v>
      </c>
      <c r="R55" s="106">
        <v>1</v>
      </c>
      <c r="S55" s="106">
        <v>0</v>
      </c>
      <c r="T55" s="106">
        <v>0</v>
      </c>
      <c r="U55" s="106">
        <v>1</v>
      </c>
      <c r="V55" s="106">
        <v>27</v>
      </c>
      <c r="W55" s="106">
        <v>28</v>
      </c>
      <c r="X55" s="101" t="s">
        <v>222</v>
      </c>
    </row>
    <row r="56" spans="1:24" x14ac:dyDescent="0.2">
      <c r="A56" s="101" t="s">
        <v>227</v>
      </c>
      <c r="B56" s="101" t="s">
        <v>226</v>
      </c>
      <c r="C56" s="102">
        <v>110</v>
      </c>
      <c r="D56" s="103">
        <v>-5.1724137931034496E-2</v>
      </c>
      <c r="E56" s="102">
        <v>1</v>
      </c>
      <c r="F56" s="103" t="s">
        <v>72</v>
      </c>
      <c r="G56" s="102">
        <v>0</v>
      </c>
      <c r="H56" s="103" t="s">
        <v>72</v>
      </c>
      <c r="I56" s="102">
        <v>111</v>
      </c>
      <c r="J56" s="103">
        <v>-4.31034482758621E-2</v>
      </c>
      <c r="K56" s="102">
        <v>71</v>
      </c>
      <c r="L56" s="103">
        <v>-0.57988165680473402</v>
      </c>
      <c r="M56" s="102">
        <v>182</v>
      </c>
      <c r="N56" s="103">
        <v>-0.36140350877193</v>
      </c>
      <c r="O56" s="104">
        <v>6</v>
      </c>
      <c r="P56" s="107"/>
      <c r="Q56" s="101" t="s">
        <v>155</v>
      </c>
      <c r="R56" s="106">
        <v>116</v>
      </c>
      <c r="S56" s="106">
        <v>0</v>
      </c>
      <c r="T56" s="106">
        <v>0</v>
      </c>
      <c r="U56" s="106">
        <v>116</v>
      </c>
      <c r="V56" s="106">
        <v>169</v>
      </c>
      <c r="W56" s="106">
        <v>285</v>
      </c>
      <c r="X56" s="101" t="s">
        <v>225</v>
      </c>
    </row>
    <row r="57" spans="1:24" x14ac:dyDescent="0.2">
      <c r="A57" s="101" t="s">
        <v>230</v>
      </c>
      <c r="B57" s="101" t="s">
        <v>229</v>
      </c>
      <c r="C57" s="102">
        <v>96</v>
      </c>
      <c r="D57" s="103" t="s">
        <v>72</v>
      </c>
      <c r="E57" s="102">
        <v>2</v>
      </c>
      <c r="F57" s="103" t="s">
        <v>72</v>
      </c>
      <c r="G57" s="102">
        <v>0</v>
      </c>
      <c r="H57" s="103" t="s">
        <v>72</v>
      </c>
      <c r="I57" s="102">
        <v>98</v>
      </c>
      <c r="J57" s="103" t="s">
        <v>72</v>
      </c>
      <c r="K57" s="102">
        <v>44</v>
      </c>
      <c r="L57" s="103">
        <v>0.76</v>
      </c>
      <c r="M57" s="102">
        <v>142</v>
      </c>
      <c r="N57" s="103">
        <v>4.68</v>
      </c>
      <c r="O57" s="104">
        <v>6</v>
      </c>
      <c r="P57" s="108"/>
      <c r="Q57" s="101" t="s">
        <v>155</v>
      </c>
      <c r="R57" s="106">
        <v>0</v>
      </c>
      <c r="S57" s="106">
        <v>0</v>
      </c>
      <c r="T57" s="106">
        <v>0</v>
      </c>
      <c r="U57" s="106">
        <v>0</v>
      </c>
      <c r="V57" s="106">
        <v>25</v>
      </c>
      <c r="W57" s="106">
        <v>25</v>
      </c>
      <c r="X57" s="101" t="s">
        <v>228</v>
      </c>
    </row>
    <row r="58" spans="1:24" x14ac:dyDescent="0.2">
      <c r="A58" s="109" t="s">
        <v>247</v>
      </c>
      <c r="B58" s="110"/>
      <c r="C58" s="111">
        <v>900</v>
      </c>
      <c r="D58" s="112">
        <v>0</v>
      </c>
      <c r="E58" s="111">
        <v>990</v>
      </c>
      <c r="F58" s="112">
        <v>0.14982578397212501</v>
      </c>
      <c r="G58" s="111">
        <v>0</v>
      </c>
      <c r="H58" s="112"/>
      <c r="I58" s="111">
        <v>1890</v>
      </c>
      <c r="J58" s="112">
        <v>7.3253833049403708E-2</v>
      </c>
      <c r="K58" s="111">
        <v>1077</v>
      </c>
      <c r="L58" s="112">
        <v>-0.34963768115942001</v>
      </c>
      <c r="M58" s="111">
        <v>2967</v>
      </c>
      <c r="N58" s="112">
        <v>-0.13169446883230901</v>
      </c>
      <c r="O58" s="113"/>
      <c r="P58" s="114" t="s">
        <v>212</v>
      </c>
      <c r="Q58" s="114"/>
      <c r="R58" s="115">
        <v>900</v>
      </c>
      <c r="S58" s="115">
        <v>861</v>
      </c>
      <c r="T58" s="115">
        <v>0</v>
      </c>
      <c r="U58" s="115">
        <v>1761</v>
      </c>
      <c r="V58" s="115">
        <v>1656</v>
      </c>
      <c r="W58" s="115">
        <v>3417</v>
      </c>
      <c r="X58" s="114"/>
    </row>
    <row r="59" spans="1:24" x14ac:dyDescent="0.2">
      <c r="A59" s="109" t="s">
        <v>248</v>
      </c>
      <c r="B59" s="110"/>
      <c r="C59" s="111">
        <v>38726</v>
      </c>
      <c r="D59" s="112">
        <v>-2.4239064704696601E-2</v>
      </c>
      <c r="E59" s="111">
        <v>14007</v>
      </c>
      <c r="F59" s="112">
        <v>4.0407041521206298E-2</v>
      </c>
      <c r="G59" s="111">
        <v>2837</v>
      </c>
      <c r="H59" s="112">
        <v>3.9194139194139201E-2</v>
      </c>
      <c r="I59" s="111">
        <v>55570</v>
      </c>
      <c r="J59" s="112">
        <v>-5.5653978991070299E-3</v>
      </c>
      <c r="K59" s="111">
        <v>7814</v>
      </c>
      <c r="L59" s="112">
        <v>2.4383848977451501E-2</v>
      </c>
      <c r="M59" s="111">
        <v>63384</v>
      </c>
      <c r="N59" s="112">
        <v>-1.9682249759876602E-3</v>
      </c>
      <c r="O59" s="113"/>
      <c r="P59" s="114"/>
      <c r="Q59" s="114"/>
      <c r="R59" s="115">
        <v>39688</v>
      </c>
      <c r="S59" s="115">
        <v>13463</v>
      </c>
      <c r="T59" s="115">
        <v>2730</v>
      </c>
      <c r="U59" s="115">
        <v>55881</v>
      </c>
      <c r="V59" s="115">
        <v>7628</v>
      </c>
      <c r="W59" s="115">
        <v>63509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6" sqref="G6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/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/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/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/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/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/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/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/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/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/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/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/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/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/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/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/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/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/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Flybevegelser - Måned</vt:lpstr>
      <vt:lpstr>Main</vt:lpstr>
      <vt:lpstr>Pax - Month</vt:lpstr>
      <vt:lpstr>Movements - Month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2018-02-09T09:20:41Z</cp:lastPrinted>
  <dcterms:created xsi:type="dcterms:W3CDTF">2000-12-05T13:34:37Z</dcterms:created>
  <dcterms:modified xsi:type="dcterms:W3CDTF">2018-02-23T10:01:23Z</dcterms:modified>
</cp:coreProperties>
</file>