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gm434.lv.no\felles\CA\STAT\2018 Statistikk inkl. spedbarn - DVHStat\Månedsstatistikk\"/>
    </mc:Choice>
  </mc:AlternateContent>
  <bookViews>
    <workbookView xWindow="-6900" yWindow="4440" windowWidth="24240" windowHeight="4410" tabRatio="835"/>
  </bookViews>
  <sheets>
    <sheet name="Hovedtall" sheetId="1" r:id="rId1"/>
    <sheet name="Passasjer - Måned" sheetId="40214" r:id="rId2"/>
    <sheet name="Passasjerer - Hittil i år" sheetId="40215" r:id="rId3"/>
    <sheet name="Flybevegelser - Måned" sheetId="40210" r:id="rId4"/>
    <sheet name="Flybevegelser - Hittil i år" sheetId="40211" r:id="rId5"/>
    <sheet name="Main" sheetId="40209" state="hidden" r:id="rId6"/>
    <sheet name="Tall til grafer" sheetId="40201" state="hidden" r:id="rId7"/>
  </sheets>
  <externalReferences>
    <externalReference r:id="rId8"/>
    <externalReference r:id="rId9"/>
  </externalReferences>
  <definedNames>
    <definedName name="_xlnm.Print_Area" localSheetId="0">Hovedtall!$A$1:$I$52</definedName>
    <definedName name="_xlnm.Print_Area" localSheetId="5">Main!$A$1:$I$52</definedName>
    <definedName name="Recover" localSheetId="1">[1]Macro1!$A$106</definedName>
    <definedName name="Recover" localSheetId="2">[1]Macro1!$A$106</definedName>
    <definedName name="Recover">[2]Macro1!$A$245</definedName>
    <definedName name="TableName">"Dummy"</definedName>
  </definedNames>
  <calcPr calcId="152511"/>
</workbook>
</file>

<file path=xl/calcChain.xml><?xml version="1.0" encoding="utf-8"?>
<calcChain xmlns="http://schemas.openxmlformats.org/spreadsheetml/2006/main">
  <c r="B17" i="1" l="1"/>
  <c r="C17" i="1"/>
  <c r="G29" i="40209" l="1"/>
  <c r="F29" i="40209"/>
  <c r="G27" i="40209"/>
  <c r="F27" i="40209"/>
  <c r="G25" i="40209"/>
  <c r="F25" i="40209"/>
  <c r="G24" i="40209"/>
  <c r="F24" i="40209"/>
  <c r="G23" i="40209"/>
  <c r="F23" i="40209"/>
  <c r="G20" i="40209"/>
  <c r="F20" i="40209"/>
  <c r="G19" i="40209"/>
  <c r="F19" i="40209"/>
  <c r="G18" i="40209"/>
  <c r="F18" i="40209"/>
  <c r="G12" i="40209"/>
  <c r="F12" i="40209"/>
  <c r="A2" i="40209"/>
  <c r="G10" i="40209"/>
  <c r="F10" i="40209"/>
  <c r="G9" i="40209"/>
  <c r="F9" i="40209"/>
  <c r="G7" i="40209"/>
  <c r="F7" i="40209"/>
  <c r="C29" i="40209"/>
  <c r="B29" i="40209"/>
  <c r="C27" i="40209"/>
  <c r="B27" i="40209"/>
  <c r="C25" i="40209"/>
  <c r="B25" i="40209"/>
  <c r="C24" i="40209"/>
  <c r="B24" i="40209"/>
  <c r="C23" i="40209"/>
  <c r="B23" i="40209"/>
  <c r="C20" i="40209"/>
  <c r="B20" i="40209"/>
  <c r="C19" i="40209"/>
  <c r="B19" i="40209"/>
  <c r="C18" i="40209"/>
  <c r="B18" i="40209"/>
  <c r="C12" i="40209"/>
  <c r="B12" i="40209"/>
  <c r="C10" i="40209"/>
  <c r="B10" i="40209"/>
  <c r="C9" i="40209"/>
  <c r="B9" i="40209"/>
  <c r="C7" i="40209"/>
  <c r="B7" i="40209"/>
  <c r="C17" i="40209" l="1"/>
  <c r="D19" i="40209"/>
  <c r="D25" i="40209"/>
  <c r="H25" i="40209"/>
  <c r="D20" i="40209"/>
  <c r="H23" i="40209"/>
  <c r="D27" i="40209"/>
  <c r="B22" i="40209"/>
  <c r="C8" i="40209"/>
  <c r="C13" i="40209" s="1"/>
  <c r="D9" i="40209"/>
  <c r="H29" i="40209"/>
  <c r="G22" i="40209"/>
  <c r="H20" i="40209"/>
  <c r="H19" i="40209"/>
  <c r="D29" i="40209"/>
  <c r="D24" i="40209"/>
  <c r="H10" i="40209"/>
  <c r="F8" i="40209"/>
  <c r="F13" i="40209" s="1"/>
  <c r="D12" i="40209"/>
  <c r="H27" i="40209"/>
  <c r="H24" i="40209"/>
  <c r="G17" i="40209"/>
  <c r="H18" i="40209"/>
  <c r="H12" i="40209"/>
  <c r="G8" i="40209"/>
  <c r="G13" i="40209" s="1"/>
  <c r="C22" i="40209"/>
  <c r="D23" i="40209"/>
  <c r="D18" i="40209"/>
  <c r="B17" i="40209"/>
  <c r="D17" i="40209" s="1"/>
  <c r="D10" i="40209"/>
  <c r="H7" i="40209"/>
  <c r="H9" i="40209"/>
  <c r="D7" i="40209"/>
  <c r="B8" i="40209"/>
  <c r="F17" i="40209"/>
  <c r="F22" i="40209"/>
  <c r="C28" i="40209" l="1"/>
  <c r="C31" i="40209" s="1"/>
  <c r="G28" i="40209"/>
  <c r="G31" i="40209" s="1"/>
  <c r="D8" i="40209"/>
  <c r="H17" i="40209"/>
  <c r="H8" i="40209"/>
  <c r="H13" i="40209"/>
  <c r="D22" i="40209"/>
  <c r="B28" i="40209"/>
  <c r="F28" i="40209"/>
  <c r="H22" i="40209"/>
  <c r="B13" i="40209"/>
  <c r="D13" i="40209" s="1"/>
  <c r="B31" i="40209" l="1"/>
  <c r="D31" i="40209" s="1"/>
  <c r="D28" i="40209"/>
  <c r="H28" i="40209"/>
  <c r="F31" i="40209"/>
  <c r="H31" i="40209" s="1"/>
  <c r="B8" i="1" l="1"/>
  <c r="C8" i="1"/>
  <c r="B13" i="1" l="1"/>
  <c r="F8" i="1" l="1"/>
  <c r="G8" i="1"/>
  <c r="G17" i="1" l="1"/>
  <c r="F17" i="1"/>
  <c r="H9" i="1" l="1"/>
  <c r="G22" i="1" l="1"/>
  <c r="F22" i="1"/>
  <c r="C22" i="1"/>
  <c r="D29" i="1"/>
  <c r="H29" i="1"/>
  <c r="G13" i="1"/>
  <c r="B22" i="1"/>
  <c r="C13" i="1"/>
  <c r="D27" i="1"/>
  <c r="D12" i="1"/>
  <c r="H27" i="1"/>
  <c r="H25" i="1"/>
  <c r="D25" i="1"/>
  <c r="H24" i="1"/>
  <c r="D24" i="1"/>
  <c r="H23" i="1"/>
  <c r="D23" i="1"/>
  <c r="H20" i="1"/>
  <c r="D20" i="1"/>
  <c r="H19" i="1"/>
  <c r="D19" i="1"/>
  <c r="H18" i="1"/>
  <c r="D18" i="1"/>
  <c r="H10" i="1"/>
  <c r="D10" i="1"/>
  <c r="D9" i="1"/>
  <c r="H7" i="1"/>
  <c r="D7" i="1"/>
  <c r="H12" i="1"/>
  <c r="B28" i="1" l="1"/>
  <c r="B31" i="1" s="1"/>
  <c r="H22" i="1"/>
  <c r="G28" i="1"/>
  <c r="G31" i="1" s="1"/>
  <c r="F28" i="1"/>
  <c r="H17" i="1"/>
  <c r="D22" i="1"/>
  <c r="C28" i="1"/>
  <c r="C31" i="1" s="1"/>
  <c r="D17" i="1"/>
  <c r="H8" i="1"/>
  <c r="F13" i="1"/>
  <c r="H13" i="1" s="1"/>
  <c r="D8" i="1"/>
  <c r="D13" i="1"/>
  <c r="D28" i="1" l="1"/>
  <c r="H28" i="1"/>
  <c r="F31" i="1"/>
  <c r="H31" i="1" s="1"/>
  <c r="D31" i="1"/>
</calcChain>
</file>

<file path=xl/sharedStrings.xml><?xml version="1.0" encoding="utf-8"?>
<sst xmlns="http://schemas.openxmlformats.org/spreadsheetml/2006/main" count="1223" uniqueCount="262">
  <si>
    <t>Flybevegelser</t>
  </si>
  <si>
    <t>Passasjerer</t>
  </si>
  <si>
    <t>FEB</t>
  </si>
  <si>
    <t>MAR</t>
  </si>
  <si>
    <t>APR</t>
  </si>
  <si>
    <t>MAI</t>
  </si>
  <si>
    <t>JUN</t>
  </si>
  <si>
    <t>JUL</t>
  </si>
  <si>
    <t>AUG</t>
  </si>
  <si>
    <t>SEP</t>
  </si>
  <si>
    <t>OKT</t>
  </si>
  <si>
    <t>NOV</t>
  </si>
  <si>
    <t>DES</t>
  </si>
  <si>
    <t>Endring</t>
  </si>
  <si>
    <t>JAN</t>
  </si>
  <si>
    <t xml:space="preserve">     Innland</t>
  </si>
  <si>
    <t xml:space="preserve">     Utland</t>
  </si>
  <si>
    <t xml:space="preserve">          Rute</t>
  </si>
  <si>
    <t xml:space="preserve">          Charter</t>
  </si>
  <si>
    <t>SUM</t>
  </si>
  <si>
    <t xml:space="preserve">          Frakt</t>
  </si>
  <si>
    <t xml:space="preserve">     Offshore</t>
  </si>
  <si>
    <t>FLYBEVEGELSER,   avganger og landinger.</t>
  </si>
  <si>
    <t>TOTALT, ALLE KATEGORIER</t>
  </si>
  <si>
    <t>Annen Trafikk</t>
  </si>
  <si>
    <t>Månedsrapport</t>
  </si>
  <si>
    <t>Her legger man inn tall som vises i grafer i ark for Hovedtall</t>
  </si>
  <si>
    <t>Monthly report</t>
  </si>
  <si>
    <t>Year to date</t>
  </si>
  <si>
    <t>Hittil i år</t>
  </si>
  <si>
    <t>Change</t>
  </si>
  <si>
    <t xml:space="preserve">     Domestic</t>
  </si>
  <si>
    <t xml:space="preserve">     International</t>
  </si>
  <si>
    <t xml:space="preserve">    International</t>
  </si>
  <si>
    <t xml:space="preserve">          Scheduled traffic</t>
  </si>
  <si>
    <t xml:space="preserve">          Non scheduled/Charter</t>
  </si>
  <si>
    <t xml:space="preserve">          Freight</t>
  </si>
  <si>
    <t>MOVEMENTS, departures and arrivals.</t>
  </si>
  <si>
    <t>TOTAL - ALL CATEGORIES</t>
  </si>
  <si>
    <t>PASSASJERER,   terminalpassasjerer (transferpassasjerer og spedbarn* inkludert).</t>
  </si>
  <si>
    <t>* From 1. Januar 2014 infants (0-2 yrs) are included in Avinors passenger statistics</t>
  </si>
  <si>
    <t>* Fra og med 1. januar 2014 telles spedbarn (0-2 år) med i Avinors passasjerstatistikk</t>
  </si>
  <si>
    <t xml:space="preserve">    Domestic</t>
  </si>
  <si>
    <t>Februar</t>
  </si>
  <si>
    <t>February</t>
  </si>
  <si>
    <t>Februar 2018 - Flybevegelser</t>
  </si>
  <si>
    <t>Lufthavn</t>
  </si>
  <si>
    <t>IATA</t>
  </si>
  <si>
    <t>Antall Innland (Rute, Charter og Frakt)</t>
  </si>
  <si>
    <t>Endring Innland</t>
  </si>
  <si>
    <t>Antall Utland (Rute, Charter og Frakt)</t>
  </si>
  <si>
    <t>Endring Utland</t>
  </si>
  <si>
    <t>Offshore</t>
  </si>
  <si>
    <t>Endring Offshore</t>
  </si>
  <si>
    <t>SUM (Rute, Charter, Frakt og Offshore)</t>
  </si>
  <si>
    <t xml:space="preserve">Endring Sum </t>
  </si>
  <si>
    <t>Endring Annen Trafikk</t>
  </si>
  <si>
    <t>Total</t>
  </si>
  <si>
    <t>Endring Total</t>
  </si>
  <si>
    <t>Sortering</t>
  </si>
  <si>
    <t>Avinor Konsern</t>
  </si>
  <si>
    <t>Avinor</t>
  </si>
  <si>
    <t>Antall Innland Prev SUM</t>
  </si>
  <si>
    <t>Antall Utland Prev SUM</t>
  </si>
  <si>
    <t>Offshore Prev SUM</t>
  </si>
  <si>
    <t>Sum Iuo Prev SUM</t>
  </si>
  <si>
    <t>Annen Trafikk Prev SUM</t>
  </si>
  <si>
    <t>Total Prev SUM</t>
  </si>
  <si>
    <t>Lufthavn Navn Eng</t>
  </si>
  <si>
    <t>ALTA LUFTHAVN</t>
  </si>
  <si>
    <t>ALF</t>
  </si>
  <si>
    <t>J</t>
  </si>
  <si>
    <t>ALTA AIRPORT</t>
  </si>
  <si>
    <t>ANDØYA LUFTHAVN</t>
  </si>
  <si>
    <t>ANX</t>
  </si>
  <si>
    <t>-</t>
  </si>
  <si>
    <t>ANDØYA AIRPORT</t>
  </si>
  <si>
    <t>BARDUFOSS LUFTHAVN</t>
  </si>
  <si>
    <t>BDU</t>
  </si>
  <si>
    <t>BARDUFOSS AIRPORT</t>
  </si>
  <si>
    <t>BERGEN LUFTHAVN</t>
  </si>
  <si>
    <t>BGO</t>
  </si>
  <si>
    <t>BERGEN AIRPORT</t>
  </si>
  <si>
    <t>BERLEVÅG LUFTHAVN</t>
  </si>
  <si>
    <t>BVG</t>
  </si>
  <si>
    <t>BERLEVÅG AIRPORT</t>
  </si>
  <si>
    <t>BODØ LUFTHAVN</t>
  </si>
  <si>
    <t>BOO</t>
  </si>
  <si>
    <t>BODØ AIRPORT</t>
  </si>
  <si>
    <t>BRØNNØYSUND LUFTHAVN</t>
  </si>
  <si>
    <t>BNN</t>
  </si>
  <si>
    <t>BRØNNØYSUND AIRPORT</t>
  </si>
  <si>
    <t>BÅTSFJORD LUFTHAVN</t>
  </si>
  <si>
    <t>BJF</t>
  </si>
  <si>
    <t>BÅTSFJORD AIRPORT</t>
  </si>
  <si>
    <t>FAGERNES LUFTHAVN</t>
  </si>
  <si>
    <t>VDB</t>
  </si>
  <si>
    <t>FAGERNES AIRPORT</t>
  </si>
  <si>
    <t>FLORØ LUFTHAVN</t>
  </si>
  <si>
    <t>FRO</t>
  </si>
  <si>
    <t>FLORØ AIRPORT</t>
  </si>
  <si>
    <t>FØRDE LUFTHAVN</t>
  </si>
  <si>
    <t>FDE</t>
  </si>
  <si>
    <t>FØRDE AIRPORT</t>
  </si>
  <si>
    <t>HAMMERFEST LUFTHAVN</t>
  </si>
  <si>
    <t>HFT</t>
  </si>
  <si>
    <t>HAMMERFEST AIRPORT</t>
  </si>
  <si>
    <t>HARSTAD NARVIK LUFTHAVN</t>
  </si>
  <si>
    <t>EVE</t>
  </si>
  <si>
    <t>HARSTAD NARVIK AIRPORT</t>
  </si>
  <si>
    <t>HASVIK LUFTHAVN</t>
  </si>
  <si>
    <t>HAA</t>
  </si>
  <si>
    <t>HASVIK AIRPORT</t>
  </si>
  <si>
    <t>HAUGESUND LUFTHAVN</t>
  </si>
  <si>
    <t>HAU</t>
  </si>
  <si>
    <t>HAUGESUND AIRPORT</t>
  </si>
  <si>
    <t>HONNINGSVÅG LUFTHAVN</t>
  </si>
  <si>
    <t>HVG</t>
  </si>
  <si>
    <t>HONNINGSVÅG AIRPORT</t>
  </si>
  <si>
    <t>KIRKENES LUFTHAVN</t>
  </si>
  <si>
    <t>KKN</t>
  </si>
  <si>
    <t>KIRKENES AIRPORT</t>
  </si>
  <si>
    <t>KRISTIANSAND LUFTHAVN</t>
  </si>
  <si>
    <t>KRS</t>
  </si>
  <si>
    <t>KRISTIANSAND AIRPORT</t>
  </si>
  <si>
    <t>KRISTIANSUND LUFTHAVN</t>
  </si>
  <si>
    <t>KSU</t>
  </si>
  <si>
    <t>KRISTIANSUND AIRPORT</t>
  </si>
  <si>
    <t>LAKSELV LUFTHAVN</t>
  </si>
  <si>
    <t>LKL</t>
  </si>
  <si>
    <t>LAKSELV AIRPORT</t>
  </si>
  <si>
    <t>LEKNES LUFTHAVN</t>
  </si>
  <si>
    <t>LKN</t>
  </si>
  <si>
    <t>LEKNES AIRPORT</t>
  </si>
  <si>
    <t>MEHAMN LUFTHAVN</t>
  </si>
  <si>
    <t>MEH</t>
  </si>
  <si>
    <t>MEHAMN AIRPORT</t>
  </si>
  <si>
    <t>MO I RANA LUFTHAVN</t>
  </si>
  <si>
    <t>MQN</t>
  </si>
  <si>
    <t>MO I RANA AIRPORT</t>
  </si>
  <si>
    <t>MOLDE LUFTHAVN</t>
  </si>
  <si>
    <t>MOL</t>
  </si>
  <si>
    <t>MOLDE AIRPORT</t>
  </si>
  <si>
    <t>MOSJØEN LUFTHAVN</t>
  </si>
  <si>
    <t>MJF</t>
  </si>
  <si>
    <t>MOSJØEN AIRPORT</t>
  </si>
  <si>
    <t>NAMSOS LUFTHAVN</t>
  </si>
  <si>
    <t>OSY</t>
  </si>
  <si>
    <t>NAMSOS AIRPORT</t>
  </si>
  <si>
    <t>NARVIK LUFTHAVN</t>
  </si>
  <si>
    <t>NVK</t>
  </si>
  <si>
    <t>NARVIK AIRPORT</t>
  </si>
  <si>
    <t>OSLO LUFTHAVN</t>
  </si>
  <si>
    <t>OSL</t>
  </si>
  <si>
    <t>N</t>
  </si>
  <si>
    <t>OSLO AIRPORT</t>
  </si>
  <si>
    <t>RØROS LUFTHAVN</t>
  </si>
  <si>
    <t>RRS</t>
  </si>
  <si>
    <t>RØROS AIRPORT</t>
  </si>
  <si>
    <t>RØRVIK LUFTHAVN</t>
  </si>
  <si>
    <t>RVK</t>
  </si>
  <si>
    <t>RØRVIK AIRPORT</t>
  </si>
  <si>
    <t>RØST LUFTHAVN</t>
  </si>
  <si>
    <t>RET</t>
  </si>
  <si>
    <t>RØST AIRPORT</t>
  </si>
  <si>
    <t>SANDANE LUFTHAVN</t>
  </si>
  <si>
    <t>SDN</t>
  </si>
  <si>
    <t>SANDANE AIRPORT</t>
  </si>
  <si>
    <t>SANDNESSJØEN LUFTHAVN</t>
  </si>
  <si>
    <t>SSJ</t>
  </si>
  <si>
    <t>SANDNESSJØEN AIRPORT</t>
  </si>
  <si>
    <t>SOGNDAL LUFTHAVN</t>
  </si>
  <si>
    <t>SOG</t>
  </si>
  <si>
    <t>SOGNDAL AIRPORT</t>
  </si>
  <si>
    <t>STAVANGER LUFTHAVN</t>
  </si>
  <si>
    <t>SVG</t>
  </si>
  <si>
    <t>STAVANGER AIRPORT</t>
  </si>
  <si>
    <t>STOKMARKNES LUFTHAVN</t>
  </si>
  <si>
    <t>SKN</t>
  </si>
  <si>
    <t>STOKMARKNES AIRPORT</t>
  </si>
  <si>
    <t>SVALBARD LUFTHAVN</t>
  </si>
  <si>
    <t>LYR</t>
  </si>
  <si>
    <t>SVALBARD AIRPORT</t>
  </si>
  <si>
    <t>SVOLVÆR LUFTHAVN</t>
  </si>
  <si>
    <t>SVJ</t>
  </si>
  <si>
    <t>SVOLVÆR AIRPORT</t>
  </si>
  <si>
    <t>SØRKJOSEN LUFTHAVN</t>
  </si>
  <si>
    <t>SOJ</t>
  </si>
  <si>
    <t>SØRKJOSEN AIRPORT</t>
  </si>
  <si>
    <t>TROMSØ LUFTHAVN</t>
  </si>
  <si>
    <t>TOS</t>
  </si>
  <si>
    <t>TROMSØ AIRPORT</t>
  </si>
  <si>
    <t>TRONDHEIM LUFTHAVN</t>
  </si>
  <si>
    <t>TRD</t>
  </si>
  <si>
    <t>TRONDHEIM AIRPORT</t>
  </si>
  <si>
    <t>VADSØ LUFTHAVN</t>
  </si>
  <si>
    <t>VDS</t>
  </si>
  <si>
    <t>VADSØ AIRPORT</t>
  </si>
  <si>
    <t>VARDØ LUFTHAVN</t>
  </si>
  <si>
    <t>VAW</t>
  </si>
  <si>
    <t>VARDØ AIRPORT</t>
  </si>
  <si>
    <t>VÆRØY LUFTHAVN</t>
  </si>
  <si>
    <t>VRY</t>
  </si>
  <si>
    <t>VÆRØY AIRPORT</t>
  </si>
  <si>
    <t>ØRSTA VOLDA LUFTHAVN</t>
  </si>
  <si>
    <t>HOV</t>
  </si>
  <si>
    <t>ØRSTA VOLDA AIRPORT</t>
  </si>
  <si>
    <t>ÅLESUND LUFTHAVN</t>
  </si>
  <si>
    <t>AES</t>
  </si>
  <si>
    <t>ÅLESUND AIRPORT</t>
  </si>
  <si>
    <t xml:space="preserve">Sum Avinor </t>
  </si>
  <si>
    <t>Sum</t>
  </si>
  <si>
    <t>MOSS/RYGGE LUFTHAVN</t>
  </si>
  <si>
    <t>RYG</t>
  </si>
  <si>
    <t>MOSS/RYGGE AIRPORT</t>
  </si>
  <si>
    <t>NOTODDEN LUFTHAVN</t>
  </si>
  <si>
    <t>NTB</t>
  </si>
  <si>
    <t>NOTODDEN AIRPORT</t>
  </si>
  <si>
    <t>SANDEFJORD TORP LUFTHAVN</t>
  </si>
  <si>
    <t>TRF</t>
  </si>
  <si>
    <t>SANDEFJORD TORP AIRPORT</t>
  </si>
  <si>
    <t>SKIEN LUFTHAVN</t>
  </si>
  <si>
    <t>SKE</t>
  </si>
  <si>
    <t>SKIEN AIRPORT</t>
  </si>
  <si>
    <t>STORD LUFTHAVN</t>
  </si>
  <si>
    <t>SRP</t>
  </si>
  <si>
    <t>STORD AIRPORT</t>
  </si>
  <si>
    <t>ØRLAND LUFTHAVN</t>
  </si>
  <si>
    <t>OLA</t>
  </si>
  <si>
    <t>ØRLAND AIRPORT</t>
  </si>
  <si>
    <t xml:space="preserve">Sum andre </t>
  </si>
  <si>
    <t>Total Sum</t>
  </si>
  <si>
    <t>Februar 2018 - Flybevegelser hittil i år</t>
  </si>
  <si>
    <t>Passasjerer inkl. spedbarn - Februar 2018</t>
  </si>
  <si>
    <t xml:space="preserve">Kommet/ reist innland                                                                   </t>
  </si>
  <si>
    <t>Transfer innland</t>
  </si>
  <si>
    <t>Sum Innland</t>
  </si>
  <si>
    <t>Endring sum Innland</t>
  </si>
  <si>
    <t>Kommet/ reist utland</t>
  </si>
  <si>
    <t>Transfer utland</t>
  </si>
  <si>
    <t>Sum Utland</t>
  </si>
  <si>
    <t>Endring sum Utland</t>
  </si>
  <si>
    <t>Kommet/ reist Offshore</t>
  </si>
  <si>
    <t>Endring sum Offshore</t>
  </si>
  <si>
    <t>Terminal- passasjerer (inkl Infants og Offshore)</t>
  </si>
  <si>
    <t>Endring Terminal Pax</t>
  </si>
  <si>
    <t>Transitt</t>
  </si>
  <si>
    <t>Kommetreistinnland Prev SUM</t>
  </si>
  <si>
    <t>Sum Innland Prev SUM</t>
  </si>
  <si>
    <t>Transferinnland Prev SUM</t>
  </si>
  <si>
    <t>Kommetreistutland Prev SUM</t>
  </si>
  <si>
    <t>Sum Utland Prev SUM</t>
  </si>
  <si>
    <t>Transferutland Prev SUM</t>
  </si>
  <si>
    <t>Transitt Prev SUM</t>
  </si>
  <si>
    <t>Term Pax Prev SUM</t>
  </si>
  <si>
    <t>Aar SUM</t>
  </si>
  <si>
    <t>Mnd SUM</t>
  </si>
  <si>
    <t>Totalt Avinor / Totalt private lufthavner</t>
  </si>
  <si>
    <t>Totalt alle lufthavner</t>
  </si>
  <si>
    <t>Passasjerer inkl. spedbarn - Hittil i år, Februar 2018</t>
  </si>
  <si>
    <t>PASSENGERS,  terminal passengers (transfer and infants* included).</t>
  </si>
  <si>
    <t>Dato 13.03.2018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</si>
</sst>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9">
    <numFmt numFmtId="43" formatCode="_ * #,##0.00_ ;_ * \-#,##0.00_ ;_ * &quot;-&quot;??_ ;_ @_ "/>
    <numFmt numFmtId="164" formatCode="#\ ###\ ##0"/>
    <numFmt numFmtId="165" formatCode="#,#00%"/>
    <numFmt numFmtId="166" formatCode="#\ ###\ ###"/>
    <numFmt numFmtId="167" formatCode="mmm\ yy"/>
    <numFmt numFmtId="168" formatCode="#\ ###\ ###\ \ "/>
    <numFmt numFmtId="169" formatCode="####\ \ "/>
    <numFmt numFmtId="170" formatCode="0.0%\ \ "/>
    <numFmt numFmtId="171" formatCode="0%\ \ "/>
    <numFmt numFmtId="172" formatCode="0.0%\ "/>
    <numFmt numFmtId="173" formatCode="0.0\ %"/>
    <numFmt numFmtId="174" formatCode="_ * #,##0_ ;_ * \-#,##0_ ;_ * &quot;-&quot;??_ ;_ @_ "/>
    <numFmt numFmtId="175" formatCode="#,###,###,##0"/>
    <numFmt numFmtId="176" formatCode="#####################################0.0%"/>
    <numFmt numFmtId="177" formatCode="##0"/>
    <numFmt numFmtId="178" formatCode="##########0"/>
    <numFmt numFmtId="179" formatCode="#####################################0%"/>
    <numFmt numFmtId="180" formatCode="#########0.0%"/>
    <numFmt numFmtId="181" formatCode="##,###,###,###,###,###,###,###,###,###,###,###,##0.0%"/>
  </numFmts>
  <fonts count="26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9"/>
      <name val="Arial Narrow"/>
      <family val="2"/>
    </font>
    <font>
      <sz val="8"/>
      <name val="Arial Narrow"/>
      <family val="2"/>
    </font>
    <font>
      <sz val="10"/>
      <name val="Arial Narrow"/>
      <family val="2"/>
    </font>
    <font>
      <sz val="12"/>
      <name val="Arial Narrow"/>
      <family val="2"/>
    </font>
    <font>
      <b/>
      <sz val="8"/>
      <name val="Arial Narrow"/>
      <family val="2"/>
    </font>
    <font>
      <b/>
      <sz val="10"/>
      <name val="Arial Narrow"/>
      <family val="2"/>
    </font>
    <font>
      <b/>
      <sz val="12"/>
      <name val="Arial Narrow"/>
      <family val="2"/>
    </font>
    <font>
      <sz val="14"/>
      <name val="Arial Narrow"/>
      <family val="2"/>
    </font>
    <font>
      <b/>
      <sz val="13"/>
      <name val="Arial Narrow"/>
      <family val="2"/>
    </font>
    <font>
      <b/>
      <sz val="11"/>
      <name val="Arial Narrow"/>
      <family val="2"/>
    </font>
    <font>
      <b/>
      <sz val="14"/>
      <name val="Arial Narrow"/>
      <family val="2"/>
    </font>
    <font>
      <sz val="30"/>
      <color rgb="FF000000"/>
      <name val="Arial Narrow"/>
      <family val="2"/>
    </font>
    <font>
      <b/>
      <sz val="14"/>
      <color rgb="FF0070C0"/>
      <name val="Arial"/>
      <family val="2"/>
    </font>
    <font>
      <sz val="10"/>
      <color theme="0"/>
      <name val="Arial Narrow"/>
      <family val="2"/>
    </font>
    <font>
      <sz val="8"/>
      <color rgb="FF000000"/>
      <name val="Arial Narrow"/>
      <family val="2"/>
    </font>
    <font>
      <sz val="10"/>
      <name val="Arial"/>
      <family val="2"/>
    </font>
    <font>
      <sz val="10"/>
      <name val="Tahoma"/>
      <family val="2"/>
    </font>
    <font>
      <b/>
      <sz val="12"/>
      <color rgb="FFE5DBCC"/>
      <name val="Arial Narrow"/>
      <family val="2"/>
    </font>
    <font>
      <b/>
      <sz val="11"/>
      <color theme="0"/>
      <name val="Arial Narrow"/>
      <family val="2"/>
    </font>
    <font>
      <sz val="12"/>
      <color theme="1"/>
      <name val="Arial Narrow"/>
      <family val="2"/>
    </font>
    <font>
      <b/>
      <sz val="12"/>
      <name val="Arial"/>
      <family val="2"/>
    </font>
    <font>
      <sz val="11"/>
      <name val="Arial"/>
      <family val="2"/>
    </font>
    <font>
      <sz val="11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E5DBCC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0" fontId="18" fillId="0" borderId="0"/>
    <xf numFmtId="9" fontId="19" fillId="0" borderId="0" applyFont="0" applyFill="0" applyBorder="0" applyAlignment="0" applyProtection="0"/>
    <xf numFmtId="0" fontId="18" fillId="0" borderId="0"/>
    <xf numFmtId="0" fontId="1" fillId="0" borderId="0"/>
    <xf numFmtId="9" fontId="19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3">
    <xf numFmtId="0" fontId="0" fillId="0" borderId="0" xfId="0"/>
    <xf numFmtId="0" fontId="9" fillId="0" borderId="0" xfId="0" applyFont="1" applyAlignment="1"/>
    <xf numFmtId="0" fontId="9" fillId="0" borderId="0" xfId="0" applyFont="1"/>
    <xf numFmtId="168" fontId="8" fillId="0" borderId="0" xfId="0" applyNumberFormat="1" applyFont="1" applyFill="1" applyBorder="1"/>
    <xf numFmtId="164" fontId="10" fillId="0" borderId="0" xfId="0" applyNumberFormat="1" applyFont="1"/>
    <xf numFmtId="165" fontId="10" fillId="0" borderId="0" xfId="0" applyNumberFormat="1" applyFont="1" applyAlignment="1"/>
    <xf numFmtId="0" fontId="10" fillId="0" borderId="0" xfId="0" applyFont="1"/>
    <xf numFmtId="0" fontId="6" fillId="0" borderId="0" xfId="0" applyFont="1"/>
    <xf numFmtId="0" fontId="6" fillId="0" borderId="0" xfId="0" applyFont="1" applyAlignment="1">
      <alignment horizontal="right"/>
    </xf>
    <xf numFmtId="0" fontId="6" fillId="0" borderId="0" xfId="0" applyFont="1" applyAlignment="1"/>
    <xf numFmtId="164" fontId="6" fillId="0" borderId="0" xfId="0" applyNumberFormat="1" applyFont="1"/>
    <xf numFmtId="165" fontId="6" fillId="0" borderId="0" xfId="0" applyNumberFormat="1" applyFont="1" applyAlignment="1"/>
    <xf numFmtId="0" fontId="7" fillId="0" borderId="0" xfId="0" applyFont="1"/>
    <xf numFmtId="164" fontId="9" fillId="0" borderId="0" xfId="0" applyNumberFormat="1" applyFont="1"/>
    <xf numFmtId="168" fontId="12" fillId="0" borderId="1" xfId="0" applyNumberFormat="1" applyFont="1" applyFill="1" applyBorder="1" applyAlignment="1">
      <alignment vertical="center"/>
    </xf>
    <xf numFmtId="168" fontId="12" fillId="0" borderId="2" xfId="0" applyNumberFormat="1" applyFont="1" applyFill="1" applyBorder="1" applyAlignment="1">
      <alignment vertical="center"/>
    </xf>
    <xf numFmtId="168" fontId="12" fillId="0" borderId="3" xfId="0" applyNumberFormat="1" applyFont="1" applyFill="1" applyBorder="1" applyAlignment="1">
      <alignment vertical="center"/>
    </xf>
    <xf numFmtId="168" fontId="12" fillId="0" borderId="0" xfId="0" applyNumberFormat="1" applyFont="1" applyFill="1" applyBorder="1" applyAlignment="1">
      <alignment vertical="center"/>
    </xf>
    <xf numFmtId="172" fontId="5" fillId="0" borderId="4" xfId="0" applyNumberFormat="1" applyFont="1" applyFill="1" applyBorder="1" applyAlignment="1">
      <alignment vertical="center"/>
    </xf>
    <xf numFmtId="0" fontId="12" fillId="0" borderId="0" xfId="0" applyFont="1" applyAlignment="1">
      <alignment vertical="center"/>
    </xf>
    <xf numFmtId="168" fontId="8" fillId="0" borderId="0" xfId="0" applyNumberFormat="1" applyFont="1" applyFill="1" applyBorder="1" applyAlignment="1">
      <alignment vertical="center"/>
    </xf>
    <xf numFmtId="170" fontId="5" fillId="0" borderId="5" xfId="0" applyNumberFormat="1" applyFont="1" applyBorder="1" applyAlignment="1">
      <alignment vertical="center"/>
    </xf>
    <xf numFmtId="0" fontId="9" fillId="0" borderId="0" xfId="0" applyFont="1" applyFill="1" applyBorder="1"/>
    <xf numFmtId="164" fontId="7" fillId="0" borderId="0" xfId="0" applyNumberFormat="1" applyFont="1" applyBorder="1"/>
    <xf numFmtId="172" fontId="5" fillId="0" borderId="0" xfId="0" applyNumberFormat="1" applyFont="1" applyBorder="1" applyAlignment="1">
      <alignment vertical="center"/>
    </xf>
    <xf numFmtId="164" fontId="4" fillId="0" borderId="0" xfId="0" applyNumberFormat="1" applyFont="1"/>
    <xf numFmtId="168" fontId="4" fillId="0" borderId="0" xfId="0" applyNumberFormat="1" applyFont="1"/>
    <xf numFmtId="172" fontId="5" fillId="0" borderId="0" xfId="0" applyNumberFormat="1" applyFont="1"/>
    <xf numFmtId="0" fontId="4" fillId="0" borderId="0" xfId="0" applyFont="1"/>
    <xf numFmtId="171" fontId="5" fillId="0" borderId="0" xfId="0" applyNumberFormat="1" applyFont="1" applyAlignment="1">
      <alignment vertical="center"/>
    </xf>
    <xf numFmtId="165" fontId="9" fillId="0" borderId="0" xfId="0" applyNumberFormat="1" applyFont="1" applyAlignment="1">
      <alignment horizontal="center"/>
    </xf>
    <xf numFmtId="0" fontId="5" fillId="0" borderId="0" xfId="0" applyFont="1"/>
    <xf numFmtId="0" fontId="11" fillId="0" borderId="0" xfId="0" applyFont="1"/>
    <xf numFmtId="0" fontId="5" fillId="0" borderId="6" xfId="0" applyFont="1" applyBorder="1" applyAlignment="1">
      <alignment horizontal="center"/>
    </xf>
    <xf numFmtId="172" fontId="12" fillId="0" borderId="4" xfId="0" applyNumberFormat="1" applyFont="1" applyFill="1" applyBorder="1" applyAlignment="1">
      <alignment vertical="center"/>
    </xf>
    <xf numFmtId="168" fontId="5" fillId="0" borderId="0" xfId="0" applyNumberFormat="1" applyFont="1" applyFill="1" applyBorder="1" applyAlignment="1">
      <alignment vertical="center"/>
    </xf>
    <xf numFmtId="168" fontId="5" fillId="0" borderId="3" xfId="0" applyNumberFormat="1" applyFont="1" applyFill="1" applyBorder="1" applyAlignment="1">
      <alignment vertical="center"/>
    </xf>
    <xf numFmtId="168" fontId="5" fillId="0" borderId="7" xfId="0" applyNumberFormat="1" applyFont="1" applyFill="1" applyBorder="1" applyAlignment="1">
      <alignment vertical="center"/>
    </xf>
    <xf numFmtId="168" fontId="5" fillId="0" borderId="8" xfId="0" applyNumberFormat="1" applyFont="1" applyFill="1" applyBorder="1" applyAlignment="1">
      <alignment vertical="center"/>
    </xf>
    <xf numFmtId="0" fontId="3" fillId="0" borderId="0" xfId="0" applyFont="1"/>
    <xf numFmtId="168" fontId="9" fillId="0" borderId="0" xfId="0" applyNumberFormat="1" applyFont="1"/>
    <xf numFmtId="173" fontId="9" fillId="0" borderId="0" xfId="0" applyNumberFormat="1" applyFont="1"/>
    <xf numFmtId="0" fontId="9" fillId="0" borderId="0" xfId="0" applyFont="1" applyBorder="1"/>
    <xf numFmtId="173" fontId="9" fillId="0" borderId="0" xfId="0" applyNumberFormat="1" applyFont="1" applyBorder="1"/>
    <xf numFmtId="170" fontId="12" fillId="0" borderId="4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172" fontId="12" fillId="0" borderId="9" xfId="0" applyNumberFormat="1" applyFont="1" applyFill="1" applyBorder="1" applyAlignment="1">
      <alignment vertical="center"/>
    </xf>
    <xf numFmtId="172" fontId="12" fillId="0" borderId="0" xfId="0" applyNumberFormat="1" applyFont="1" applyFill="1" applyBorder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applyFont="1" applyFill="1" applyBorder="1" applyAlignment="1">
      <alignment vertical="center"/>
    </xf>
    <xf numFmtId="0" fontId="8" fillId="0" borderId="6" xfId="0" applyFont="1" applyBorder="1"/>
    <xf numFmtId="164" fontId="5" fillId="0" borderId="6" xfId="0" applyNumberFormat="1" applyFont="1" applyBorder="1"/>
    <xf numFmtId="0" fontId="5" fillId="0" borderId="6" xfId="0" applyFont="1" applyBorder="1"/>
    <xf numFmtId="174" fontId="5" fillId="0" borderId="6" xfId="1" applyNumberFormat="1" applyFont="1" applyBorder="1"/>
    <xf numFmtId="3" fontId="5" fillId="0" borderId="6" xfId="0" applyNumberFormat="1" applyFont="1" applyBorder="1"/>
    <xf numFmtId="166" fontId="5" fillId="0" borderId="6" xfId="0" applyNumberFormat="1" applyFont="1" applyBorder="1" applyAlignment="1">
      <alignment horizontal="center"/>
    </xf>
    <xf numFmtId="0" fontId="8" fillId="2" borderId="6" xfId="0" applyFont="1" applyFill="1" applyBorder="1"/>
    <xf numFmtId="0" fontId="8" fillId="2" borderId="6" xfId="0" applyFont="1" applyFill="1" applyBorder="1" applyAlignment="1">
      <alignment horizontal="center"/>
    </xf>
    <xf numFmtId="49" fontId="8" fillId="3" borderId="6" xfId="0" applyNumberFormat="1" applyFont="1" applyFill="1" applyBorder="1"/>
    <xf numFmtId="49" fontId="8" fillId="3" borderId="6" xfId="0" applyNumberFormat="1" applyFont="1" applyFill="1" applyBorder="1" applyAlignment="1">
      <alignment horizontal="left"/>
    </xf>
    <xf numFmtId="49" fontId="8" fillId="0" borderId="6" xfId="0" applyNumberFormat="1" applyFont="1" applyFill="1" applyBorder="1"/>
    <xf numFmtId="168" fontId="12" fillId="0" borderId="1" xfId="0" applyNumberFormat="1" applyFont="1" applyFill="1" applyBorder="1" applyAlignment="1" applyProtection="1">
      <alignment vertical="center"/>
      <protection locked="0"/>
    </xf>
    <xf numFmtId="168" fontId="12" fillId="0" borderId="2" xfId="0" applyNumberFormat="1" applyFont="1" applyFill="1" applyBorder="1" applyAlignment="1" applyProtection="1">
      <alignment vertical="center"/>
      <protection locked="0"/>
    </xf>
    <xf numFmtId="168" fontId="5" fillId="0" borderId="3" xfId="0" applyNumberFormat="1" applyFont="1" applyFill="1" applyBorder="1" applyAlignment="1" applyProtection="1">
      <alignment vertical="center"/>
      <protection locked="0"/>
    </xf>
    <xf numFmtId="168" fontId="5" fillId="0" borderId="0" xfId="0" applyNumberFormat="1" applyFont="1" applyFill="1" applyBorder="1" applyAlignment="1" applyProtection="1">
      <alignment vertical="center"/>
      <protection locked="0"/>
    </xf>
    <xf numFmtId="168" fontId="12" fillId="0" borderId="3" xfId="0" applyNumberFormat="1" applyFont="1" applyFill="1" applyBorder="1" applyAlignment="1" applyProtection="1">
      <alignment vertical="center"/>
      <protection locked="0"/>
    </xf>
    <xf numFmtId="168" fontId="12" fillId="0" borderId="0" xfId="0" applyNumberFormat="1" applyFont="1" applyFill="1" applyBorder="1" applyAlignment="1" applyProtection="1">
      <alignment vertical="center"/>
      <protection locked="0"/>
    </xf>
    <xf numFmtId="168" fontId="9" fillId="0" borderId="3" xfId="0" applyNumberFormat="1" applyFont="1" applyFill="1" applyBorder="1" applyAlignment="1" applyProtection="1">
      <alignment vertical="center"/>
      <protection locked="0"/>
    </xf>
    <xf numFmtId="168" fontId="9" fillId="0" borderId="0" xfId="0" applyNumberFormat="1" applyFont="1" applyFill="1" applyBorder="1" applyAlignment="1" applyProtection="1">
      <alignment vertical="center"/>
      <protection locked="0"/>
    </xf>
    <xf numFmtId="167" fontId="13" fillId="0" borderId="0" xfId="0" applyNumberFormat="1" applyFont="1" applyAlignment="1">
      <alignment horizontal="left"/>
    </xf>
    <xf numFmtId="49" fontId="13" fillId="0" borderId="0" xfId="0" applyNumberFormat="1" applyFont="1" applyAlignment="1" applyProtection="1">
      <alignment horizontal="left"/>
      <protection locked="0"/>
    </xf>
    <xf numFmtId="168" fontId="12" fillId="0" borderId="1" xfId="0" applyNumberFormat="1" applyFont="1" applyFill="1" applyBorder="1" applyAlignment="1" applyProtection="1">
      <alignment vertical="center"/>
    </xf>
    <xf numFmtId="168" fontId="12" fillId="0" borderId="2" xfId="0" applyNumberFormat="1" applyFont="1" applyFill="1" applyBorder="1" applyAlignment="1" applyProtection="1">
      <alignment vertical="center"/>
    </xf>
    <xf numFmtId="168" fontId="5" fillId="0" borderId="3" xfId="0" applyNumberFormat="1" applyFont="1" applyFill="1" applyBorder="1" applyAlignment="1" applyProtection="1">
      <alignment vertical="center"/>
    </xf>
    <xf numFmtId="168" fontId="5" fillId="0" borderId="0" xfId="0" applyNumberFormat="1" applyFont="1" applyFill="1" applyBorder="1" applyAlignment="1" applyProtection="1">
      <alignment vertical="center"/>
    </xf>
    <xf numFmtId="168" fontId="12" fillId="0" borderId="3" xfId="0" applyNumberFormat="1" applyFont="1" applyFill="1" applyBorder="1" applyAlignment="1" applyProtection="1">
      <alignment vertical="center"/>
    </xf>
    <xf numFmtId="168" fontId="12" fillId="0" borderId="0" xfId="0" applyNumberFormat="1" applyFont="1" applyFill="1" applyBorder="1" applyAlignment="1" applyProtection="1">
      <alignment vertical="center"/>
    </xf>
    <xf numFmtId="168" fontId="9" fillId="0" borderId="3" xfId="0" applyNumberFormat="1" applyFont="1" applyFill="1" applyBorder="1" applyAlignment="1" applyProtection="1">
      <alignment vertical="center"/>
    </xf>
    <xf numFmtId="168" fontId="9" fillId="0" borderId="0" xfId="0" applyNumberFormat="1" applyFont="1" applyFill="1" applyBorder="1" applyAlignment="1" applyProtection="1">
      <alignment vertical="center"/>
    </xf>
    <xf numFmtId="0" fontId="15" fillId="0" borderId="0" xfId="0" applyFont="1"/>
    <xf numFmtId="164" fontId="5" fillId="0" borderId="6" xfId="0" applyNumberFormat="1" applyFont="1" applyBorder="1" applyProtection="1">
      <protection locked="0"/>
    </xf>
    <xf numFmtId="0" fontId="17" fillId="0" borderId="0" xfId="0" applyFont="1"/>
    <xf numFmtId="168" fontId="16" fillId="0" borderId="7" xfId="0" applyNumberFormat="1" applyFont="1" applyFill="1" applyBorder="1" applyAlignment="1" applyProtection="1">
      <alignment vertical="center"/>
      <protection locked="0"/>
    </xf>
    <xf numFmtId="168" fontId="16" fillId="0" borderId="8" xfId="0" applyNumberFormat="1" applyFont="1" applyFill="1" applyBorder="1" applyAlignment="1" applyProtection="1">
      <alignment vertical="center"/>
      <protection locked="0"/>
    </xf>
    <xf numFmtId="172" fontId="16" fillId="0" borderId="5" xfId="0" applyNumberFormat="1" applyFont="1" applyFill="1" applyBorder="1" applyAlignment="1">
      <alignment vertical="center"/>
    </xf>
    <xf numFmtId="0" fontId="21" fillId="0" borderId="0" xfId="0" applyFont="1" applyAlignment="1">
      <alignment vertical="center"/>
    </xf>
    <xf numFmtId="168" fontId="16" fillId="0" borderId="7" xfId="0" applyNumberFormat="1" applyFont="1" applyFill="1" applyBorder="1" applyAlignment="1" applyProtection="1">
      <alignment vertical="center"/>
    </xf>
    <xf numFmtId="168" fontId="16" fillId="0" borderId="8" xfId="0" applyNumberFormat="1" applyFont="1" applyFill="1" applyBorder="1" applyAlignment="1" applyProtection="1">
      <alignment vertical="center"/>
    </xf>
    <xf numFmtId="0" fontId="9" fillId="4" borderId="13" xfId="0" applyFont="1" applyFill="1" applyBorder="1" applyAlignment="1">
      <alignment vertical="center"/>
    </xf>
    <xf numFmtId="0" fontId="9" fillId="4" borderId="14" xfId="0" applyFont="1" applyFill="1" applyBorder="1" applyAlignment="1">
      <alignment vertical="center"/>
    </xf>
    <xf numFmtId="0" fontId="6" fillId="4" borderId="14" xfId="0" applyFont="1" applyFill="1" applyBorder="1" applyAlignment="1">
      <alignment vertical="center"/>
    </xf>
    <xf numFmtId="0" fontId="22" fillId="4" borderId="14" xfId="0" applyFont="1" applyFill="1" applyBorder="1" applyAlignment="1">
      <alignment vertical="center"/>
    </xf>
    <xf numFmtId="0" fontId="6" fillId="4" borderId="15" xfId="0" applyFont="1" applyFill="1" applyBorder="1" applyAlignment="1">
      <alignment vertical="center"/>
    </xf>
    <xf numFmtId="0" fontId="20" fillId="4" borderId="15" xfId="0" applyFont="1" applyFill="1" applyBorder="1" applyAlignment="1">
      <alignment vertical="center"/>
    </xf>
    <xf numFmtId="169" fontId="11" fillId="4" borderId="10" xfId="0" applyNumberFormat="1" applyFont="1" applyFill="1" applyBorder="1" applyAlignment="1">
      <alignment horizontal="right"/>
    </xf>
    <xf numFmtId="169" fontId="11" fillId="4" borderId="11" xfId="0" applyNumberFormat="1" applyFont="1" applyFill="1" applyBorder="1" applyAlignment="1">
      <alignment horizontal="right"/>
    </xf>
    <xf numFmtId="165" fontId="9" fillId="4" borderId="12" xfId="0" applyNumberFormat="1" applyFont="1" applyFill="1" applyBorder="1" applyAlignment="1">
      <alignment horizontal="center"/>
    </xf>
    <xf numFmtId="0" fontId="23" fillId="0" borderId="0" xfId="8" applyFont="1"/>
    <xf numFmtId="0" fontId="24" fillId="0" borderId="0" xfId="8" applyFont="1"/>
    <xf numFmtId="0" fontId="25" fillId="4" borderId="16" xfId="8" applyFont="1" applyFill="1" applyBorder="1" applyAlignment="1">
      <alignment horizontal="left" vertical="top" wrapText="1"/>
    </xf>
    <xf numFmtId="0" fontId="25" fillId="5" borderId="16" xfId="8" applyFont="1" applyFill="1" applyBorder="1" applyAlignment="1">
      <alignment horizontal="left" vertical="top"/>
    </xf>
    <xf numFmtId="0" fontId="25" fillId="6" borderId="16" xfId="8" applyFont="1" applyFill="1" applyBorder="1" applyAlignment="1">
      <alignment horizontal="left" vertical="top"/>
    </xf>
    <xf numFmtId="175" fontId="25" fillId="6" borderId="16" xfId="8" applyNumberFormat="1" applyFont="1" applyFill="1" applyBorder="1" applyAlignment="1">
      <alignment horizontal="right" vertical="top"/>
    </xf>
    <xf numFmtId="176" fontId="25" fillId="6" borderId="16" xfId="8" applyNumberFormat="1" applyFont="1" applyFill="1" applyBorder="1" applyAlignment="1">
      <alignment horizontal="right" vertical="top"/>
    </xf>
    <xf numFmtId="177" fontId="25" fillId="6" borderId="16" xfId="8" applyNumberFormat="1" applyFont="1" applyFill="1" applyBorder="1" applyAlignment="1">
      <alignment horizontal="left" vertical="top"/>
    </xf>
    <xf numFmtId="0" fontId="25" fillId="6" borderId="17" xfId="8" applyFont="1" applyFill="1" applyBorder="1" applyAlignment="1">
      <alignment horizontal="left" vertical="top"/>
    </xf>
    <xf numFmtId="178" fontId="25" fillId="6" borderId="16" xfId="8" applyNumberFormat="1" applyFont="1" applyFill="1" applyBorder="1" applyAlignment="1">
      <alignment horizontal="right" vertical="top"/>
    </xf>
    <xf numFmtId="0" fontId="25" fillId="6" borderId="18" xfId="8" applyFont="1" applyFill="1" applyBorder="1" applyAlignment="1">
      <alignment horizontal="left" vertical="top"/>
    </xf>
    <xf numFmtId="0" fontId="25" fillId="6" borderId="19" xfId="8" applyFont="1" applyFill="1" applyBorder="1" applyAlignment="1">
      <alignment horizontal="left" vertical="top"/>
    </xf>
    <xf numFmtId="0" fontId="25" fillId="4" borderId="16" xfId="8" applyFont="1" applyFill="1" applyBorder="1" applyAlignment="1">
      <alignment horizontal="left" vertical="top"/>
    </xf>
    <xf numFmtId="0" fontId="25" fillId="4" borderId="16" xfId="8" applyFont="1" applyFill="1" applyBorder="1" applyAlignment="1">
      <alignment horizontal="right" vertical="top"/>
    </xf>
    <xf numFmtId="175" fontId="25" fillId="4" borderId="16" xfId="8" applyNumberFormat="1" applyFont="1" applyFill="1" applyBorder="1" applyAlignment="1">
      <alignment horizontal="right" vertical="top"/>
    </xf>
    <xf numFmtId="176" fontId="25" fillId="4" borderId="16" xfId="8" applyNumberFormat="1" applyFont="1" applyFill="1" applyBorder="1" applyAlignment="1">
      <alignment horizontal="right" vertical="top"/>
    </xf>
    <xf numFmtId="177" fontId="25" fillId="5" borderId="16" xfId="8" applyNumberFormat="1" applyFont="1" applyFill="1" applyBorder="1" applyAlignment="1">
      <alignment horizontal="right" vertical="top"/>
    </xf>
    <xf numFmtId="0" fontId="25" fillId="5" borderId="16" xfId="8" applyFont="1" applyFill="1" applyBorder="1" applyAlignment="1">
      <alignment horizontal="right" vertical="top"/>
    </xf>
    <xf numFmtId="178" fontId="25" fillId="5" borderId="16" xfId="8" applyNumberFormat="1" applyFont="1" applyFill="1" applyBorder="1" applyAlignment="1">
      <alignment horizontal="right" vertical="top"/>
    </xf>
    <xf numFmtId="179" fontId="25" fillId="6" borderId="16" xfId="8" applyNumberFormat="1" applyFont="1" applyFill="1" applyBorder="1" applyAlignment="1">
      <alignment horizontal="right" vertical="top"/>
    </xf>
    <xf numFmtId="180" fontId="25" fillId="6" borderId="16" xfId="8" applyNumberFormat="1" applyFont="1" applyFill="1" applyBorder="1" applyAlignment="1">
      <alignment horizontal="right" vertical="top"/>
    </xf>
    <xf numFmtId="179" fontId="25" fillId="4" borderId="16" xfId="8" applyNumberFormat="1" applyFont="1" applyFill="1" applyBorder="1" applyAlignment="1">
      <alignment horizontal="right" vertical="top"/>
    </xf>
    <xf numFmtId="178" fontId="25" fillId="4" borderId="16" xfId="8" applyNumberFormat="1" applyFont="1" applyFill="1" applyBorder="1" applyAlignment="1">
      <alignment horizontal="right" vertical="top"/>
    </xf>
    <xf numFmtId="180" fontId="25" fillId="4" borderId="16" xfId="8" applyNumberFormat="1" applyFont="1" applyFill="1" applyBorder="1" applyAlignment="1">
      <alignment horizontal="right" vertical="top"/>
    </xf>
    <xf numFmtId="181" fontId="25" fillId="6" borderId="16" xfId="8" applyNumberFormat="1" applyFont="1" applyFill="1" applyBorder="1" applyAlignment="1">
      <alignment horizontal="right" vertical="top"/>
    </xf>
    <xf numFmtId="181" fontId="25" fillId="4" borderId="16" xfId="8" applyNumberFormat="1" applyFont="1" applyFill="1" applyBorder="1" applyAlignment="1">
      <alignment horizontal="right" vertical="top"/>
    </xf>
  </cellXfs>
  <cellStyles count="11">
    <cellStyle name="Comma" xfId="1" builtinId="3"/>
    <cellStyle name="Normal" xfId="0" builtinId="0"/>
    <cellStyle name="Normal 2" xfId="2"/>
    <cellStyle name="Normal 2 2" xfId="4"/>
    <cellStyle name="Normal 2 2 2" xfId="8"/>
    <cellStyle name="Normal 2 3" xfId="7"/>
    <cellStyle name="Normal 3" xfId="5"/>
    <cellStyle name="Percent 2" xfId="3"/>
    <cellStyle name="Percent 3" xfId="10"/>
    <cellStyle name="Prosent 2" xfId="6"/>
    <cellStyle name="Prosent 3" xfId="9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CDE8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5DB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61522277063953"/>
          <c:y val="0.15812031801014126"/>
          <c:w val="0.77506980190813934"/>
          <c:h val="0.57265196252321438"/>
        </c:manualLayout>
      </c:layout>
      <c:lineChart>
        <c:grouping val="standard"/>
        <c:varyColors val="0"/>
        <c:ser>
          <c:idx val="1"/>
          <c:order val="0"/>
          <c:tx>
            <c:v>2013</c:v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grafer'!$B$5:$B$16</c:f>
              <c:numCache>
                <c:formatCode>#\ ###\ ##0</c:formatCode>
                <c:ptCount val="12"/>
                <c:pt idx="0">
                  <c:v>3277804</c:v>
                </c:pt>
                <c:pt idx="1">
                  <c:v>3418955</c:v>
                </c:pt>
                <c:pt idx="2">
                  <c:v>3741673</c:v>
                </c:pt>
                <c:pt idx="3">
                  <c:v>4035227</c:v>
                </c:pt>
                <c:pt idx="4">
                  <c:v>4220892</c:v>
                </c:pt>
                <c:pt idx="5">
                  <c:v>4597152</c:v>
                </c:pt>
                <c:pt idx="6">
                  <c:v>4462056</c:v>
                </c:pt>
                <c:pt idx="7">
                  <c:v>4364289</c:v>
                </c:pt>
                <c:pt idx="8">
                  <c:v>4466332</c:v>
                </c:pt>
                <c:pt idx="9">
                  <c:v>4457440</c:v>
                </c:pt>
                <c:pt idx="10">
                  <c:v>3904581</c:v>
                </c:pt>
                <c:pt idx="11">
                  <c:v>3363415</c:v>
                </c:pt>
              </c:numCache>
            </c:numRef>
          </c:val>
          <c:smooth val="0"/>
        </c:ser>
        <c:ser>
          <c:idx val="0"/>
          <c:order val="1"/>
          <c:tx>
            <c:v>2014</c:v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grafer'!$C$5:$C$16</c:f>
              <c:numCache>
                <c:formatCode>#\ ###\ ##0</c:formatCode>
                <c:ptCount val="12"/>
                <c:pt idx="0">
                  <c:v>3466027</c:v>
                </c:pt>
                <c:pt idx="1">
                  <c:v>3490096</c:v>
                </c:pt>
                <c:pt idx="2">
                  <c:v>4084303</c:v>
                </c:pt>
                <c:pt idx="3">
                  <c:v>4104568</c:v>
                </c:pt>
                <c:pt idx="4">
                  <c:v>4362500</c:v>
                </c:pt>
                <c:pt idx="5">
                  <c:v>4964668</c:v>
                </c:pt>
                <c:pt idx="6">
                  <c:v>4626037</c:v>
                </c:pt>
                <c:pt idx="7">
                  <c:v>4506205</c:v>
                </c:pt>
                <c:pt idx="8">
                  <c:v>4572855</c:v>
                </c:pt>
                <c:pt idx="9">
                  <c:v>4552635</c:v>
                </c:pt>
                <c:pt idx="10">
                  <c:v>3925316</c:v>
                </c:pt>
                <c:pt idx="11">
                  <c:v>3428848</c:v>
                </c:pt>
              </c:numCache>
            </c:numRef>
          </c:val>
          <c:smooth val="0"/>
        </c:ser>
        <c:ser>
          <c:idx val="4"/>
          <c:order val="2"/>
          <c:tx>
            <c:v>2015</c:v>
          </c:tx>
          <c:spPr>
            <a:ln w="25400">
              <a:solidFill>
                <a:srgbClr val="CC99FF"/>
              </a:solidFill>
              <a:prstDash val="solid"/>
            </a:ln>
          </c:spPr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grafer'!$D$5:$D$16</c:f>
              <c:numCache>
                <c:formatCode>#\ ###\ ##0</c:formatCode>
                <c:ptCount val="12"/>
                <c:pt idx="0">
                  <c:v>3335025</c:v>
                </c:pt>
                <c:pt idx="1">
                  <c:v>3499805</c:v>
                </c:pt>
                <c:pt idx="2">
                  <c:v>4024348</c:v>
                </c:pt>
                <c:pt idx="3">
                  <c:v>4012574</c:v>
                </c:pt>
                <c:pt idx="4">
                  <c:v>4386314</c:v>
                </c:pt>
                <c:pt idx="5">
                  <c:v>4903813</c:v>
                </c:pt>
                <c:pt idx="6">
                  <c:v>4726456</c:v>
                </c:pt>
                <c:pt idx="7">
                  <c:v>4560026</c:v>
                </c:pt>
                <c:pt idx="8">
                  <c:v>4597268</c:v>
                </c:pt>
                <c:pt idx="9">
                  <c:v>4549491</c:v>
                </c:pt>
                <c:pt idx="10">
                  <c:v>4001911</c:v>
                </c:pt>
                <c:pt idx="11">
                  <c:v>3435259</c:v>
                </c:pt>
              </c:numCache>
            </c:numRef>
          </c:val>
          <c:smooth val="0"/>
        </c:ser>
        <c:ser>
          <c:idx val="3"/>
          <c:order val="3"/>
          <c:tx>
            <c:v>2016</c:v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dot"/>
            <c:size val="7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grafer'!$E$5:$E$16</c:f>
              <c:numCache>
                <c:formatCode>#\ ###\ ##0</c:formatCode>
                <c:ptCount val="12"/>
                <c:pt idx="0">
                  <c:v>3387711</c:v>
                </c:pt>
                <c:pt idx="1">
                  <c:v>3709601</c:v>
                </c:pt>
                <c:pt idx="2">
                  <c:v>4047045</c:v>
                </c:pt>
                <c:pt idx="3">
                  <c:v>4017903</c:v>
                </c:pt>
                <c:pt idx="4">
                  <c:v>4472058</c:v>
                </c:pt>
                <c:pt idx="5">
                  <c:v>4872167</c:v>
                </c:pt>
                <c:pt idx="6">
                  <c:v>4662316</c:v>
                </c:pt>
                <c:pt idx="7">
                  <c:v>4643236</c:v>
                </c:pt>
                <c:pt idx="8">
                  <c:v>4686199</c:v>
                </c:pt>
                <c:pt idx="9">
                  <c:v>4603908</c:v>
                </c:pt>
                <c:pt idx="10">
                  <c:v>4052458</c:v>
                </c:pt>
                <c:pt idx="11">
                  <c:v>3619176</c:v>
                </c:pt>
              </c:numCache>
            </c:numRef>
          </c:val>
          <c:smooth val="0"/>
        </c:ser>
        <c:ser>
          <c:idx val="2"/>
          <c:order val="4"/>
          <c:tx>
            <c:v>2017</c:v>
          </c:tx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grafer'!$F$5:$F$16</c:f>
              <c:numCache>
                <c:formatCode>#\ ###\ ##0</c:formatCode>
                <c:ptCount val="12"/>
                <c:pt idx="0">
                  <c:v>3598087</c:v>
                </c:pt>
                <c:pt idx="1">
                  <c:v>3705178</c:v>
                </c:pt>
                <c:pt idx="2">
                  <c:v>4371756</c:v>
                </c:pt>
                <c:pt idx="3">
                  <c:v>4171684</c:v>
                </c:pt>
                <c:pt idx="4">
                  <c:v>4637714</c:v>
                </c:pt>
                <c:pt idx="5">
                  <c:v>5088909</c:v>
                </c:pt>
                <c:pt idx="6">
                  <c:v>4939296</c:v>
                </c:pt>
                <c:pt idx="7">
                  <c:v>4865456</c:v>
                </c:pt>
                <c:pt idx="8">
                  <c:v>4810992</c:v>
                </c:pt>
                <c:pt idx="9">
                  <c:v>4818612</c:v>
                </c:pt>
                <c:pt idx="10">
                  <c:v>4182127</c:v>
                </c:pt>
                <c:pt idx="11">
                  <c:v>3675570</c:v>
                </c:pt>
              </c:numCache>
            </c:numRef>
          </c:val>
          <c:smooth val="0"/>
        </c:ser>
        <c:ser>
          <c:idx val="5"/>
          <c:order val="5"/>
          <c:tx>
            <c:v>2018</c:v>
          </c:tx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grafer'!$G$5:$G$16</c:f>
              <c:numCache>
                <c:formatCode>#\ ###\ ##0</c:formatCode>
                <c:ptCount val="12"/>
                <c:pt idx="0">
                  <c:v>3678892</c:v>
                </c:pt>
                <c:pt idx="1">
                  <c:v>3821234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5241712"/>
        <c:axId val="245242888"/>
      </c:lineChart>
      <c:catAx>
        <c:axId val="245241712"/>
        <c:scaling>
          <c:orientation val="minMax"/>
        </c:scaling>
        <c:delete val="0"/>
        <c:axPos val="b"/>
        <c:numFmt formatCode="dd/mmm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2452428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45242888"/>
        <c:scaling>
          <c:orientation val="minMax"/>
          <c:min val="1500000"/>
        </c:scaling>
        <c:delete val="0"/>
        <c:axPos val="l"/>
        <c:numFmt formatCode="#\ ###\ ##0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245241712"/>
        <c:crosses val="autoZero"/>
        <c:crossBetween val="midCat"/>
        <c:majorUnit val="50000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4.3360433604336043E-2"/>
          <c:y val="0.87179846108979964"/>
          <c:w val="0.85261457271029206"/>
          <c:h val="6.9303452453058759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55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nb-NO"/>
        </a:p>
      </c:txPr>
    </c:legend>
    <c:plotVisOnly val="0"/>
    <c:dispBlanksAs val="gap"/>
    <c:showDLblsOverMax val="0"/>
  </c:chart>
  <c:spPr>
    <a:gradFill rotWithShape="0">
      <a:gsLst>
        <a:gs pos="0">
          <a:srgbClr xmlns:mc="http://schemas.openxmlformats.org/markup-compatibility/2006" xmlns:a14="http://schemas.microsoft.com/office/drawing/2010/main" val="FFFFFF" mc:Ignorable="a14" a14:legacySpreadsheetColorIndex="48">
            <a:gamma/>
            <a:tint val="0"/>
            <a:invGamma/>
          </a:srgbClr>
        </a:gs>
        <a:gs pos="100000">
          <a:srgbClr xmlns:mc="http://schemas.openxmlformats.org/markup-compatibility/2006" xmlns:a14="http://schemas.microsoft.com/office/drawing/2010/main" val="CDE8FF" mc:Ignorable="a14" a14:legacySpreadsheetColorIndex="48"/>
        </a:gs>
      </a:gsLst>
      <a:lin ang="5400000" scaled="1"/>
    </a:gradFill>
    <a:ln w="3175">
      <a:solidFill>
        <a:srgbClr val="CDE8FF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nb-NO"/>
    </a:p>
  </c:txPr>
  <c:printSettings>
    <c:headerFooter alignWithMargins="0">
      <c:oddHeader>&amp;F</c:oddHeader>
      <c:oddFooter>Page &amp;P</c:oddFooter>
    </c:headerFooter>
    <c:pageMargins b="1" l="0.75" r="0.75" t="1" header="0.5" footer="0.5"/>
    <c:pageSetup paperSize="9" orientation="portrait" horizontalDpi="-4" verticalDpi="-4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22992779590909"/>
          <c:y val="0.11489385574687447"/>
          <c:w val="0.73850781953747846"/>
          <c:h val="0.61276723064999716"/>
        </c:manualLayout>
      </c:layout>
      <c:lineChart>
        <c:grouping val="standard"/>
        <c:varyColors val="0"/>
        <c:ser>
          <c:idx val="6"/>
          <c:order val="0"/>
          <c:tx>
            <c:v>2013</c:v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grafer'!$B$24:$B$35</c:f>
              <c:numCache>
                <c:formatCode>#\ ###\ ##0</c:formatCode>
                <c:ptCount val="12"/>
                <c:pt idx="0">
                  <c:v>57714</c:v>
                </c:pt>
                <c:pt idx="1">
                  <c:v>54126</c:v>
                </c:pt>
                <c:pt idx="2">
                  <c:v>57109</c:v>
                </c:pt>
                <c:pt idx="3">
                  <c:v>63351</c:v>
                </c:pt>
                <c:pt idx="4">
                  <c:v>60558</c:v>
                </c:pt>
                <c:pt idx="5">
                  <c:v>64643</c:v>
                </c:pt>
                <c:pt idx="6">
                  <c:v>59264</c:v>
                </c:pt>
                <c:pt idx="7">
                  <c:v>64412</c:v>
                </c:pt>
                <c:pt idx="8">
                  <c:v>66778</c:v>
                </c:pt>
                <c:pt idx="9">
                  <c:v>68393</c:v>
                </c:pt>
                <c:pt idx="10">
                  <c:v>61858</c:v>
                </c:pt>
                <c:pt idx="11">
                  <c:v>53323</c:v>
                </c:pt>
              </c:numCache>
            </c:numRef>
          </c:val>
          <c:smooth val="0"/>
        </c:ser>
        <c:ser>
          <c:idx val="0"/>
          <c:order val="1"/>
          <c:tx>
            <c:v>2014</c:v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grafer'!$C$24:$C$35</c:f>
              <c:numCache>
                <c:formatCode>#\ ###\ ##0</c:formatCode>
                <c:ptCount val="12"/>
                <c:pt idx="0">
                  <c:v>59820</c:v>
                </c:pt>
                <c:pt idx="1">
                  <c:v>56061</c:v>
                </c:pt>
                <c:pt idx="2">
                  <c:v>62844</c:v>
                </c:pt>
                <c:pt idx="3">
                  <c:v>60249</c:v>
                </c:pt>
                <c:pt idx="4">
                  <c:v>65236</c:v>
                </c:pt>
                <c:pt idx="5">
                  <c:v>66038</c:v>
                </c:pt>
                <c:pt idx="6">
                  <c:v>60236</c:v>
                </c:pt>
                <c:pt idx="7">
                  <c:v>63263</c:v>
                </c:pt>
                <c:pt idx="8">
                  <c:v>67191</c:v>
                </c:pt>
                <c:pt idx="9">
                  <c:v>66736</c:v>
                </c:pt>
                <c:pt idx="10">
                  <c:v>59497</c:v>
                </c:pt>
                <c:pt idx="11">
                  <c:v>52266</c:v>
                </c:pt>
              </c:numCache>
            </c:numRef>
          </c:val>
          <c:smooth val="0"/>
        </c:ser>
        <c:ser>
          <c:idx val="1"/>
          <c:order val="2"/>
          <c:tx>
            <c:v>2015</c:v>
          </c:tx>
          <c:spPr>
            <a:ln w="25400">
              <a:solidFill>
                <a:srgbClr val="CC99FF"/>
              </a:solidFill>
              <a:prstDash val="solid"/>
            </a:ln>
          </c:spPr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grafer'!$D$24:$D$35</c:f>
              <c:numCache>
                <c:formatCode>#\ ###\ ##0</c:formatCode>
                <c:ptCount val="12"/>
                <c:pt idx="0">
                  <c:v>56825</c:v>
                </c:pt>
                <c:pt idx="1">
                  <c:v>53551</c:v>
                </c:pt>
                <c:pt idx="2">
                  <c:v>59940</c:v>
                </c:pt>
                <c:pt idx="3">
                  <c:v>60712</c:v>
                </c:pt>
                <c:pt idx="4">
                  <c:v>62021</c:v>
                </c:pt>
                <c:pt idx="5">
                  <c:v>65567</c:v>
                </c:pt>
                <c:pt idx="6">
                  <c:v>58785</c:v>
                </c:pt>
                <c:pt idx="7">
                  <c:v>62924</c:v>
                </c:pt>
                <c:pt idx="8">
                  <c:v>66307</c:v>
                </c:pt>
                <c:pt idx="9">
                  <c:v>65502</c:v>
                </c:pt>
                <c:pt idx="10">
                  <c:v>60634</c:v>
                </c:pt>
                <c:pt idx="11">
                  <c:v>58152</c:v>
                </c:pt>
              </c:numCache>
            </c:numRef>
          </c:val>
          <c:smooth val="0"/>
        </c:ser>
        <c:ser>
          <c:idx val="3"/>
          <c:order val="3"/>
          <c:tx>
            <c:v>2016</c:v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grafer'!$E$24:$E$35</c:f>
              <c:numCache>
                <c:formatCode>#\ ###\ ##0</c:formatCode>
                <c:ptCount val="12"/>
                <c:pt idx="0">
                  <c:v>60449</c:v>
                </c:pt>
                <c:pt idx="1">
                  <c:v>54999</c:v>
                </c:pt>
                <c:pt idx="2">
                  <c:v>56951</c:v>
                </c:pt>
                <c:pt idx="3">
                  <c:v>60633</c:v>
                </c:pt>
                <c:pt idx="4">
                  <c:v>60932</c:v>
                </c:pt>
                <c:pt idx="5">
                  <c:v>62070</c:v>
                </c:pt>
                <c:pt idx="6">
                  <c:v>56170</c:v>
                </c:pt>
                <c:pt idx="7">
                  <c:v>62414</c:v>
                </c:pt>
                <c:pt idx="8">
                  <c:v>63364</c:v>
                </c:pt>
                <c:pt idx="9">
                  <c:v>62632</c:v>
                </c:pt>
                <c:pt idx="10">
                  <c:v>65717</c:v>
                </c:pt>
                <c:pt idx="11">
                  <c:v>56969</c:v>
                </c:pt>
              </c:numCache>
            </c:numRef>
          </c:val>
          <c:smooth val="0"/>
        </c:ser>
        <c:ser>
          <c:idx val="2"/>
          <c:order val="4"/>
          <c:tx>
            <c:v>2017</c:v>
          </c:tx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grafer'!$F$24:$F$35</c:f>
              <c:numCache>
                <c:formatCode>#,##0</c:formatCode>
                <c:ptCount val="12"/>
                <c:pt idx="0">
                  <c:v>54284</c:v>
                </c:pt>
                <c:pt idx="1">
                  <c:v>52025</c:v>
                </c:pt>
                <c:pt idx="2">
                  <c:v>61307</c:v>
                </c:pt>
                <c:pt idx="3">
                  <c:v>53889</c:v>
                </c:pt>
                <c:pt idx="4">
                  <c:v>62225</c:v>
                </c:pt>
                <c:pt idx="5">
                  <c:v>61125</c:v>
                </c:pt>
                <c:pt idx="6">
                  <c:v>55689</c:v>
                </c:pt>
                <c:pt idx="7">
                  <c:v>61888</c:v>
                </c:pt>
                <c:pt idx="8">
                  <c:v>62314</c:v>
                </c:pt>
                <c:pt idx="9">
                  <c:v>63606</c:v>
                </c:pt>
                <c:pt idx="10">
                  <c:v>58855</c:v>
                </c:pt>
                <c:pt idx="11">
                  <c:v>50189</c:v>
                </c:pt>
              </c:numCache>
            </c:numRef>
          </c:val>
          <c:smooth val="0"/>
        </c:ser>
        <c:ser>
          <c:idx val="4"/>
          <c:order val="5"/>
          <c:tx>
            <c:v>2018</c:v>
          </c:tx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grafer'!$G$24:$G$35</c:f>
              <c:numCache>
                <c:formatCode>#,##0</c:formatCode>
                <c:ptCount val="12"/>
                <c:pt idx="0">
                  <c:v>53680</c:v>
                </c:pt>
                <c:pt idx="1">
                  <c:v>51243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8115952"/>
        <c:axId val="412752064"/>
      </c:lineChart>
      <c:catAx>
        <c:axId val="24811595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412752064"/>
        <c:crossesAt val="32000"/>
        <c:auto val="0"/>
        <c:lblAlgn val="ctr"/>
        <c:lblOffset val="100"/>
        <c:tickLblSkip val="1"/>
        <c:tickMarkSkip val="1"/>
        <c:noMultiLvlLbl val="0"/>
      </c:catAx>
      <c:valAx>
        <c:axId val="412752064"/>
        <c:scaling>
          <c:orientation val="minMax"/>
          <c:max val="70000"/>
          <c:min val="40000"/>
        </c:scaling>
        <c:delete val="0"/>
        <c:axPos val="l"/>
        <c:numFmt formatCode="#\ ###\ ##0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248115952"/>
        <c:crosses val="autoZero"/>
        <c:crossBetween val="midCat"/>
        <c:majorUnit val="5000"/>
        <c:minorUnit val="250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1494283042205931"/>
          <c:y val="0.84681029764896398"/>
          <c:w val="0.88505724997263002"/>
          <c:h val="6.8811526218797117E-2"/>
        </c:manualLayout>
      </c:layout>
      <c:overlay val="0"/>
      <c:spPr>
        <a:solidFill>
          <a:srgbClr val="FFFFFF"/>
        </a:solidFill>
        <a:ln w="3175">
          <a:solidFill>
            <a:srgbClr val="0000FF"/>
          </a:solidFill>
          <a:prstDash val="solid"/>
        </a:ln>
      </c:spPr>
      <c:txPr>
        <a:bodyPr/>
        <a:lstStyle/>
        <a:p>
          <a:pPr>
            <a:defRPr sz="550" b="0" i="0" u="none" strike="noStrike" baseline="0">
              <a:solidFill>
                <a:srgbClr val="000000"/>
              </a:solidFill>
              <a:latin typeface="Garamond"/>
              <a:ea typeface="Garamond"/>
              <a:cs typeface="Garamond"/>
            </a:defRPr>
          </a:pPr>
          <a:endParaRPr lang="nb-NO"/>
        </a:p>
      </c:txPr>
    </c:legend>
    <c:plotVisOnly val="0"/>
    <c:dispBlanksAs val="gap"/>
    <c:showDLblsOverMax val="0"/>
  </c:chart>
  <c:spPr>
    <a:gradFill rotWithShape="0">
      <a:gsLst>
        <a:gs pos="0">
          <a:srgbClr xmlns:mc="http://schemas.openxmlformats.org/markup-compatibility/2006" xmlns:a14="http://schemas.microsoft.com/office/drawing/2010/main" val="FFFFFF" mc:Ignorable="a14" a14:legacySpreadsheetColorIndex="48">
            <a:gamma/>
            <a:tint val="0"/>
            <a:invGamma/>
          </a:srgbClr>
        </a:gs>
        <a:gs pos="100000">
          <a:srgbClr xmlns:mc="http://schemas.openxmlformats.org/markup-compatibility/2006" xmlns:a14="http://schemas.microsoft.com/office/drawing/2010/main" val="CDE8FF" mc:Ignorable="a14" a14:legacySpreadsheetColorIndex="48"/>
        </a:gs>
      </a:gsLst>
      <a:lin ang="5400000" scaled="1"/>
    </a:gradFill>
    <a:ln w="3175">
      <a:solidFill>
        <a:srgbClr val="CDE8FF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800" b="0" i="0" u="none" strike="noStrike" baseline="0">
          <a:solidFill>
            <a:srgbClr val="000000"/>
          </a:solidFill>
          <a:latin typeface="Garamond"/>
          <a:ea typeface="Garamond"/>
          <a:cs typeface="Garamond"/>
        </a:defRPr>
      </a:pPr>
      <a:endParaRPr lang="nb-NO"/>
    </a:p>
  </c:txPr>
  <c:printSettings>
    <c:headerFooter alignWithMargins="0">
      <c:oddHeader>&amp;F</c:oddHeader>
      <c:oddFooter>Side &amp;P</c:oddFooter>
    </c:headerFooter>
    <c:pageMargins b="1" l="0.75" r="0.75" t="1" header="0.5" footer="0.5"/>
    <c:pageSetup paperSize="9" orientation="portrait" horizontalDpi="-4" verticalDpi="-4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61522277063953"/>
          <c:y val="0.15812031801014126"/>
          <c:w val="0.77506980190813934"/>
          <c:h val="0.57265196252321438"/>
        </c:manualLayout>
      </c:layout>
      <c:lineChart>
        <c:grouping val="standard"/>
        <c:varyColors val="0"/>
        <c:ser>
          <c:idx val="1"/>
          <c:order val="0"/>
          <c:tx>
            <c:v>2012</c:v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grafer'!$B$5:$B$16</c:f>
              <c:numCache>
                <c:formatCode>#\ ###\ ##0</c:formatCode>
                <c:ptCount val="12"/>
                <c:pt idx="0">
                  <c:v>3277804</c:v>
                </c:pt>
                <c:pt idx="1">
                  <c:v>3418955</c:v>
                </c:pt>
                <c:pt idx="2">
                  <c:v>3741673</c:v>
                </c:pt>
                <c:pt idx="3">
                  <c:v>4035227</c:v>
                </c:pt>
                <c:pt idx="4">
                  <c:v>4220892</c:v>
                </c:pt>
                <c:pt idx="5">
                  <c:v>4597152</c:v>
                </c:pt>
                <c:pt idx="6">
                  <c:v>4462056</c:v>
                </c:pt>
                <c:pt idx="7">
                  <c:v>4364289</c:v>
                </c:pt>
                <c:pt idx="8">
                  <c:v>4466332</c:v>
                </c:pt>
                <c:pt idx="9">
                  <c:v>4457440</c:v>
                </c:pt>
                <c:pt idx="10">
                  <c:v>3904581</c:v>
                </c:pt>
                <c:pt idx="11">
                  <c:v>3363415</c:v>
                </c:pt>
              </c:numCache>
            </c:numRef>
          </c:val>
          <c:smooth val="0"/>
        </c:ser>
        <c:ser>
          <c:idx val="0"/>
          <c:order val="1"/>
          <c:tx>
            <c:v>2013</c:v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grafer'!$C$5:$C$16</c:f>
              <c:numCache>
                <c:formatCode>#\ ###\ ##0</c:formatCode>
                <c:ptCount val="12"/>
                <c:pt idx="0">
                  <c:v>3466027</c:v>
                </c:pt>
                <c:pt idx="1">
                  <c:v>3490096</c:v>
                </c:pt>
                <c:pt idx="2">
                  <c:v>4084303</c:v>
                </c:pt>
                <c:pt idx="3">
                  <c:v>4104568</c:v>
                </c:pt>
                <c:pt idx="4">
                  <c:v>4362500</c:v>
                </c:pt>
                <c:pt idx="5">
                  <c:v>4964668</c:v>
                </c:pt>
                <c:pt idx="6">
                  <c:v>4626037</c:v>
                </c:pt>
                <c:pt idx="7">
                  <c:v>4506205</c:v>
                </c:pt>
                <c:pt idx="8">
                  <c:v>4572855</c:v>
                </c:pt>
                <c:pt idx="9">
                  <c:v>4552635</c:v>
                </c:pt>
                <c:pt idx="10">
                  <c:v>3925316</c:v>
                </c:pt>
                <c:pt idx="11">
                  <c:v>3428848</c:v>
                </c:pt>
              </c:numCache>
            </c:numRef>
          </c:val>
          <c:smooth val="0"/>
        </c:ser>
        <c:ser>
          <c:idx val="4"/>
          <c:order val="2"/>
          <c:tx>
            <c:v>2014</c:v>
          </c:tx>
          <c:spPr>
            <a:ln w="25400">
              <a:solidFill>
                <a:srgbClr val="CC99FF"/>
              </a:solidFill>
              <a:prstDash val="solid"/>
            </a:ln>
          </c:spPr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grafer'!$D$5:$D$16</c:f>
              <c:numCache>
                <c:formatCode>#\ ###\ ##0</c:formatCode>
                <c:ptCount val="12"/>
                <c:pt idx="0">
                  <c:v>3335025</c:v>
                </c:pt>
                <c:pt idx="1">
                  <c:v>3499805</c:v>
                </c:pt>
                <c:pt idx="2">
                  <c:v>4024348</c:v>
                </c:pt>
                <c:pt idx="3">
                  <c:v>4012574</c:v>
                </c:pt>
                <c:pt idx="4">
                  <c:v>4386314</c:v>
                </c:pt>
                <c:pt idx="5">
                  <c:v>4903813</c:v>
                </c:pt>
                <c:pt idx="6">
                  <c:v>4726456</c:v>
                </c:pt>
                <c:pt idx="7">
                  <c:v>4560026</c:v>
                </c:pt>
                <c:pt idx="8">
                  <c:v>4597268</c:v>
                </c:pt>
                <c:pt idx="9">
                  <c:v>4549491</c:v>
                </c:pt>
                <c:pt idx="10">
                  <c:v>4001911</c:v>
                </c:pt>
                <c:pt idx="11">
                  <c:v>3435259</c:v>
                </c:pt>
              </c:numCache>
            </c:numRef>
          </c:val>
          <c:smooth val="0"/>
        </c:ser>
        <c:ser>
          <c:idx val="3"/>
          <c:order val="3"/>
          <c:tx>
            <c:v>2015</c:v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dot"/>
            <c:size val="7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grafer'!$E$5:$E$16</c:f>
              <c:numCache>
                <c:formatCode>#\ ###\ ##0</c:formatCode>
                <c:ptCount val="12"/>
                <c:pt idx="0">
                  <c:v>3387711</c:v>
                </c:pt>
                <c:pt idx="1">
                  <c:v>3709601</c:v>
                </c:pt>
                <c:pt idx="2">
                  <c:v>4047045</c:v>
                </c:pt>
                <c:pt idx="3">
                  <c:v>4017903</c:v>
                </c:pt>
                <c:pt idx="4">
                  <c:v>4472058</c:v>
                </c:pt>
                <c:pt idx="5">
                  <c:v>4872167</c:v>
                </c:pt>
                <c:pt idx="6">
                  <c:v>4662316</c:v>
                </c:pt>
                <c:pt idx="7">
                  <c:v>4643236</c:v>
                </c:pt>
                <c:pt idx="8">
                  <c:v>4686199</c:v>
                </c:pt>
                <c:pt idx="9">
                  <c:v>4603908</c:v>
                </c:pt>
                <c:pt idx="10">
                  <c:v>4052458</c:v>
                </c:pt>
                <c:pt idx="11">
                  <c:v>3619176</c:v>
                </c:pt>
              </c:numCache>
            </c:numRef>
          </c:val>
          <c:smooth val="0"/>
        </c:ser>
        <c:ser>
          <c:idx val="2"/>
          <c:order val="4"/>
          <c:tx>
            <c:v>2016</c:v>
          </c:tx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grafer'!$F$5:$F$16</c:f>
              <c:numCache>
                <c:formatCode>#\ ###\ ##0</c:formatCode>
                <c:ptCount val="12"/>
                <c:pt idx="0">
                  <c:v>3598087</c:v>
                </c:pt>
                <c:pt idx="1">
                  <c:v>3705178</c:v>
                </c:pt>
                <c:pt idx="2">
                  <c:v>4371756</c:v>
                </c:pt>
                <c:pt idx="3">
                  <c:v>4171684</c:v>
                </c:pt>
                <c:pt idx="4">
                  <c:v>4637714</c:v>
                </c:pt>
                <c:pt idx="5">
                  <c:v>5088909</c:v>
                </c:pt>
                <c:pt idx="6">
                  <c:v>4939296</c:v>
                </c:pt>
                <c:pt idx="7">
                  <c:v>4865456</c:v>
                </c:pt>
                <c:pt idx="8">
                  <c:v>4810992</c:v>
                </c:pt>
                <c:pt idx="9">
                  <c:v>4818612</c:v>
                </c:pt>
                <c:pt idx="10">
                  <c:v>4182127</c:v>
                </c:pt>
                <c:pt idx="11">
                  <c:v>3675570</c:v>
                </c:pt>
              </c:numCache>
            </c:numRef>
          </c:val>
          <c:smooth val="0"/>
        </c:ser>
        <c:ser>
          <c:idx val="5"/>
          <c:order val="5"/>
          <c:tx>
            <c:v>2017</c:v>
          </c:tx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grafer'!$G$5:$G$16</c:f>
              <c:numCache>
                <c:formatCode>#\ ###\ ##0</c:formatCode>
                <c:ptCount val="12"/>
                <c:pt idx="0">
                  <c:v>3678892</c:v>
                </c:pt>
                <c:pt idx="1">
                  <c:v>3821234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2754416"/>
        <c:axId val="412754808"/>
      </c:lineChart>
      <c:catAx>
        <c:axId val="412754416"/>
        <c:scaling>
          <c:orientation val="minMax"/>
        </c:scaling>
        <c:delete val="0"/>
        <c:axPos val="b"/>
        <c:numFmt formatCode="dd/mmm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41275480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12754808"/>
        <c:scaling>
          <c:orientation val="minMax"/>
          <c:min val="1500000"/>
        </c:scaling>
        <c:delete val="0"/>
        <c:axPos val="l"/>
        <c:numFmt formatCode="#\ ###\ ##0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412754416"/>
        <c:crosses val="autoZero"/>
        <c:crossBetween val="midCat"/>
        <c:majorUnit val="50000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4.3360433604336043E-2"/>
          <c:y val="0.87179846108979964"/>
          <c:w val="0.88559332522459078"/>
          <c:h val="6.9303452453058759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55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nb-NO"/>
        </a:p>
      </c:txPr>
    </c:legend>
    <c:plotVisOnly val="0"/>
    <c:dispBlanksAs val="gap"/>
    <c:showDLblsOverMax val="0"/>
  </c:chart>
  <c:spPr>
    <a:gradFill rotWithShape="0">
      <a:gsLst>
        <a:gs pos="0">
          <a:srgbClr xmlns:mc="http://schemas.openxmlformats.org/markup-compatibility/2006" xmlns:a14="http://schemas.microsoft.com/office/drawing/2010/main" val="FFFFFF" mc:Ignorable="a14" a14:legacySpreadsheetColorIndex="48">
            <a:gamma/>
            <a:tint val="0"/>
            <a:invGamma/>
          </a:srgbClr>
        </a:gs>
        <a:gs pos="100000">
          <a:srgbClr xmlns:mc="http://schemas.openxmlformats.org/markup-compatibility/2006" xmlns:a14="http://schemas.microsoft.com/office/drawing/2010/main" val="CDE8FF" mc:Ignorable="a14" a14:legacySpreadsheetColorIndex="48"/>
        </a:gs>
      </a:gsLst>
      <a:lin ang="5400000" scaled="1"/>
    </a:gradFill>
    <a:ln w="3175">
      <a:solidFill>
        <a:srgbClr val="CDE8FF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nb-NO"/>
    </a:p>
  </c:txPr>
  <c:printSettings>
    <c:headerFooter alignWithMargins="0">
      <c:oddHeader>&amp;F</c:oddHeader>
      <c:oddFooter>Page &amp;P</c:oddFooter>
    </c:headerFooter>
    <c:pageMargins b="1" l="0.75" r="0.75" t="1" header="0.5" footer="0.5"/>
    <c:pageSetup paperSize="9" orientation="portrait" horizontalDpi="-4" verticalDpi="-4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22992779590909"/>
          <c:y val="0.11489385574687447"/>
          <c:w val="0.73850781953747846"/>
          <c:h val="0.61276723064999716"/>
        </c:manualLayout>
      </c:layout>
      <c:lineChart>
        <c:grouping val="standard"/>
        <c:varyColors val="0"/>
        <c:ser>
          <c:idx val="6"/>
          <c:order val="0"/>
          <c:tx>
            <c:v>2012</c:v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'Tall til grafer'!$A$24:$A$35</c15:sqref>
                  </c15:fullRef>
                </c:ext>
              </c:extLst>
              <c:f>'Tall til grafer'!$A$24:$A$34</c:f>
              <c:strCache>
                <c:ptCount val="11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'Tall til grafer'!$B$24:$B$35</c15:sqref>
                  </c15:fullRef>
                </c:ext>
              </c:extLst>
              <c:f>'Tall til grafer'!$B$24:$B$34</c:f>
              <c:numCache>
                <c:formatCode>#\ ###\ ##0</c:formatCode>
                <c:ptCount val="11"/>
                <c:pt idx="0">
                  <c:v>57714</c:v>
                </c:pt>
                <c:pt idx="1">
                  <c:v>54126</c:v>
                </c:pt>
                <c:pt idx="2">
                  <c:v>57109</c:v>
                </c:pt>
                <c:pt idx="3">
                  <c:v>63351</c:v>
                </c:pt>
                <c:pt idx="4">
                  <c:v>60558</c:v>
                </c:pt>
                <c:pt idx="5">
                  <c:v>64643</c:v>
                </c:pt>
                <c:pt idx="6">
                  <c:v>59264</c:v>
                </c:pt>
                <c:pt idx="7">
                  <c:v>64412</c:v>
                </c:pt>
                <c:pt idx="8">
                  <c:v>66778</c:v>
                </c:pt>
                <c:pt idx="9">
                  <c:v>68393</c:v>
                </c:pt>
                <c:pt idx="10">
                  <c:v>61858</c:v>
                </c:pt>
              </c:numCache>
            </c:numRef>
          </c:val>
          <c:smooth val="0"/>
        </c:ser>
        <c:ser>
          <c:idx val="0"/>
          <c:order val="1"/>
          <c:tx>
            <c:v>2013</c:v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'Tall til grafer'!$A$24:$A$35</c15:sqref>
                  </c15:fullRef>
                </c:ext>
              </c:extLst>
              <c:f>'Tall til grafer'!$A$24:$A$34</c:f>
              <c:strCache>
                <c:ptCount val="11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'Tall til grafer'!$C$24:$C$35</c15:sqref>
                  </c15:fullRef>
                </c:ext>
              </c:extLst>
              <c:f>'Tall til grafer'!$C$24:$C$34</c:f>
              <c:numCache>
                <c:formatCode>#\ ###\ ##0</c:formatCode>
                <c:ptCount val="11"/>
                <c:pt idx="0">
                  <c:v>59820</c:v>
                </c:pt>
                <c:pt idx="1">
                  <c:v>56061</c:v>
                </c:pt>
                <c:pt idx="2">
                  <c:v>62844</c:v>
                </c:pt>
                <c:pt idx="3">
                  <c:v>60249</c:v>
                </c:pt>
                <c:pt idx="4">
                  <c:v>65236</c:v>
                </c:pt>
                <c:pt idx="5">
                  <c:v>66038</c:v>
                </c:pt>
                <c:pt idx="6">
                  <c:v>60236</c:v>
                </c:pt>
                <c:pt idx="7">
                  <c:v>63263</c:v>
                </c:pt>
                <c:pt idx="8">
                  <c:v>67191</c:v>
                </c:pt>
                <c:pt idx="9">
                  <c:v>66736</c:v>
                </c:pt>
                <c:pt idx="10">
                  <c:v>59497</c:v>
                </c:pt>
              </c:numCache>
            </c:numRef>
          </c:val>
          <c:smooth val="0"/>
        </c:ser>
        <c:ser>
          <c:idx val="1"/>
          <c:order val="2"/>
          <c:tx>
            <c:v>2014</c:v>
          </c:tx>
          <c:spPr>
            <a:ln w="25400">
              <a:solidFill>
                <a:srgbClr val="CC99FF"/>
              </a:solidFill>
              <a:prstDash val="solid"/>
            </a:ln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'Tall til grafer'!$A$24:$A$35</c15:sqref>
                  </c15:fullRef>
                </c:ext>
              </c:extLst>
              <c:f>'Tall til grafer'!$A$24:$A$34</c:f>
              <c:strCache>
                <c:ptCount val="11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'Tall til grafer'!$D$24:$D$35</c15:sqref>
                  </c15:fullRef>
                </c:ext>
              </c:extLst>
              <c:f>'Tall til grafer'!$D$24:$D$34</c:f>
              <c:numCache>
                <c:formatCode>#\ ###\ ##0</c:formatCode>
                <c:ptCount val="11"/>
                <c:pt idx="0">
                  <c:v>56825</c:v>
                </c:pt>
                <c:pt idx="1">
                  <c:v>53551</c:v>
                </c:pt>
                <c:pt idx="2">
                  <c:v>59940</c:v>
                </c:pt>
                <c:pt idx="3">
                  <c:v>60712</c:v>
                </c:pt>
                <c:pt idx="4">
                  <c:v>62021</c:v>
                </c:pt>
                <c:pt idx="5">
                  <c:v>65567</c:v>
                </c:pt>
                <c:pt idx="6">
                  <c:v>58785</c:v>
                </c:pt>
                <c:pt idx="7">
                  <c:v>62924</c:v>
                </c:pt>
                <c:pt idx="8">
                  <c:v>66307</c:v>
                </c:pt>
                <c:pt idx="9">
                  <c:v>65502</c:v>
                </c:pt>
                <c:pt idx="10">
                  <c:v>60634</c:v>
                </c:pt>
              </c:numCache>
            </c:numRef>
          </c:val>
          <c:smooth val="0"/>
        </c:ser>
        <c:ser>
          <c:idx val="3"/>
          <c:order val="3"/>
          <c:tx>
            <c:v>2015</c:v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'Tall til grafer'!$A$24:$A$35</c15:sqref>
                  </c15:fullRef>
                </c:ext>
              </c:extLst>
              <c:f>'Tall til grafer'!$A$24:$A$34</c:f>
              <c:strCache>
                <c:ptCount val="11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'Tall til grafer'!$E$24:$E$35</c15:sqref>
                  </c15:fullRef>
                </c:ext>
              </c:extLst>
              <c:f>'Tall til grafer'!$E$24:$E$34</c:f>
              <c:numCache>
                <c:formatCode>#\ ###\ ##0</c:formatCode>
                <c:ptCount val="11"/>
                <c:pt idx="0">
                  <c:v>60449</c:v>
                </c:pt>
                <c:pt idx="1">
                  <c:v>54999</c:v>
                </c:pt>
                <c:pt idx="2">
                  <c:v>56951</c:v>
                </c:pt>
                <c:pt idx="3">
                  <c:v>60633</c:v>
                </c:pt>
                <c:pt idx="4">
                  <c:v>60932</c:v>
                </c:pt>
                <c:pt idx="5">
                  <c:v>62070</c:v>
                </c:pt>
                <c:pt idx="6">
                  <c:v>56170</c:v>
                </c:pt>
                <c:pt idx="7">
                  <c:v>62414</c:v>
                </c:pt>
                <c:pt idx="8">
                  <c:v>63364</c:v>
                </c:pt>
                <c:pt idx="9">
                  <c:v>62632</c:v>
                </c:pt>
                <c:pt idx="10">
                  <c:v>65717</c:v>
                </c:pt>
              </c:numCache>
            </c:numRef>
          </c:val>
          <c:smooth val="0"/>
        </c:ser>
        <c:ser>
          <c:idx val="2"/>
          <c:order val="4"/>
          <c:tx>
            <c:v>2016</c:v>
          </c:tx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'Tall til grafer'!$A$24:$A$35</c15:sqref>
                  </c15:fullRef>
                </c:ext>
              </c:extLst>
              <c:f>'Tall til grafer'!$A$24:$A$34</c:f>
              <c:strCache>
                <c:ptCount val="11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'Tall til grafer'!$F$24:$F$35</c15:sqref>
                  </c15:fullRef>
                </c:ext>
              </c:extLst>
              <c:f>'Tall til grafer'!$F$24:$F$34</c:f>
              <c:numCache>
                <c:formatCode>#,##0</c:formatCode>
                <c:ptCount val="11"/>
                <c:pt idx="0">
                  <c:v>54284</c:v>
                </c:pt>
                <c:pt idx="1">
                  <c:v>52025</c:v>
                </c:pt>
                <c:pt idx="2">
                  <c:v>61307</c:v>
                </c:pt>
                <c:pt idx="3">
                  <c:v>53889</c:v>
                </c:pt>
                <c:pt idx="4">
                  <c:v>62225</c:v>
                </c:pt>
                <c:pt idx="5">
                  <c:v>61125</c:v>
                </c:pt>
                <c:pt idx="6">
                  <c:v>55689</c:v>
                </c:pt>
                <c:pt idx="7">
                  <c:v>61888</c:v>
                </c:pt>
                <c:pt idx="8">
                  <c:v>62314</c:v>
                </c:pt>
                <c:pt idx="9">
                  <c:v>63606</c:v>
                </c:pt>
                <c:pt idx="10">
                  <c:v>58855</c:v>
                </c:pt>
              </c:numCache>
            </c:numRef>
          </c:val>
          <c:smooth val="0"/>
        </c:ser>
        <c:ser>
          <c:idx val="4"/>
          <c:order val="5"/>
          <c:tx>
            <c:v>2017</c:v>
          </c:tx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'Tall til grafer'!$A$24:$A$35</c15:sqref>
                  </c15:fullRef>
                </c:ext>
              </c:extLst>
              <c:f>'Tall til grafer'!$A$24:$A$34</c:f>
              <c:strCache>
                <c:ptCount val="11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'Tall til grafer'!$G$24:$G$35</c15:sqref>
                  </c15:fullRef>
                </c:ext>
              </c:extLst>
              <c:f>'Tall til grafer'!$G$24:$G$34</c:f>
              <c:numCache>
                <c:formatCode>#,##0</c:formatCode>
                <c:ptCount val="11"/>
                <c:pt idx="0">
                  <c:v>53680</c:v>
                </c:pt>
                <c:pt idx="1">
                  <c:v>51243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2755592"/>
        <c:axId val="413007872"/>
      </c:lineChart>
      <c:catAx>
        <c:axId val="41275559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413007872"/>
        <c:crossesAt val="32000"/>
        <c:auto val="0"/>
        <c:lblAlgn val="ctr"/>
        <c:lblOffset val="100"/>
        <c:tickLblSkip val="1"/>
        <c:tickMarkSkip val="1"/>
        <c:noMultiLvlLbl val="0"/>
      </c:catAx>
      <c:valAx>
        <c:axId val="413007872"/>
        <c:scaling>
          <c:orientation val="minMax"/>
          <c:max val="70000"/>
          <c:min val="40000"/>
        </c:scaling>
        <c:delete val="0"/>
        <c:axPos val="l"/>
        <c:numFmt formatCode="#\ ###\ ##0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412755592"/>
        <c:crosses val="autoZero"/>
        <c:crossBetween val="midCat"/>
        <c:majorUnit val="5000"/>
        <c:minorUnit val="250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1494283042205931"/>
          <c:y val="0.84681029764896398"/>
          <c:w val="0.88505716957794067"/>
          <c:h val="6.8811526218797117E-2"/>
        </c:manualLayout>
      </c:layout>
      <c:overlay val="0"/>
      <c:spPr>
        <a:solidFill>
          <a:srgbClr val="FFFFFF"/>
        </a:solidFill>
        <a:ln w="3175">
          <a:solidFill>
            <a:srgbClr val="0000FF"/>
          </a:solidFill>
          <a:prstDash val="solid"/>
        </a:ln>
      </c:spPr>
      <c:txPr>
        <a:bodyPr/>
        <a:lstStyle/>
        <a:p>
          <a:pPr>
            <a:defRPr sz="550" b="0" i="0" u="none" strike="noStrike" baseline="0">
              <a:solidFill>
                <a:srgbClr val="000000"/>
              </a:solidFill>
              <a:latin typeface="Garamond"/>
              <a:ea typeface="Garamond"/>
              <a:cs typeface="Garamond"/>
            </a:defRPr>
          </a:pPr>
          <a:endParaRPr lang="nb-NO"/>
        </a:p>
      </c:txPr>
    </c:legend>
    <c:plotVisOnly val="0"/>
    <c:dispBlanksAs val="gap"/>
    <c:showDLblsOverMax val="0"/>
  </c:chart>
  <c:spPr>
    <a:gradFill rotWithShape="0">
      <a:gsLst>
        <a:gs pos="0">
          <a:srgbClr xmlns:mc="http://schemas.openxmlformats.org/markup-compatibility/2006" xmlns:a14="http://schemas.microsoft.com/office/drawing/2010/main" val="FFFFFF" mc:Ignorable="a14" a14:legacySpreadsheetColorIndex="48">
            <a:gamma/>
            <a:tint val="0"/>
            <a:invGamma/>
          </a:srgbClr>
        </a:gs>
        <a:gs pos="100000">
          <a:srgbClr xmlns:mc="http://schemas.openxmlformats.org/markup-compatibility/2006" xmlns:a14="http://schemas.microsoft.com/office/drawing/2010/main" val="CDE8FF" mc:Ignorable="a14" a14:legacySpreadsheetColorIndex="48"/>
        </a:gs>
      </a:gsLst>
      <a:lin ang="5400000" scaled="1"/>
    </a:gradFill>
    <a:ln w="3175">
      <a:solidFill>
        <a:srgbClr val="CDE8FF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800" b="0" i="0" u="none" strike="noStrike" baseline="0">
          <a:solidFill>
            <a:srgbClr val="000000"/>
          </a:solidFill>
          <a:latin typeface="Garamond"/>
          <a:ea typeface="Garamond"/>
          <a:cs typeface="Garamond"/>
        </a:defRPr>
      </a:pPr>
      <a:endParaRPr lang="nb-NO"/>
    </a:p>
  </c:txPr>
  <c:printSettings>
    <c:headerFooter alignWithMargins="0">
      <c:oddHeader>&amp;F</c:oddHeader>
      <c:oddFooter>Side &amp;P</c:oddFooter>
    </c:headerFooter>
    <c:pageMargins b="1" l="0.75" r="0.75" t="1" header="0.5" footer="0.5"/>
    <c:pageSetup paperSize="9" orientation="portrait" horizontalDpi="-4" verticalDpi="-4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emf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emf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47</xdr:row>
      <xdr:rowOff>0</xdr:rowOff>
    </xdr:from>
    <xdr:to>
      <xdr:col>8</xdr:col>
      <xdr:colOff>0</xdr:colOff>
      <xdr:row>50</xdr:row>
      <xdr:rowOff>104775</xdr:rowOff>
    </xdr:to>
    <xdr:sp macro="" textlink="">
      <xdr:nvSpPr>
        <xdr:cNvPr id="1049" name="Tekst 6"/>
        <xdr:cNvSpPr txBox="1">
          <a:spLocks noChangeArrowheads="1"/>
        </xdr:cNvSpPr>
      </xdr:nvSpPr>
      <xdr:spPr bwMode="auto">
        <a:xfrm>
          <a:off x="19050" y="10544175"/>
          <a:ext cx="6848475" cy="676275"/>
        </a:xfrm>
        <a:prstGeom prst="rect">
          <a:avLst/>
        </a:prstGeom>
        <a:noFill/>
        <a:ln w="12700">
          <a:solidFill>
            <a:sysClr val="windowText" lastClr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 </a:t>
          </a: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Postadresse:                    Kontoradresse:                           Telefon:   815 30 550           E-post:   Statistikk@avinor.no</a:t>
          </a:r>
        </a:p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AVINOR AS                      Oslo Atrium                                 Telefax:    6481 2001           Web:       www.avinor.no</a:t>
          </a:r>
        </a:p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Postboks 150                   Dronning Eufemias gate 6</a:t>
          </a:r>
        </a:p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2061 Gardermoen            0191 Oslo</a:t>
          </a:r>
          <a:endParaRPr lang="nb-NO" b="1"/>
        </a:p>
      </xdr:txBody>
    </xdr:sp>
    <xdr:clientData/>
  </xdr:twoCellAnchor>
  <xdr:twoCellAnchor>
    <xdr:from>
      <xdr:col>0</xdr:col>
      <xdr:colOff>0</xdr:colOff>
      <xdr:row>35</xdr:row>
      <xdr:rowOff>0</xdr:rowOff>
    </xdr:from>
    <xdr:to>
      <xdr:col>2</xdr:col>
      <xdr:colOff>819150</xdr:colOff>
      <xdr:row>46</xdr:row>
      <xdr:rowOff>133350</xdr:rowOff>
    </xdr:to>
    <xdr:graphicFrame macro="">
      <xdr:nvGraphicFramePr>
        <xdr:cNvPr id="1328" name="Diagram 3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19050</xdr:colOff>
      <xdr:row>35</xdr:row>
      <xdr:rowOff>9525</xdr:rowOff>
    </xdr:from>
    <xdr:to>
      <xdr:col>8</xdr:col>
      <xdr:colOff>9525</xdr:colOff>
      <xdr:row>46</xdr:row>
      <xdr:rowOff>152400</xdr:rowOff>
    </xdr:to>
    <xdr:graphicFrame macro="">
      <xdr:nvGraphicFramePr>
        <xdr:cNvPr id="1329" name="Diagram 3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6</xdr:col>
      <xdr:colOff>390525</xdr:colOff>
      <xdr:row>0</xdr:row>
      <xdr:rowOff>371475</xdr:rowOff>
    </xdr:from>
    <xdr:to>
      <xdr:col>8</xdr:col>
      <xdr:colOff>19050</xdr:colOff>
      <xdr:row>0</xdr:row>
      <xdr:rowOff>676275</xdr:rowOff>
    </xdr:to>
    <xdr:pic>
      <xdr:nvPicPr>
        <xdr:cNvPr id="1330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371475"/>
          <a:ext cx="11334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0.28619</cdr:x>
      <cdr:y>0.09787</cdr:y>
    </cdr:from>
    <cdr:to>
      <cdr:x>0.28619</cdr:x>
      <cdr:y>0.09787</cdr:y>
    </cdr:to>
    <cdr:sp macro="" textlink="">
      <cdr:nvSpPr>
        <cdr:cNvPr id="109569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11777" y="22225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Totalt antall passasjerer for rute- og charter</a:t>
          </a:r>
          <a:endParaRPr lang="nb-NO"/>
        </a:p>
      </cdr:txBody>
    </cdr:sp>
  </cdr:relSizeAnchor>
  <cdr:relSizeAnchor xmlns:cdr="http://schemas.openxmlformats.org/drawingml/2006/chartDrawing">
    <cdr:from>
      <cdr:x>0.98649</cdr:x>
      <cdr:y>0.97872</cdr:y>
    </cdr:from>
    <cdr:to>
      <cdr:x>0.98649</cdr:x>
      <cdr:y>0.97872</cdr:y>
    </cdr:to>
    <cdr:sp macro="" textlink="">
      <cdr:nvSpPr>
        <cdr:cNvPr id="109570" name="Tekst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79800" y="2193925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1999</a:t>
          </a:r>
          <a:endParaRPr lang="nb-NO"/>
        </a:p>
      </cdr:txBody>
    </cdr:sp>
  </cdr:relSizeAnchor>
  <cdr:relSizeAnchor xmlns:cdr="http://schemas.openxmlformats.org/drawingml/2006/chartDrawing">
    <cdr:from>
      <cdr:x>0.98649</cdr:x>
      <cdr:y>0.44088</cdr:y>
    </cdr:from>
    <cdr:to>
      <cdr:x>0.98649</cdr:x>
      <cdr:y>0.44088</cdr:y>
    </cdr:to>
    <cdr:sp macro="" textlink="">
      <cdr:nvSpPr>
        <cdr:cNvPr id="109571" name="Tekst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79800" y="990025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2003</a:t>
          </a:r>
          <a:endParaRPr lang="nb-NO"/>
        </a:p>
      </cdr:txBody>
    </cdr:sp>
  </cdr:relSizeAnchor>
  <cdr:relSizeAnchor xmlns:cdr="http://schemas.openxmlformats.org/drawingml/2006/chartDrawing">
    <cdr:from>
      <cdr:x>0.44941</cdr:x>
      <cdr:y>0.02128</cdr:y>
    </cdr:from>
    <cdr:to>
      <cdr:x>0.44941</cdr:x>
      <cdr:y>0.02128</cdr:y>
    </cdr:to>
    <cdr:sp macro="" textlink="">
      <cdr:nvSpPr>
        <cdr:cNvPr id="109572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86992" y="50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PASSASJERER; </a:t>
          </a: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TERMINAL</a:t>
          </a:r>
          <a:endParaRPr lang="nb-NO"/>
        </a:p>
      </cdr:txBody>
    </cdr:sp>
  </cdr:relSizeAnchor>
  <cdr:relSizeAnchor xmlns:cdr="http://schemas.openxmlformats.org/drawingml/2006/chartDrawing">
    <cdr:from>
      <cdr:x>0.34859</cdr:x>
      <cdr:y>0.05191</cdr:y>
    </cdr:from>
    <cdr:to>
      <cdr:x>1</cdr:x>
      <cdr:y>0.14551</cdr:y>
    </cdr:to>
    <cdr:sp macro="" textlink="">
      <cdr:nvSpPr>
        <cdr:cNvPr id="109573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31830" y="119380"/>
          <a:ext cx="2295715" cy="2094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PASSASJERER; </a:t>
          </a: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TERMINAL</a:t>
          </a:r>
          <a:endParaRPr lang="nb-NO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0.08256</cdr:x>
      <cdr:y>0.02119</cdr:y>
    </cdr:from>
    <cdr:to>
      <cdr:x>0.08256</cdr:x>
      <cdr:y>0.02119</cdr:y>
    </cdr:to>
    <cdr:sp macro="" textlink="">
      <cdr:nvSpPr>
        <cdr:cNvPr id="110593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7635" y="50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FLYBEVEGELSER; </a:t>
          </a: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RUTE CHARTER OG FRAKT</a:t>
          </a:r>
          <a:endParaRPr lang="nb-NO"/>
        </a:p>
      </cdr:txBody>
    </cdr:sp>
  </cdr:relSizeAnchor>
  <cdr:relSizeAnchor xmlns:cdr="http://schemas.openxmlformats.org/drawingml/2006/chartDrawing">
    <cdr:from>
      <cdr:x>0.01433</cdr:x>
      <cdr:y>0.02119</cdr:y>
    </cdr:from>
    <cdr:to>
      <cdr:x>0.90821</cdr:x>
      <cdr:y>0.13131</cdr:y>
    </cdr:to>
    <cdr:sp macro="" textlink="">
      <cdr:nvSpPr>
        <cdr:cNvPr id="110596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2971464" cy="24755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             FLYBEVEGELSER; </a:t>
          </a: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RUTE CHARTER OG FRAKT</a:t>
          </a:r>
          <a:endParaRPr lang="nb-NO"/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47</xdr:row>
      <xdr:rowOff>0</xdr:rowOff>
    </xdr:from>
    <xdr:to>
      <xdr:col>8</xdr:col>
      <xdr:colOff>0</xdr:colOff>
      <xdr:row>50</xdr:row>
      <xdr:rowOff>104775</xdr:rowOff>
    </xdr:to>
    <xdr:sp macro="" textlink="">
      <xdr:nvSpPr>
        <xdr:cNvPr id="2" name="Tekst 6"/>
        <xdr:cNvSpPr txBox="1">
          <a:spLocks noChangeArrowheads="1"/>
        </xdr:cNvSpPr>
      </xdr:nvSpPr>
      <xdr:spPr bwMode="auto">
        <a:xfrm>
          <a:off x="19050" y="9725025"/>
          <a:ext cx="6848475" cy="676275"/>
        </a:xfrm>
        <a:prstGeom prst="rect">
          <a:avLst/>
        </a:prstGeom>
        <a:noFill/>
        <a:ln w="12700">
          <a:solidFill>
            <a:sysClr val="windowText" lastClr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 </a:t>
          </a: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Postadress:                     Office adress:                              Telephone:   +47 815 30 550          E-mail:   Statistikk@avinor.no</a:t>
          </a:r>
        </a:p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AVINOR          .                 Christian Frederiks plass 6        Telefax:    +47 6481 2001                Web:      www.avinor.no</a:t>
          </a:r>
        </a:p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Postboks 150                   0154 Oslo</a:t>
          </a:r>
        </a:p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2061 Gardermoen  </a:t>
          </a:r>
          <a:endParaRPr lang="nb-NO" b="1"/>
        </a:p>
      </xdr:txBody>
    </xdr:sp>
    <xdr:clientData/>
  </xdr:twoCellAnchor>
  <xdr:twoCellAnchor>
    <xdr:from>
      <xdr:col>0</xdr:col>
      <xdr:colOff>0</xdr:colOff>
      <xdr:row>35</xdr:row>
      <xdr:rowOff>0</xdr:rowOff>
    </xdr:from>
    <xdr:to>
      <xdr:col>2</xdr:col>
      <xdr:colOff>819150</xdr:colOff>
      <xdr:row>46</xdr:row>
      <xdr:rowOff>133350</xdr:rowOff>
    </xdr:to>
    <xdr:graphicFrame macro="">
      <xdr:nvGraphicFramePr>
        <xdr:cNvPr id="3" name="Diagram 3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19050</xdr:colOff>
      <xdr:row>35</xdr:row>
      <xdr:rowOff>9525</xdr:rowOff>
    </xdr:from>
    <xdr:to>
      <xdr:col>8</xdr:col>
      <xdr:colOff>9525</xdr:colOff>
      <xdr:row>46</xdr:row>
      <xdr:rowOff>152400</xdr:rowOff>
    </xdr:to>
    <xdr:graphicFrame macro="">
      <xdr:nvGraphicFramePr>
        <xdr:cNvPr id="4" name="Diagram 3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6</xdr:col>
      <xdr:colOff>371475</xdr:colOff>
      <xdr:row>0</xdr:row>
      <xdr:rowOff>419100</xdr:rowOff>
    </xdr:from>
    <xdr:to>
      <xdr:col>8</xdr:col>
      <xdr:colOff>0</xdr:colOff>
      <xdr:row>0</xdr:row>
      <xdr:rowOff>723900</xdr:rowOff>
    </xdr:to>
    <xdr:pic>
      <xdr:nvPicPr>
        <xdr:cNvPr id="5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34050" y="419100"/>
          <a:ext cx="11334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0.28619</cdr:x>
      <cdr:y>0.09787</cdr:y>
    </cdr:from>
    <cdr:to>
      <cdr:x>0.28619</cdr:x>
      <cdr:y>0.09787</cdr:y>
    </cdr:to>
    <cdr:sp macro="" textlink="">
      <cdr:nvSpPr>
        <cdr:cNvPr id="109569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11777" y="22225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Totalt antall passasjerer for rute- og charter</a:t>
          </a:r>
          <a:endParaRPr lang="nb-NO"/>
        </a:p>
      </cdr:txBody>
    </cdr:sp>
  </cdr:relSizeAnchor>
  <cdr:relSizeAnchor xmlns:cdr="http://schemas.openxmlformats.org/drawingml/2006/chartDrawing">
    <cdr:from>
      <cdr:x>0.98649</cdr:x>
      <cdr:y>0.97872</cdr:y>
    </cdr:from>
    <cdr:to>
      <cdr:x>0.98649</cdr:x>
      <cdr:y>0.97872</cdr:y>
    </cdr:to>
    <cdr:sp macro="" textlink="">
      <cdr:nvSpPr>
        <cdr:cNvPr id="109570" name="Tekst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79800" y="2193925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1999</a:t>
          </a:r>
          <a:endParaRPr lang="nb-NO"/>
        </a:p>
      </cdr:txBody>
    </cdr:sp>
  </cdr:relSizeAnchor>
  <cdr:relSizeAnchor xmlns:cdr="http://schemas.openxmlformats.org/drawingml/2006/chartDrawing">
    <cdr:from>
      <cdr:x>0.98649</cdr:x>
      <cdr:y>0.44088</cdr:y>
    </cdr:from>
    <cdr:to>
      <cdr:x>0.98649</cdr:x>
      <cdr:y>0.44088</cdr:y>
    </cdr:to>
    <cdr:sp macro="" textlink="">
      <cdr:nvSpPr>
        <cdr:cNvPr id="109571" name="Tekst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79800" y="990025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2003</a:t>
          </a:r>
          <a:endParaRPr lang="nb-NO"/>
        </a:p>
      </cdr:txBody>
    </cdr:sp>
  </cdr:relSizeAnchor>
  <cdr:relSizeAnchor xmlns:cdr="http://schemas.openxmlformats.org/drawingml/2006/chartDrawing">
    <cdr:from>
      <cdr:x>0.44941</cdr:x>
      <cdr:y>0.02128</cdr:y>
    </cdr:from>
    <cdr:to>
      <cdr:x>0.44941</cdr:x>
      <cdr:y>0.02128</cdr:y>
    </cdr:to>
    <cdr:sp macro="" textlink="">
      <cdr:nvSpPr>
        <cdr:cNvPr id="109572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86992" y="50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PASSASJERER; </a:t>
          </a: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TERMINAL</a:t>
          </a:r>
          <a:endParaRPr lang="nb-NO"/>
        </a:p>
      </cdr:txBody>
    </cdr:sp>
  </cdr:relSizeAnchor>
  <cdr:relSizeAnchor xmlns:cdr="http://schemas.openxmlformats.org/drawingml/2006/chartDrawing">
    <cdr:from>
      <cdr:x>0.34859</cdr:x>
      <cdr:y>0.05191</cdr:y>
    </cdr:from>
    <cdr:to>
      <cdr:x>1</cdr:x>
      <cdr:y>0.14551</cdr:y>
    </cdr:to>
    <cdr:sp macro="" textlink="">
      <cdr:nvSpPr>
        <cdr:cNvPr id="109573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31830" y="119380"/>
          <a:ext cx="2295715" cy="2094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TERMINAL PASSASENGERS</a:t>
          </a:r>
          <a:endParaRPr lang="nb-NO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0.08256</cdr:x>
      <cdr:y>0.02119</cdr:y>
    </cdr:from>
    <cdr:to>
      <cdr:x>0.08256</cdr:x>
      <cdr:y>0.02119</cdr:y>
    </cdr:to>
    <cdr:sp macro="" textlink="">
      <cdr:nvSpPr>
        <cdr:cNvPr id="110593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7635" y="50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FLYBEVEGELSER; </a:t>
          </a: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RUTE CHARTER OG FRAKT</a:t>
          </a:r>
          <a:endParaRPr lang="nb-NO"/>
        </a:p>
      </cdr:txBody>
    </cdr:sp>
  </cdr:relSizeAnchor>
  <cdr:relSizeAnchor xmlns:cdr="http://schemas.openxmlformats.org/drawingml/2006/chartDrawing">
    <cdr:from>
      <cdr:x>0.01433</cdr:x>
      <cdr:y>0.02119</cdr:y>
    </cdr:from>
    <cdr:to>
      <cdr:x>0.96552</cdr:x>
      <cdr:y>0.13131</cdr:y>
    </cdr:to>
    <cdr:sp macro="" textlink="">
      <cdr:nvSpPr>
        <cdr:cNvPr id="110596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500" y="47431"/>
          <a:ext cx="3152900" cy="2464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            FLIGHT MOVEMENTS; Scheduled, Charter and Freight</a:t>
          </a:r>
          <a:endParaRPr lang="nb-NO" b="1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iscoverer%20Rapporter/201802_M&#229;nedsstatistikk_PAX_INF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CA/STAT/2014%20Statistikk%20-%20DVHStat/M&#229;nedsstatistikk/Discoverer%20Rapporter/201409_M&#229;nedsstatistikk_PAX_IN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ssasjer - Måned"/>
      <sheetName val="Passasjerer - Hittil i år"/>
      <sheetName val="Pax - Month"/>
      <sheetName val="Pax - Year To Date"/>
      <sheetName val="Macro1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06">
          <cell r="A106" t="str">
            <v>Recover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ssasjer inkl. spedbarn - Måne"/>
      <sheetName val="Passasjerer inkl. spedbarn - Hi"/>
      <sheetName val="Passengers incl. infants - Mont"/>
      <sheetName val="Passengers incl. infants - Year"/>
      <sheetName val="Macro1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45">
          <cell r="A245" t="str">
            <v>Recover</v>
          </cell>
        </row>
      </sheetData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2"/>
  <sheetViews>
    <sheetView showGridLines="0" tabSelected="1" showRuler="0" showWhiteSpace="0" zoomScaleNormal="100" workbookViewId="0">
      <selection activeCell="A4" sqref="A4"/>
    </sheetView>
  </sheetViews>
  <sheetFormatPr defaultColWidth="10.85546875" defaultRowHeight="15.75" x14ac:dyDescent="0.25"/>
  <cols>
    <col min="1" max="1" width="26.5703125" style="7" customWidth="1"/>
    <col min="2" max="2" width="13.85546875" style="13" customWidth="1"/>
    <col min="3" max="3" width="12.7109375" style="13" customWidth="1"/>
    <col min="4" max="4" width="11.140625" style="30" customWidth="1"/>
    <col min="5" max="5" width="2.28515625" style="2" customWidth="1"/>
    <col min="6" max="7" width="13.85546875" style="2" customWidth="1"/>
    <col min="8" max="8" width="8.7109375" style="30" customWidth="1"/>
    <col min="9" max="12" width="10.85546875" style="2" customWidth="1"/>
    <col min="13" max="13" width="13.42578125" style="31" bestFit="1" customWidth="1"/>
    <col min="14" max="14" width="11.28515625" style="39" customWidth="1"/>
    <col min="15" max="15" width="10.28515625" style="39" customWidth="1"/>
    <col min="16" max="17" width="10.85546875" style="31" customWidth="1"/>
    <col min="18" max="16384" width="10.85546875" style="2"/>
  </cols>
  <sheetData>
    <row r="1" spans="1:17" ht="73.5" customHeight="1" x14ac:dyDescent="0.25">
      <c r="A1" s="48" t="s">
        <v>25</v>
      </c>
      <c r="B1" s="3"/>
      <c r="C1" s="1"/>
      <c r="D1" s="1"/>
      <c r="E1" s="1"/>
      <c r="F1" s="1"/>
      <c r="G1" s="1"/>
      <c r="H1" s="1"/>
    </row>
    <row r="2" spans="1:17" ht="15" customHeight="1" x14ac:dyDescent="0.25">
      <c r="A2" s="81" t="s">
        <v>261</v>
      </c>
      <c r="B2" s="3"/>
      <c r="C2" s="1"/>
      <c r="D2" s="1"/>
      <c r="E2" s="1"/>
      <c r="F2" s="1"/>
      <c r="G2" s="1"/>
      <c r="H2" s="1"/>
    </row>
    <row r="3" spans="1:17" s="7" customFormat="1" ht="17.25" customHeight="1" x14ac:dyDescent="0.25">
      <c r="A3" s="2"/>
      <c r="B3" s="70" t="s">
        <v>43</v>
      </c>
      <c r="C3" s="4"/>
      <c r="D3" s="5"/>
      <c r="E3" s="6"/>
      <c r="F3" s="69" t="s">
        <v>29</v>
      </c>
      <c r="G3" s="4"/>
      <c r="H3" s="5"/>
      <c r="M3" s="31"/>
      <c r="N3" s="39"/>
      <c r="O3" s="39"/>
      <c r="P3" s="31"/>
      <c r="Q3" s="31"/>
    </row>
    <row r="4" spans="1:17" ht="15" customHeight="1" x14ac:dyDescent="0.3">
      <c r="A4" s="2"/>
      <c r="B4" s="94">
        <v>2018</v>
      </c>
      <c r="C4" s="95">
        <v>2017</v>
      </c>
      <c r="D4" s="96" t="s">
        <v>13</v>
      </c>
      <c r="E4" s="8"/>
      <c r="F4" s="94">
        <v>2018</v>
      </c>
      <c r="G4" s="95">
        <v>2017</v>
      </c>
      <c r="H4" s="96" t="s">
        <v>13</v>
      </c>
    </row>
    <row r="5" spans="1:17" ht="15" customHeight="1" x14ac:dyDescent="0.25">
      <c r="A5" s="2"/>
      <c r="B5" s="2"/>
      <c r="C5" s="2"/>
      <c r="D5" s="9"/>
      <c r="H5" s="9"/>
    </row>
    <row r="6" spans="1:17" s="7" customFormat="1" ht="15" customHeight="1" x14ac:dyDescent="0.3">
      <c r="A6" s="32" t="s">
        <v>39</v>
      </c>
      <c r="B6" s="10"/>
      <c r="C6" s="10"/>
      <c r="D6" s="11"/>
      <c r="H6" s="11"/>
      <c r="M6" s="31"/>
      <c r="N6" s="39"/>
      <c r="O6" s="39"/>
      <c r="P6" s="31"/>
      <c r="Q6" s="31"/>
    </row>
    <row r="7" spans="1:17" ht="15" customHeight="1" x14ac:dyDescent="0.25">
      <c r="A7" s="88" t="s">
        <v>15</v>
      </c>
      <c r="B7" s="61">
        <v>2351302</v>
      </c>
      <c r="C7" s="62">
        <v>2297544</v>
      </c>
      <c r="D7" s="46">
        <f>(B7-C7)/C7</f>
        <v>2.3398028503480238E-2</v>
      </c>
      <c r="E7" s="45"/>
      <c r="F7" s="61">
        <v>4622327</v>
      </c>
      <c r="G7" s="62">
        <v>4530869</v>
      </c>
      <c r="H7" s="46">
        <f>(F7-G7)/G7</f>
        <v>2.0185531737951373E-2</v>
      </c>
      <c r="I7" s="40"/>
      <c r="J7" s="41"/>
    </row>
    <row r="8" spans="1:17" ht="15" customHeight="1" x14ac:dyDescent="0.25">
      <c r="A8" s="89" t="s">
        <v>16</v>
      </c>
      <c r="B8" s="16">
        <f>SUM(B9:B10)</f>
        <v>1434297</v>
      </c>
      <c r="C8" s="17">
        <f>SUM(C9:C10)</f>
        <v>1383005</v>
      </c>
      <c r="D8" s="34">
        <f>(B8-C8)/C8</f>
        <v>3.7087356878680845E-2</v>
      </c>
      <c r="E8" s="45"/>
      <c r="F8" s="16">
        <f>SUM(F9:F10)</f>
        <v>2805189</v>
      </c>
      <c r="G8" s="17">
        <f>SUM(G9:G10)</f>
        <v>2713125</v>
      </c>
      <c r="H8" s="34">
        <f>(F8-G8)/G8</f>
        <v>3.3932826537664135E-2</v>
      </c>
      <c r="I8" s="40"/>
      <c r="J8" s="41"/>
    </row>
    <row r="9" spans="1:17" ht="15" customHeight="1" x14ac:dyDescent="0.25">
      <c r="A9" s="90" t="s">
        <v>17</v>
      </c>
      <c r="B9" s="63">
        <v>1345206</v>
      </c>
      <c r="C9" s="64">
        <v>1284452</v>
      </c>
      <c r="D9" s="18">
        <f>(B9-C9)/C9</f>
        <v>4.7299548756979629E-2</v>
      </c>
      <c r="E9" s="45"/>
      <c r="F9" s="63">
        <v>2627446</v>
      </c>
      <c r="G9" s="64">
        <v>2514468</v>
      </c>
      <c r="H9" s="18">
        <f>(F9-G9)/G9</f>
        <v>4.4931174308044483E-2</v>
      </c>
      <c r="J9" s="41"/>
    </row>
    <row r="10" spans="1:17" ht="15" customHeight="1" x14ac:dyDescent="0.25">
      <c r="A10" s="90" t="s">
        <v>18</v>
      </c>
      <c r="B10" s="63">
        <v>89091</v>
      </c>
      <c r="C10" s="64">
        <v>98553</v>
      </c>
      <c r="D10" s="18">
        <f>(B10-C10)/C10</f>
        <v>-9.6009253903990746E-2</v>
      </c>
      <c r="E10" s="45"/>
      <c r="F10" s="63">
        <v>177743</v>
      </c>
      <c r="G10" s="64">
        <v>198657</v>
      </c>
      <c r="H10" s="18">
        <f>(F10-G10)/G10</f>
        <v>-0.10527693461594607</v>
      </c>
      <c r="J10" s="41"/>
    </row>
    <row r="11" spans="1:17" ht="15" customHeight="1" x14ac:dyDescent="0.25">
      <c r="A11" s="91"/>
      <c r="B11" s="36"/>
      <c r="C11" s="35"/>
      <c r="D11" s="18"/>
      <c r="E11" s="45"/>
      <c r="F11" s="36"/>
      <c r="G11" s="35"/>
      <c r="H11" s="18"/>
      <c r="J11" s="41"/>
    </row>
    <row r="12" spans="1:17" ht="15" customHeight="1" x14ac:dyDescent="0.25">
      <c r="A12" s="89" t="s">
        <v>21</v>
      </c>
      <c r="B12" s="65">
        <v>35635</v>
      </c>
      <c r="C12" s="66">
        <v>34713</v>
      </c>
      <c r="D12" s="44">
        <f>(B12-C12)/C12</f>
        <v>2.6560654509837814E-2</v>
      </c>
      <c r="E12" s="45"/>
      <c r="F12" s="65">
        <v>72610</v>
      </c>
      <c r="G12" s="66">
        <v>71588</v>
      </c>
      <c r="H12" s="44">
        <f>(F12-G12)/G12</f>
        <v>1.4276135665195285E-2</v>
      </c>
      <c r="J12" s="41"/>
    </row>
    <row r="13" spans="1:17" ht="15" customHeight="1" x14ac:dyDescent="0.25">
      <c r="A13" s="89" t="s">
        <v>19</v>
      </c>
      <c r="B13" s="16">
        <f>B7+B8+B12</f>
        <v>3821234</v>
      </c>
      <c r="C13" s="17">
        <f>C7+C8+C12</f>
        <v>3715262</v>
      </c>
      <c r="D13" s="34">
        <f>(B13-C13)/C13</f>
        <v>2.8523425804155938E-2</v>
      </c>
      <c r="E13" s="45"/>
      <c r="F13" s="16">
        <f>F7+F8+F12</f>
        <v>7500126</v>
      </c>
      <c r="G13" s="17">
        <f>G7+G8+G12</f>
        <v>7315582</v>
      </c>
      <c r="H13" s="34">
        <f>(F13-G13)/G13</f>
        <v>2.5226154255396222E-2</v>
      </c>
      <c r="J13" s="41"/>
    </row>
    <row r="14" spans="1:17" ht="15" customHeight="1" x14ac:dyDescent="0.25">
      <c r="A14" s="92"/>
      <c r="B14" s="37"/>
      <c r="C14" s="38"/>
      <c r="D14" s="21"/>
      <c r="E14" s="45"/>
      <c r="F14" s="37"/>
      <c r="G14" s="38"/>
      <c r="H14" s="21"/>
      <c r="J14" s="41"/>
    </row>
    <row r="15" spans="1:17" ht="15" customHeight="1" x14ac:dyDescent="0.25">
      <c r="A15" s="22"/>
      <c r="B15" s="23"/>
      <c r="C15" s="23"/>
      <c r="D15" s="24"/>
      <c r="E15" s="12"/>
      <c r="F15" s="23"/>
      <c r="G15" s="23"/>
      <c r="H15" s="24"/>
    </row>
    <row r="16" spans="1:17" s="7" customFormat="1" ht="15" customHeight="1" x14ac:dyDescent="0.3">
      <c r="A16" s="32" t="s">
        <v>22</v>
      </c>
      <c r="B16" s="25"/>
      <c r="C16" s="26"/>
      <c r="D16" s="27"/>
      <c r="E16" s="28"/>
      <c r="F16" s="25"/>
      <c r="G16" s="26"/>
      <c r="H16" s="27"/>
      <c r="M16" s="31"/>
      <c r="N16" s="39"/>
      <c r="O16" s="39"/>
      <c r="P16" s="31"/>
      <c r="Q16" s="31"/>
    </row>
    <row r="17" spans="1:10" ht="15" customHeight="1" x14ac:dyDescent="0.25">
      <c r="A17" s="88" t="s">
        <v>15</v>
      </c>
      <c r="B17" s="14">
        <f>SUM(B18:B20)</f>
        <v>35797</v>
      </c>
      <c r="C17" s="14">
        <f>SUM(C18:C20)</f>
        <v>36898</v>
      </c>
      <c r="D17" s="46">
        <f>(B17-C17)/C17</f>
        <v>-2.9839015664805679E-2</v>
      </c>
      <c r="E17" s="19"/>
      <c r="F17" s="14">
        <f>SUM(F18:F20)</f>
        <v>73623</v>
      </c>
      <c r="G17" s="15">
        <f>SUM(G18:G20)</f>
        <v>75690</v>
      </c>
      <c r="H17" s="46">
        <f>(F17-G17)/G17</f>
        <v>-2.7308759413396749E-2</v>
      </c>
      <c r="J17" s="43"/>
    </row>
    <row r="18" spans="1:10" ht="15" customHeight="1" x14ac:dyDescent="0.25">
      <c r="A18" s="90" t="s">
        <v>17</v>
      </c>
      <c r="B18" s="63">
        <v>34966</v>
      </c>
      <c r="C18" s="64">
        <v>35664</v>
      </c>
      <c r="D18" s="18">
        <f t="shared" ref="D18:D31" si="0">(B18-C18)/C18</f>
        <v>-1.9571556751906683E-2</v>
      </c>
      <c r="E18" s="19"/>
      <c r="F18" s="63">
        <v>71902</v>
      </c>
      <c r="G18" s="64">
        <v>73149</v>
      </c>
      <c r="H18" s="18">
        <f t="shared" ref="H18:H31" si="1">(F18-G18)/G18</f>
        <v>-1.7047396410067122E-2</v>
      </c>
      <c r="J18" s="41"/>
    </row>
    <row r="19" spans="1:10" ht="15" customHeight="1" x14ac:dyDescent="0.25">
      <c r="A19" s="90" t="s">
        <v>18</v>
      </c>
      <c r="B19" s="63">
        <v>221</v>
      </c>
      <c r="C19" s="64">
        <v>221</v>
      </c>
      <c r="D19" s="18">
        <f t="shared" si="0"/>
        <v>0</v>
      </c>
      <c r="E19" s="19"/>
      <c r="F19" s="63">
        <v>446</v>
      </c>
      <c r="G19" s="64">
        <v>449</v>
      </c>
      <c r="H19" s="18">
        <f t="shared" si="1"/>
        <v>-6.6815144766146995E-3</v>
      </c>
      <c r="J19" s="41"/>
    </row>
    <row r="20" spans="1:10" ht="15" customHeight="1" x14ac:dyDescent="0.25">
      <c r="A20" s="90" t="s">
        <v>20</v>
      </c>
      <c r="B20" s="63">
        <v>610</v>
      </c>
      <c r="C20" s="64">
        <v>1013</v>
      </c>
      <c r="D20" s="18">
        <f t="shared" si="0"/>
        <v>-0.39782823297137215</v>
      </c>
      <c r="E20" s="19"/>
      <c r="F20" s="63">
        <v>1275</v>
      </c>
      <c r="G20" s="64">
        <v>2092</v>
      </c>
      <c r="H20" s="18">
        <f t="shared" si="1"/>
        <v>-0.39053537284894835</v>
      </c>
      <c r="J20" s="41"/>
    </row>
    <row r="21" spans="1:10" ht="15" customHeight="1" x14ac:dyDescent="0.25">
      <c r="A21" s="90"/>
      <c r="B21" s="16"/>
      <c r="C21" s="20"/>
      <c r="D21" s="18"/>
      <c r="E21" s="19"/>
      <c r="F21" s="16"/>
      <c r="G21" s="20"/>
      <c r="H21" s="18"/>
    </row>
    <row r="22" spans="1:10" ht="15" customHeight="1" x14ac:dyDescent="0.25">
      <c r="A22" s="89" t="s">
        <v>16</v>
      </c>
      <c r="B22" s="16">
        <f>SUM(B23:B25)</f>
        <v>12799</v>
      </c>
      <c r="C22" s="17">
        <f>SUM(C23:C25)</f>
        <v>12294</v>
      </c>
      <c r="D22" s="34">
        <f t="shared" si="0"/>
        <v>4.1076948104766552E-2</v>
      </c>
      <c r="E22" s="19"/>
      <c r="F22" s="16">
        <f>SUM(F23:F25)</f>
        <v>25816</v>
      </c>
      <c r="G22" s="17">
        <f>SUM(G23:G25)</f>
        <v>24896</v>
      </c>
      <c r="H22" s="34">
        <f t="shared" si="1"/>
        <v>3.6953727506426733E-2</v>
      </c>
      <c r="J22" s="41"/>
    </row>
    <row r="23" spans="1:10" ht="15" customHeight="1" x14ac:dyDescent="0.25">
      <c r="A23" s="90" t="s">
        <v>17</v>
      </c>
      <c r="B23" s="63">
        <v>11550</v>
      </c>
      <c r="C23" s="64">
        <v>11173</v>
      </c>
      <c r="D23" s="18">
        <f t="shared" si="0"/>
        <v>3.3742056743936273E-2</v>
      </c>
      <c r="E23" s="19"/>
      <c r="F23" s="63">
        <v>23347</v>
      </c>
      <c r="G23" s="64">
        <v>22565</v>
      </c>
      <c r="H23" s="18">
        <f t="shared" si="1"/>
        <v>3.4655439840460892E-2</v>
      </c>
      <c r="J23" s="41"/>
    </row>
    <row r="24" spans="1:10" ht="15" customHeight="1" x14ac:dyDescent="0.25">
      <c r="A24" s="90" t="s">
        <v>18</v>
      </c>
      <c r="B24" s="63">
        <v>769</v>
      </c>
      <c r="C24" s="64">
        <v>706</v>
      </c>
      <c r="D24" s="18">
        <f t="shared" si="0"/>
        <v>8.9235127478753534E-2</v>
      </c>
      <c r="E24" s="19"/>
      <c r="F24" s="63">
        <v>1476</v>
      </c>
      <c r="G24" s="64">
        <v>1452</v>
      </c>
      <c r="H24" s="18">
        <f t="shared" si="1"/>
        <v>1.6528925619834711E-2</v>
      </c>
      <c r="J24" s="41"/>
    </row>
    <row r="25" spans="1:10" ht="15" customHeight="1" x14ac:dyDescent="0.25">
      <c r="A25" s="90" t="s">
        <v>20</v>
      </c>
      <c r="B25" s="63">
        <v>480</v>
      </c>
      <c r="C25" s="64">
        <v>415</v>
      </c>
      <c r="D25" s="18">
        <f t="shared" si="0"/>
        <v>0.15662650602409639</v>
      </c>
      <c r="E25" s="19"/>
      <c r="F25" s="63">
        <v>993</v>
      </c>
      <c r="G25" s="64">
        <v>879</v>
      </c>
      <c r="H25" s="18">
        <f t="shared" si="1"/>
        <v>0.12969283276450511</v>
      </c>
      <c r="J25" s="41"/>
    </row>
    <row r="26" spans="1:10" ht="15" customHeight="1" x14ac:dyDescent="0.25">
      <c r="A26" s="90"/>
      <c r="B26" s="36"/>
      <c r="C26" s="35"/>
      <c r="D26" s="18"/>
      <c r="E26" s="19"/>
      <c r="F26" s="36"/>
      <c r="G26" s="35"/>
      <c r="H26" s="18"/>
      <c r="J26" s="41"/>
    </row>
    <row r="27" spans="1:10" ht="15" customHeight="1" x14ac:dyDescent="0.25">
      <c r="A27" s="89" t="s">
        <v>21</v>
      </c>
      <c r="B27" s="65">
        <v>2647</v>
      </c>
      <c r="C27" s="66">
        <v>2562</v>
      </c>
      <c r="D27" s="34">
        <f t="shared" si="0"/>
        <v>3.3177205308352851E-2</v>
      </c>
      <c r="E27" s="19"/>
      <c r="F27" s="67">
        <v>5484</v>
      </c>
      <c r="G27" s="68">
        <v>5292</v>
      </c>
      <c r="H27" s="34">
        <f>(F27-G27)/G27</f>
        <v>3.6281179138321996E-2</v>
      </c>
      <c r="J27" s="41"/>
    </row>
    <row r="28" spans="1:10" ht="15" customHeight="1" x14ac:dyDescent="0.25">
      <c r="A28" s="89" t="s">
        <v>19</v>
      </c>
      <c r="B28" s="16">
        <f>B22+B17+B27</f>
        <v>51243</v>
      </c>
      <c r="C28" s="17">
        <f>C22+C17+C27</f>
        <v>51754</v>
      </c>
      <c r="D28" s="34">
        <f t="shared" si="0"/>
        <v>-9.8736329559067897E-3</v>
      </c>
      <c r="E28" s="19"/>
      <c r="F28" s="16">
        <f>F22+F17+F27</f>
        <v>104923</v>
      </c>
      <c r="G28" s="17">
        <f>G22+G17+G27</f>
        <v>105878</v>
      </c>
      <c r="H28" s="34">
        <f>(F28-G28)/G28</f>
        <v>-9.019815259071761E-3</v>
      </c>
      <c r="J28" s="41"/>
    </row>
    <row r="29" spans="1:10" ht="15" customHeight="1" x14ac:dyDescent="0.25">
      <c r="A29" s="89" t="s">
        <v>24</v>
      </c>
      <c r="B29" s="65">
        <v>7172</v>
      </c>
      <c r="C29" s="66">
        <v>7069</v>
      </c>
      <c r="D29" s="34">
        <f>(B29-C29)/C29</f>
        <v>1.4570660630923752E-2</v>
      </c>
      <c r="E29" s="19"/>
      <c r="F29" s="65">
        <v>13909</v>
      </c>
      <c r="G29" s="66">
        <v>13041</v>
      </c>
      <c r="H29" s="34">
        <f>(F29-G29)/G29</f>
        <v>6.6559312936124534E-2</v>
      </c>
    </row>
    <row r="30" spans="1:10" ht="15" customHeight="1" x14ac:dyDescent="0.25">
      <c r="A30" s="90"/>
      <c r="B30" s="35"/>
      <c r="C30" s="35"/>
      <c r="D30" s="18"/>
      <c r="E30" s="19"/>
      <c r="F30" s="36"/>
      <c r="G30" s="35"/>
      <c r="H30" s="18"/>
      <c r="J30" s="41"/>
    </row>
    <row r="31" spans="1:10" ht="15" customHeight="1" x14ac:dyDescent="0.25">
      <c r="A31" s="89" t="s">
        <v>23</v>
      </c>
      <c r="B31" s="16">
        <f>SUM(B28:B29)</f>
        <v>58415</v>
      </c>
      <c r="C31" s="17">
        <f>SUM(C28:C29)</f>
        <v>58823</v>
      </c>
      <c r="D31" s="34">
        <f t="shared" si="0"/>
        <v>-6.9360624245618212E-3</v>
      </c>
      <c r="E31" s="19"/>
      <c r="F31" s="16">
        <f>SUM(F28:F29)</f>
        <v>118832</v>
      </c>
      <c r="G31" s="17">
        <f>SUM(G28:G29)</f>
        <v>118919</v>
      </c>
      <c r="H31" s="34">
        <f t="shared" si="1"/>
        <v>-7.315904102792657E-4</v>
      </c>
      <c r="J31" s="41"/>
    </row>
    <row r="32" spans="1:10" ht="15" customHeight="1" x14ac:dyDescent="0.25">
      <c r="A32" s="89"/>
      <c r="B32" s="16"/>
      <c r="C32" s="17"/>
      <c r="D32" s="18"/>
      <c r="E32" s="19"/>
      <c r="F32" s="16"/>
      <c r="G32" s="17"/>
      <c r="H32" s="18"/>
    </row>
    <row r="33" spans="1:10" ht="15" customHeight="1" x14ac:dyDescent="0.25">
      <c r="A33" s="93"/>
      <c r="B33" s="82"/>
      <c r="C33" s="83"/>
      <c r="D33" s="84"/>
      <c r="E33" s="85"/>
      <c r="F33" s="82"/>
      <c r="G33" s="83"/>
      <c r="H33" s="84"/>
    </row>
    <row r="34" spans="1:10" ht="15" customHeight="1" x14ac:dyDescent="0.25">
      <c r="A34" s="2"/>
      <c r="B34" s="12"/>
      <c r="C34" s="12"/>
      <c r="D34" s="29"/>
      <c r="E34" s="12"/>
      <c r="F34" s="12"/>
      <c r="G34" s="12"/>
      <c r="H34" s="29"/>
    </row>
    <row r="35" spans="1:10" ht="15" customHeight="1" x14ac:dyDescent="0.25">
      <c r="A35" s="49"/>
      <c r="B35" s="17"/>
      <c r="C35" s="17"/>
      <c r="D35" s="47"/>
      <c r="E35" s="19"/>
      <c r="F35" s="17"/>
      <c r="G35" s="17"/>
      <c r="H35" s="47"/>
    </row>
    <row r="36" spans="1:10" ht="15" customHeight="1" x14ac:dyDescent="0.25">
      <c r="A36" s="49"/>
      <c r="B36" s="17"/>
      <c r="C36" s="17"/>
      <c r="D36" s="47"/>
      <c r="E36" s="19"/>
      <c r="F36" s="17"/>
      <c r="G36" s="17"/>
      <c r="H36" s="47"/>
    </row>
    <row r="37" spans="1:10" ht="15" customHeight="1" x14ac:dyDescent="0.25">
      <c r="A37" s="49"/>
      <c r="B37" s="17"/>
      <c r="C37" s="17"/>
      <c r="D37" s="47"/>
      <c r="E37" s="19"/>
      <c r="F37" s="17"/>
      <c r="G37" s="17"/>
      <c r="H37" s="47"/>
    </row>
    <row r="38" spans="1:10" ht="15" customHeight="1" x14ac:dyDescent="0.25">
      <c r="A38" s="49"/>
      <c r="B38" s="17"/>
      <c r="C38" s="17"/>
      <c r="D38" s="47"/>
      <c r="E38" s="19"/>
      <c r="F38" s="17"/>
      <c r="G38" s="17"/>
      <c r="H38" s="47"/>
    </row>
    <row r="39" spans="1:10" ht="15" customHeight="1" x14ac:dyDescent="0.25">
      <c r="A39" s="49"/>
      <c r="B39" s="17"/>
      <c r="C39" s="17"/>
      <c r="D39" s="47"/>
      <c r="E39" s="19"/>
      <c r="F39" s="17"/>
      <c r="G39" s="17"/>
      <c r="H39" s="47"/>
    </row>
    <row r="40" spans="1:10" ht="15" customHeight="1" x14ac:dyDescent="0.25">
      <c r="A40" s="49"/>
      <c r="B40" s="17"/>
      <c r="C40" s="17"/>
      <c r="D40" s="47"/>
      <c r="E40" s="19"/>
      <c r="F40" s="17"/>
      <c r="G40" s="17"/>
      <c r="H40" s="47"/>
    </row>
    <row r="41" spans="1:10" ht="15" customHeight="1" x14ac:dyDescent="0.25">
      <c r="A41" s="49"/>
      <c r="B41" s="17"/>
      <c r="C41" s="17"/>
      <c r="D41" s="47"/>
      <c r="E41" s="19"/>
      <c r="F41" s="17"/>
      <c r="G41" s="17"/>
      <c r="H41" s="47"/>
    </row>
    <row r="42" spans="1:10" ht="15" customHeight="1" x14ac:dyDescent="0.25">
      <c r="A42" s="49"/>
      <c r="B42" s="17"/>
      <c r="C42" s="17"/>
      <c r="D42" s="47"/>
      <c r="E42" s="19"/>
      <c r="F42" s="17"/>
      <c r="G42" s="17"/>
      <c r="H42" s="47"/>
    </row>
    <row r="43" spans="1:10" ht="15" customHeight="1" x14ac:dyDescent="0.25">
      <c r="A43" s="49"/>
      <c r="B43" s="17"/>
      <c r="C43" s="17"/>
      <c r="D43" s="47"/>
      <c r="E43" s="19"/>
      <c r="F43" s="17"/>
      <c r="G43" s="17"/>
      <c r="H43" s="47"/>
    </row>
    <row r="44" spans="1:10" ht="15" customHeight="1" x14ac:dyDescent="0.25">
      <c r="A44" s="49"/>
      <c r="B44" s="17"/>
      <c r="C44" s="17"/>
      <c r="D44" s="47"/>
      <c r="E44" s="19"/>
      <c r="F44" s="17"/>
      <c r="G44" s="17"/>
      <c r="H44" s="47"/>
    </row>
    <row r="45" spans="1:10" ht="15" customHeight="1" x14ac:dyDescent="0.25">
      <c r="A45" s="49"/>
      <c r="B45" s="17"/>
      <c r="C45" s="17"/>
      <c r="D45" s="47"/>
      <c r="E45" s="19"/>
      <c r="F45" s="17"/>
      <c r="G45" s="17"/>
      <c r="H45" s="47"/>
    </row>
    <row r="46" spans="1:10" ht="15" customHeight="1" x14ac:dyDescent="0.25">
      <c r="A46" s="49"/>
      <c r="B46" s="17"/>
      <c r="C46" s="17"/>
      <c r="D46" s="47"/>
      <c r="E46" s="19"/>
      <c r="F46" s="17"/>
      <c r="G46" s="17"/>
      <c r="H46" s="47"/>
    </row>
    <row r="47" spans="1:10" ht="15" customHeight="1" x14ac:dyDescent="0.25">
      <c r="A47" s="49"/>
      <c r="B47" s="17"/>
      <c r="C47" s="17"/>
      <c r="D47" s="47"/>
      <c r="E47" s="19"/>
      <c r="F47" s="17"/>
      <c r="G47" s="17"/>
      <c r="H47" s="47"/>
    </row>
    <row r="48" spans="1:10" ht="15" customHeight="1" x14ac:dyDescent="0.25">
      <c r="A48" s="2"/>
      <c r="B48" s="2"/>
      <c r="C48" s="2"/>
      <c r="D48" s="2"/>
      <c r="H48" s="2"/>
      <c r="I48" s="42"/>
      <c r="J48" s="42"/>
    </row>
    <row r="49" spans="1:10" ht="15" customHeight="1" x14ac:dyDescent="0.25">
      <c r="A49" s="2"/>
      <c r="B49" s="2"/>
      <c r="C49" s="2"/>
      <c r="D49" s="2"/>
      <c r="H49" s="2"/>
      <c r="I49" s="42"/>
      <c r="J49" s="42"/>
    </row>
    <row r="50" spans="1:10" ht="15" customHeight="1" x14ac:dyDescent="0.25">
      <c r="A50" s="2"/>
      <c r="I50" s="42"/>
      <c r="J50" s="42"/>
    </row>
    <row r="51" spans="1:10" ht="15" customHeight="1" x14ac:dyDescent="0.25">
      <c r="I51" s="42"/>
      <c r="J51" s="42"/>
    </row>
    <row r="52" spans="1:10" ht="15" customHeight="1" x14ac:dyDescent="0.25">
      <c r="A52" s="28" t="s">
        <v>41</v>
      </c>
    </row>
  </sheetData>
  <sheetProtection selectLockedCells="1"/>
  <phoneticPr fontId="2" type="noConversion"/>
  <printOptions horizontalCentered="1"/>
  <pageMargins left="0.23622047244094491" right="0.23622047244094491" top="0.19685039370078741" bottom="0.15748031496062992" header="0.11811023622047245" footer="0.11811023622047245"/>
  <pageSetup paperSize="9" scale="80" orientation="portrait" r:id="rId1"/>
  <headerFooter alignWithMargins="0"/>
  <ignoredErrors>
    <ignoredError sqref="B8:C8 F8:G8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59"/>
  <sheetViews>
    <sheetView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A2" sqref="A2"/>
    </sheetView>
  </sheetViews>
  <sheetFormatPr defaultRowHeight="14.25" x14ac:dyDescent="0.2"/>
  <cols>
    <col min="1" max="1" width="33.85546875" style="98" bestFit="1" customWidth="1"/>
    <col min="2" max="2" width="5.85546875" style="98" customWidth="1"/>
    <col min="3" max="17" width="15.7109375" style="98" customWidth="1"/>
    <col min="18" max="18" width="9.42578125" style="98" hidden="1" customWidth="1"/>
    <col min="19" max="19" width="6.7109375" style="98" hidden="1" customWidth="1"/>
    <col min="20" max="20" width="30.140625" style="98" hidden="1" customWidth="1"/>
    <col min="21" max="21" width="22.85546875" style="98" hidden="1" customWidth="1"/>
    <col min="22" max="22" width="25.85546875" style="98" hidden="1" customWidth="1"/>
    <col min="23" max="23" width="29" style="98" hidden="1" customWidth="1"/>
    <col min="24" max="24" width="22.140625" style="98" hidden="1" customWidth="1"/>
    <col min="25" max="25" width="24.7109375" style="98" hidden="1" customWidth="1"/>
    <col min="26" max="26" width="19.28515625" style="98" hidden="1" customWidth="1"/>
    <col min="27" max="27" width="18.140625" style="98" hidden="1" customWidth="1"/>
    <col min="28" max="28" width="20.28515625" style="98" hidden="1" customWidth="1"/>
    <col min="29" max="29" width="15.5703125" style="98" hidden="1" customWidth="1"/>
    <col min="30" max="30" width="32.42578125" style="98" hidden="1" customWidth="1"/>
    <col min="31" max="31" width="0" style="98" hidden="1" customWidth="1"/>
    <col min="32" max="32" width="9.85546875" style="98" hidden="1" customWidth="1"/>
    <col min="33" max="33" width="36.42578125" style="98" hidden="1" customWidth="1"/>
    <col min="34" max="256" width="9.140625" style="98"/>
    <col min="257" max="257" width="33.85546875" style="98" bestFit="1" customWidth="1"/>
    <col min="258" max="258" width="5.85546875" style="98" customWidth="1"/>
    <col min="259" max="273" width="15.7109375" style="98" customWidth="1"/>
    <col min="274" max="289" width="0" style="98" hidden="1" customWidth="1"/>
    <col min="290" max="512" width="9.140625" style="98"/>
    <col min="513" max="513" width="33.85546875" style="98" bestFit="1" customWidth="1"/>
    <col min="514" max="514" width="5.85546875" style="98" customWidth="1"/>
    <col min="515" max="529" width="15.7109375" style="98" customWidth="1"/>
    <col min="530" max="545" width="0" style="98" hidden="1" customWidth="1"/>
    <col min="546" max="768" width="9.140625" style="98"/>
    <col min="769" max="769" width="33.85546875" style="98" bestFit="1" customWidth="1"/>
    <col min="770" max="770" width="5.85546875" style="98" customWidth="1"/>
    <col min="771" max="785" width="15.7109375" style="98" customWidth="1"/>
    <col min="786" max="801" width="0" style="98" hidden="1" customWidth="1"/>
    <col min="802" max="1024" width="9.140625" style="98"/>
    <col min="1025" max="1025" width="33.85546875" style="98" bestFit="1" customWidth="1"/>
    <col min="1026" max="1026" width="5.85546875" style="98" customWidth="1"/>
    <col min="1027" max="1041" width="15.7109375" style="98" customWidth="1"/>
    <col min="1042" max="1057" width="0" style="98" hidden="1" customWidth="1"/>
    <col min="1058" max="1280" width="9.140625" style="98"/>
    <col min="1281" max="1281" width="33.85546875" style="98" bestFit="1" customWidth="1"/>
    <col min="1282" max="1282" width="5.85546875" style="98" customWidth="1"/>
    <col min="1283" max="1297" width="15.7109375" style="98" customWidth="1"/>
    <col min="1298" max="1313" width="0" style="98" hidden="1" customWidth="1"/>
    <col min="1314" max="1536" width="9.140625" style="98"/>
    <col min="1537" max="1537" width="33.85546875" style="98" bestFit="1" customWidth="1"/>
    <col min="1538" max="1538" width="5.85546875" style="98" customWidth="1"/>
    <col min="1539" max="1553" width="15.7109375" style="98" customWidth="1"/>
    <col min="1554" max="1569" width="0" style="98" hidden="1" customWidth="1"/>
    <col min="1570" max="1792" width="9.140625" style="98"/>
    <col min="1793" max="1793" width="33.85546875" style="98" bestFit="1" customWidth="1"/>
    <col min="1794" max="1794" width="5.85546875" style="98" customWidth="1"/>
    <col min="1795" max="1809" width="15.7109375" style="98" customWidth="1"/>
    <col min="1810" max="1825" width="0" style="98" hidden="1" customWidth="1"/>
    <col min="1826" max="2048" width="9.140625" style="98"/>
    <col min="2049" max="2049" width="33.85546875" style="98" bestFit="1" customWidth="1"/>
    <col min="2050" max="2050" width="5.85546875" style="98" customWidth="1"/>
    <col min="2051" max="2065" width="15.7109375" style="98" customWidth="1"/>
    <col min="2066" max="2081" width="0" style="98" hidden="1" customWidth="1"/>
    <col min="2082" max="2304" width="9.140625" style="98"/>
    <col min="2305" max="2305" width="33.85546875" style="98" bestFit="1" customWidth="1"/>
    <col min="2306" max="2306" width="5.85546875" style="98" customWidth="1"/>
    <col min="2307" max="2321" width="15.7109375" style="98" customWidth="1"/>
    <col min="2322" max="2337" width="0" style="98" hidden="1" customWidth="1"/>
    <col min="2338" max="2560" width="9.140625" style="98"/>
    <col min="2561" max="2561" width="33.85546875" style="98" bestFit="1" customWidth="1"/>
    <col min="2562" max="2562" width="5.85546875" style="98" customWidth="1"/>
    <col min="2563" max="2577" width="15.7109375" style="98" customWidth="1"/>
    <col min="2578" max="2593" width="0" style="98" hidden="1" customWidth="1"/>
    <col min="2594" max="2816" width="9.140625" style="98"/>
    <col min="2817" max="2817" width="33.85546875" style="98" bestFit="1" customWidth="1"/>
    <col min="2818" max="2818" width="5.85546875" style="98" customWidth="1"/>
    <col min="2819" max="2833" width="15.7109375" style="98" customWidth="1"/>
    <col min="2834" max="2849" width="0" style="98" hidden="1" customWidth="1"/>
    <col min="2850" max="3072" width="9.140625" style="98"/>
    <col min="3073" max="3073" width="33.85546875" style="98" bestFit="1" customWidth="1"/>
    <col min="3074" max="3074" width="5.85546875" style="98" customWidth="1"/>
    <col min="3075" max="3089" width="15.7109375" style="98" customWidth="1"/>
    <col min="3090" max="3105" width="0" style="98" hidden="1" customWidth="1"/>
    <col min="3106" max="3328" width="9.140625" style="98"/>
    <col min="3329" max="3329" width="33.85546875" style="98" bestFit="1" customWidth="1"/>
    <col min="3330" max="3330" width="5.85546875" style="98" customWidth="1"/>
    <col min="3331" max="3345" width="15.7109375" style="98" customWidth="1"/>
    <col min="3346" max="3361" width="0" style="98" hidden="1" customWidth="1"/>
    <col min="3362" max="3584" width="9.140625" style="98"/>
    <col min="3585" max="3585" width="33.85546875" style="98" bestFit="1" customWidth="1"/>
    <col min="3586" max="3586" width="5.85546875" style="98" customWidth="1"/>
    <col min="3587" max="3601" width="15.7109375" style="98" customWidth="1"/>
    <col min="3602" max="3617" width="0" style="98" hidden="1" customWidth="1"/>
    <col min="3618" max="3840" width="9.140625" style="98"/>
    <col min="3841" max="3841" width="33.85546875" style="98" bestFit="1" customWidth="1"/>
    <col min="3842" max="3842" width="5.85546875" style="98" customWidth="1"/>
    <col min="3843" max="3857" width="15.7109375" style="98" customWidth="1"/>
    <col min="3858" max="3873" width="0" style="98" hidden="1" customWidth="1"/>
    <col min="3874" max="4096" width="9.140625" style="98"/>
    <col min="4097" max="4097" width="33.85546875" style="98" bestFit="1" customWidth="1"/>
    <col min="4098" max="4098" width="5.85546875" style="98" customWidth="1"/>
    <col min="4099" max="4113" width="15.7109375" style="98" customWidth="1"/>
    <col min="4114" max="4129" width="0" style="98" hidden="1" customWidth="1"/>
    <col min="4130" max="4352" width="9.140625" style="98"/>
    <col min="4353" max="4353" width="33.85546875" style="98" bestFit="1" customWidth="1"/>
    <col min="4354" max="4354" width="5.85546875" style="98" customWidth="1"/>
    <col min="4355" max="4369" width="15.7109375" style="98" customWidth="1"/>
    <col min="4370" max="4385" width="0" style="98" hidden="1" customWidth="1"/>
    <col min="4386" max="4608" width="9.140625" style="98"/>
    <col min="4609" max="4609" width="33.85546875" style="98" bestFit="1" customWidth="1"/>
    <col min="4610" max="4610" width="5.85546875" style="98" customWidth="1"/>
    <col min="4611" max="4625" width="15.7109375" style="98" customWidth="1"/>
    <col min="4626" max="4641" width="0" style="98" hidden="1" customWidth="1"/>
    <col min="4642" max="4864" width="9.140625" style="98"/>
    <col min="4865" max="4865" width="33.85546875" style="98" bestFit="1" customWidth="1"/>
    <col min="4866" max="4866" width="5.85546875" style="98" customWidth="1"/>
    <col min="4867" max="4881" width="15.7109375" style="98" customWidth="1"/>
    <col min="4882" max="4897" width="0" style="98" hidden="1" customWidth="1"/>
    <col min="4898" max="5120" width="9.140625" style="98"/>
    <col min="5121" max="5121" width="33.85546875" style="98" bestFit="1" customWidth="1"/>
    <col min="5122" max="5122" width="5.85546875" style="98" customWidth="1"/>
    <col min="5123" max="5137" width="15.7109375" style="98" customWidth="1"/>
    <col min="5138" max="5153" width="0" style="98" hidden="1" customWidth="1"/>
    <col min="5154" max="5376" width="9.140625" style="98"/>
    <col min="5377" max="5377" width="33.85546875" style="98" bestFit="1" customWidth="1"/>
    <col min="5378" max="5378" width="5.85546875" style="98" customWidth="1"/>
    <col min="5379" max="5393" width="15.7109375" style="98" customWidth="1"/>
    <col min="5394" max="5409" width="0" style="98" hidden="1" customWidth="1"/>
    <col min="5410" max="5632" width="9.140625" style="98"/>
    <col min="5633" max="5633" width="33.85546875" style="98" bestFit="1" customWidth="1"/>
    <col min="5634" max="5634" width="5.85546875" style="98" customWidth="1"/>
    <col min="5635" max="5649" width="15.7109375" style="98" customWidth="1"/>
    <col min="5650" max="5665" width="0" style="98" hidden="1" customWidth="1"/>
    <col min="5666" max="5888" width="9.140625" style="98"/>
    <col min="5889" max="5889" width="33.85546875" style="98" bestFit="1" customWidth="1"/>
    <col min="5890" max="5890" width="5.85546875" style="98" customWidth="1"/>
    <col min="5891" max="5905" width="15.7109375" style="98" customWidth="1"/>
    <col min="5906" max="5921" width="0" style="98" hidden="1" customWidth="1"/>
    <col min="5922" max="6144" width="9.140625" style="98"/>
    <col min="6145" max="6145" width="33.85546875" style="98" bestFit="1" customWidth="1"/>
    <col min="6146" max="6146" width="5.85546875" style="98" customWidth="1"/>
    <col min="6147" max="6161" width="15.7109375" style="98" customWidth="1"/>
    <col min="6162" max="6177" width="0" style="98" hidden="1" customWidth="1"/>
    <col min="6178" max="6400" width="9.140625" style="98"/>
    <col min="6401" max="6401" width="33.85546875" style="98" bestFit="1" customWidth="1"/>
    <col min="6402" max="6402" width="5.85546875" style="98" customWidth="1"/>
    <col min="6403" max="6417" width="15.7109375" style="98" customWidth="1"/>
    <col min="6418" max="6433" width="0" style="98" hidden="1" customWidth="1"/>
    <col min="6434" max="6656" width="9.140625" style="98"/>
    <col min="6657" max="6657" width="33.85546875" style="98" bestFit="1" customWidth="1"/>
    <col min="6658" max="6658" width="5.85546875" style="98" customWidth="1"/>
    <col min="6659" max="6673" width="15.7109375" style="98" customWidth="1"/>
    <col min="6674" max="6689" width="0" style="98" hidden="1" customWidth="1"/>
    <col min="6690" max="6912" width="9.140625" style="98"/>
    <col min="6913" max="6913" width="33.85546875" style="98" bestFit="1" customWidth="1"/>
    <col min="6914" max="6914" width="5.85546875" style="98" customWidth="1"/>
    <col min="6915" max="6929" width="15.7109375" style="98" customWidth="1"/>
    <col min="6930" max="6945" width="0" style="98" hidden="1" customWidth="1"/>
    <col min="6946" max="7168" width="9.140625" style="98"/>
    <col min="7169" max="7169" width="33.85546875" style="98" bestFit="1" customWidth="1"/>
    <col min="7170" max="7170" width="5.85546875" style="98" customWidth="1"/>
    <col min="7171" max="7185" width="15.7109375" style="98" customWidth="1"/>
    <col min="7186" max="7201" width="0" style="98" hidden="1" customWidth="1"/>
    <col min="7202" max="7424" width="9.140625" style="98"/>
    <col min="7425" max="7425" width="33.85546875" style="98" bestFit="1" customWidth="1"/>
    <col min="7426" max="7426" width="5.85546875" style="98" customWidth="1"/>
    <col min="7427" max="7441" width="15.7109375" style="98" customWidth="1"/>
    <col min="7442" max="7457" width="0" style="98" hidden="1" customWidth="1"/>
    <col min="7458" max="7680" width="9.140625" style="98"/>
    <col min="7681" max="7681" width="33.85546875" style="98" bestFit="1" customWidth="1"/>
    <col min="7682" max="7682" width="5.85546875" style="98" customWidth="1"/>
    <col min="7683" max="7697" width="15.7109375" style="98" customWidth="1"/>
    <col min="7698" max="7713" width="0" style="98" hidden="1" customWidth="1"/>
    <col min="7714" max="7936" width="9.140625" style="98"/>
    <col min="7937" max="7937" width="33.85546875" style="98" bestFit="1" customWidth="1"/>
    <col min="7938" max="7938" width="5.85546875" style="98" customWidth="1"/>
    <col min="7939" max="7953" width="15.7109375" style="98" customWidth="1"/>
    <col min="7954" max="7969" width="0" style="98" hidden="1" customWidth="1"/>
    <col min="7970" max="8192" width="9.140625" style="98"/>
    <col min="8193" max="8193" width="33.85546875" style="98" bestFit="1" customWidth="1"/>
    <col min="8194" max="8194" width="5.85546875" style="98" customWidth="1"/>
    <col min="8195" max="8209" width="15.7109375" style="98" customWidth="1"/>
    <col min="8210" max="8225" width="0" style="98" hidden="1" customWidth="1"/>
    <col min="8226" max="8448" width="9.140625" style="98"/>
    <col min="8449" max="8449" width="33.85546875" style="98" bestFit="1" customWidth="1"/>
    <col min="8450" max="8450" width="5.85546875" style="98" customWidth="1"/>
    <col min="8451" max="8465" width="15.7109375" style="98" customWidth="1"/>
    <col min="8466" max="8481" width="0" style="98" hidden="1" customWidth="1"/>
    <col min="8482" max="8704" width="9.140625" style="98"/>
    <col min="8705" max="8705" width="33.85546875" style="98" bestFit="1" customWidth="1"/>
    <col min="8706" max="8706" width="5.85546875" style="98" customWidth="1"/>
    <col min="8707" max="8721" width="15.7109375" style="98" customWidth="1"/>
    <col min="8722" max="8737" width="0" style="98" hidden="1" customWidth="1"/>
    <col min="8738" max="8960" width="9.140625" style="98"/>
    <col min="8961" max="8961" width="33.85546875" style="98" bestFit="1" customWidth="1"/>
    <col min="8962" max="8962" width="5.85546875" style="98" customWidth="1"/>
    <col min="8963" max="8977" width="15.7109375" style="98" customWidth="1"/>
    <col min="8978" max="8993" width="0" style="98" hidden="1" customWidth="1"/>
    <col min="8994" max="9216" width="9.140625" style="98"/>
    <col min="9217" max="9217" width="33.85546875" style="98" bestFit="1" customWidth="1"/>
    <col min="9218" max="9218" width="5.85546875" style="98" customWidth="1"/>
    <col min="9219" max="9233" width="15.7109375" style="98" customWidth="1"/>
    <col min="9234" max="9249" width="0" style="98" hidden="1" customWidth="1"/>
    <col min="9250" max="9472" width="9.140625" style="98"/>
    <col min="9473" max="9473" width="33.85546875" style="98" bestFit="1" customWidth="1"/>
    <col min="9474" max="9474" width="5.85546875" style="98" customWidth="1"/>
    <col min="9475" max="9489" width="15.7109375" style="98" customWidth="1"/>
    <col min="9490" max="9505" width="0" style="98" hidden="1" customWidth="1"/>
    <col min="9506" max="9728" width="9.140625" style="98"/>
    <col min="9729" max="9729" width="33.85546875" style="98" bestFit="1" customWidth="1"/>
    <col min="9730" max="9730" width="5.85546875" style="98" customWidth="1"/>
    <col min="9731" max="9745" width="15.7109375" style="98" customWidth="1"/>
    <col min="9746" max="9761" width="0" style="98" hidden="1" customWidth="1"/>
    <col min="9762" max="9984" width="9.140625" style="98"/>
    <col min="9985" max="9985" width="33.85546875" style="98" bestFit="1" customWidth="1"/>
    <col min="9986" max="9986" width="5.85546875" style="98" customWidth="1"/>
    <col min="9987" max="10001" width="15.7109375" style="98" customWidth="1"/>
    <col min="10002" max="10017" width="0" style="98" hidden="1" customWidth="1"/>
    <col min="10018" max="10240" width="9.140625" style="98"/>
    <col min="10241" max="10241" width="33.85546875" style="98" bestFit="1" customWidth="1"/>
    <col min="10242" max="10242" width="5.85546875" style="98" customWidth="1"/>
    <col min="10243" max="10257" width="15.7109375" style="98" customWidth="1"/>
    <col min="10258" max="10273" width="0" style="98" hidden="1" customWidth="1"/>
    <col min="10274" max="10496" width="9.140625" style="98"/>
    <col min="10497" max="10497" width="33.85546875" style="98" bestFit="1" customWidth="1"/>
    <col min="10498" max="10498" width="5.85546875" style="98" customWidth="1"/>
    <col min="10499" max="10513" width="15.7109375" style="98" customWidth="1"/>
    <col min="10514" max="10529" width="0" style="98" hidden="1" customWidth="1"/>
    <col min="10530" max="10752" width="9.140625" style="98"/>
    <col min="10753" max="10753" width="33.85546875" style="98" bestFit="1" customWidth="1"/>
    <col min="10754" max="10754" width="5.85546875" style="98" customWidth="1"/>
    <col min="10755" max="10769" width="15.7109375" style="98" customWidth="1"/>
    <col min="10770" max="10785" width="0" style="98" hidden="1" customWidth="1"/>
    <col min="10786" max="11008" width="9.140625" style="98"/>
    <col min="11009" max="11009" width="33.85546875" style="98" bestFit="1" customWidth="1"/>
    <col min="11010" max="11010" width="5.85546875" style="98" customWidth="1"/>
    <col min="11011" max="11025" width="15.7109375" style="98" customWidth="1"/>
    <col min="11026" max="11041" width="0" style="98" hidden="1" customWidth="1"/>
    <col min="11042" max="11264" width="9.140625" style="98"/>
    <col min="11265" max="11265" width="33.85546875" style="98" bestFit="1" customWidth="1"/>
    <col min="11266" max="11266" width="5.85546875" style="98" customWidth="1"/>
    <col min="11267" max="11281" width="15.7109375" style="98" customWidth="1"/>
    <col min="11282" max="11297" width="0" style="98" hidden="1" customWidth="1"/>
    <col min="11298" max="11520" width="9.140625" style="98"/>
    <col min="11521" max="11521" width="33.85546875" style="98" bestFit="1" customWidth="1"/>
    <col min="11522" max="11522" width="5.85546875" style="98" customWidth="1"/>
    <col min="11523" max="11537" width="15.7109375" style="98" customWidth="1"/>
    <col min="11538" max="11553" width="0" style="98" hidden="1" customWidth="1"/>
    <col min="11554" max="11776" width="9.140625" style="98"/>
    <col min="11777" max="11777" width="33.85546875" style="98" bestFit="1" customWidth="1"/>
    <col min="11778" max="11778" width="5.85546875" style="98" customWidth="1"/>
    <col min="11779" max="11793" width="15.7109375" style="98" customWidth="1"/>
    <col min="11794" max="11809" width="0" style="98" hidden="1" customWidth="1"/>
    <col min="11810" max="12032" width="9.140625" style="98"/>
    <col min="12033" max="12033" width="33.85546875" style="98" bestFit="1" customWidth="1"/>
    <col min="12034" max="12034" width="5.85546875" style="98" customWidth="1"/>
    <col min="12035" max="12049" width="15.7109375" style="98" customWidth="1"/>
    <col min="12050" max="12065" width="0" style="98" hidden="1" customWidth="1"/>
    <col min="12066" max="12288" width="9.140625" style="98"/>
    <col min="12289" max="12289" width="33.85546875" style="98" bestFit="1" customWidth="1"/>
    <col min="12290" max="12290" width="5.85546875" style="98" customWidth="1"/>
    <col min="12291" max="12305" width="15.7109375" style="98" customWidth="1"/>
    <col min="12306" max="12321" width="0" style="98" hidden="1" customWidth="1"/>
    <col min="12322" max="12544" width="9.140625" style="98"/>
    <col min="12545" max="12545" width="33.85546875" style="98" bestFit="1" customWidth="1"/>
    <col min="12546" max="12546" width="5.85546875" style="98" customWidth="1"/>
    <col min="12547" max="12561" width="15.7109375" style="98" customWidth="1"/>
    <col min="12562" max="12577" width="0" style="98" hidden="1" customWidth="1"/>
    <col min="12578" max="12800" width="9.140625" style="98"/>
    <col min="12801" max="12801" width="33.85546875" style="98" bestFit="1" customWidth="1"/>
    <col min="12802" max="12802" width="5.85546875" style="98" customWidth="1"/>
    <col min="12803" max="12817" width="15.7109375" style="98" customWidth="1"/>
    <col min="12818" max="12833" width="0" style="98" hidden="1" customWidth="1"/>
    <col min="12834" max="13056" width="9.140625" style="98"/>
    <col min="13057" max="13057" width="33.85546875" style="98" bestFit="1" customWidth="1"/>
    <col min="13058" max="13058" width="5.85546875" style="98" customWidth="1"/>
    <col min="13059" max="13073" width="15.7109375" style="98" customWidth="1"/>
    <col min="13074" max="13089" width="0" style="98" hidden="1" customWidth="1"/>
    <col min="13090" max="13312" width="9.140625" style="98"/>
    <col min="13313" max="13313" width="33.85546875" style="98" bestFit="1" customWidth="1"/>
    <col min="13314" max="13314" width="5.85546875" style="98" customWidth="1"/>
    <col min="13315" max="13329" width="15.7109375" style="98" customWidth="1"/>
    <col min="13330" max="13345" width="0" style="98" hidden="1" customWidth="1"/>
    <col min="13346" max="13568" width="9.140625" style="98"/>
    <col min="13569" max="13569" width="33.85546875" style="98" bestFit="1" customWidth="1"/>
    <col min="13570" max="13570" width="5.85546875" style="98" customWidth="1"/>
    <col min="13571" max="13585" width="15.7109375" style="98" customWidth="1"/>
    <col min="13586" max="13601" width="0" style="98" hidden="1" customWidth="1"/>
    <col min="13602" max="13824" width="9.140625" style="98"/>
    <col min="13825" max="13825" width="33.85546875" style="98" bestFit="1" customWidth="1"/>
    <col min="13826" max="13826" width="5.85546875" style="98" customWidth="1"/>
    <col min="13827" max="13841" width="15.7109375" style="98" customWidth="1"/>
    <col min="13842" max="13857" width="0" style="98" hidden="1" customWidth="1"/>
    <col min="13858" max="14080" width="9.140625" style="98"/>
    <col min="14081" max="14081" width="33.85546875" style="98" bestFit="1" customWidth="1"/>
    <col min="14082" max="14082" width="5.85546875" style="98" customWidth="1"/>
    <col min="14083" max="14097" width="15.7109375" style="98" customWidth="1"/>
    <col min="14098" max="14113" width="0" style="98" hidden="1" customWidth="1"/>
    <col min="14114" max="14336" width="9.140625" style="98"/>
    <col min="14337" max="14337" width="33.85546875" style="98" bestFit="1" customWidth="1"/>
    <col min="14338" max="14338" width="5.85546875" style="98" customWidth="1"/>
    <col min="14339" max="14353" width="15.7109375" style="98" customWidth="1"/>
    <col min="14354" max="14369" width="0" style="98" hidden="1" customWidth="1"/>
    <col min="14370" max="14592" width="9.140625" style="98"/>
    <col min="14593" max="14593" width="33.85546875" style="98" bestFit="1" customWidth="1"/>
    <col min="14594" max="14594" width="5.85546875" style="98" customWidth="1"/>
    <col min="14595" max="14609" width="15.7109375" style="98" customWidth="1"/>
    <col min="14610" max="14625" width="0" style="98" hidden="1" customWidth="1"/>
    <col min="14626" max="14848" width="9.140625" style="98"/>
    <col min="14849" max="14849" width="33.85546875" style="98" bestFit="1" customWidth="1"/>
    <col min="14850" max="14850" width="5.85546875" style="98" customWidth="1"/>
    <col min="14851" max="14865" width="15.7109375" style="98" customWidth="1"/>
    <col min="14866" max="14881" width="0" style="98" hidden="1" customWidth="1"/>
    <col min="14882" max="15104" width="9.140625" style="98"/>
    <col min="15105" max="15105" width="33.85546875" style="98" bestFit="1" customWidth="1"/>
    <col min="15106" max="15106" width="5.85546875" style="98" customWidth="1"/>
    <col min="15107" max="15121" width="15.7109375" style="98" customWidth="1"/>
    <col min="15122" max="15137" width="0" style="98" hidden="1" customWidth="1"/>
    <col min="15138" max="15360" width="9.140625" style="98"/>
    <col min="15361" max="15361" width="33.85546875" style="98" bestFit="1" customWidth="1"/>
    <col min="15362" max="15362" width="5.85546875" style="98" customWidth="1"/>
    <col min="15363" max="15377" width="15.7109375" style="98" customWidth="1"/>
    <col min="15378" max="15393" width="0" style="98" hidden="1" customWidth="1"/>
    <col min="15394" max="15616" width="9.140625" style="98"/>
    <col min="15617" max="15617" width="33.85546875" style="98" bestFit="1" customWidth="1"/>
    <col min="15618" max="15618" width="5.85546875" style="98" customWidth="1"/>
    <col min="15619" max="15633" width="15.7109375" style="98" customWidth="1"/>
    <col min="15634" max="15649" width="0" style="98" hidden="1" customWidth="1"/>
    <col min="15650" max="15872" width="9.140625" style="98"/>
    <col min="15873" max="15873" width="33.85546875" style="98" bestFit="1" customWidth="1"/>
    <col min="15874" max="15874" width="5.85546875" style="98" customWidth="1"/>
    <col min="15875" max="15889" width="15.7109375" style="98" customWidth="1"/>
    <col min="15890" max="15905" width="0" style="98" hidden="1" customWidth="1"/>
    <col min="15906" max="16128" width="9.140625" style="98"/>
    <col min="16129" max="16129" width="33.85546875" style="98" bestFit="1" customWidth="1"/>
    <col min="16130" max="16130" width="5.85546875" style="98" customWidth="1"/>
    <col min="16131" max="16145" width="15.7109375" style="98" customWidth="1"/>
    <col min="16146" max="16161" width="0" style="98" hidden="1" customWidth="1"/>
    <col min="16162" max="16384" width="9.140625" style="98"/>
  </cols>
  <sheetData>
    <row r="1" spans="1:33" ht="15.75" x14ac:dyDescent="0.25">
      <c r="A1" s="97" t="s">
        <v>233</v>
      </c>
    </row>
    <row r="4" spans="1:33" ht="57" x14ac:dyDescent="0.2">
      <c r="A4" s="99" t="s">
        <v>46</v>
      </c>
      <c r="B4" s="99" t="s">
        <v>47</v>
      </c>
      <c r="C4" s="99" t="s">
        <v>234</v>
      </c>
      <c r="D4" s="99" t="s">
        <v>235</v>
      </c>
      <c r="E4" s="99" t="s">
        <v>236</v>
      </c>
      <c r="F4" s="99" t="s">
        <v>237</v>
      </c>
      <c r="G4" s="99" t="s">
        <v>238</v>
      </c>
      <c r="H4" s="99" t="s">
        <v>239</v>
      </c>
      <c r="I4" s="99" t="s">
        <v>240</v>
      </c>
      <c r="J4" s="99" t="s">
        <v>241</v>
      </c>
      <c r="K4" s="99" t="s">
        <v>242</v>
      </c>
      <c r="L4" s="99" t="s">
        <v>243</v>
      </c>
      <c r="M4" s="99" t="s">
        <v>244</v>
      </c>
      <c r="N4" s="99" t="s">
        <v>245</v>
      </c>
      <c r="O4" s="99" t="s">
        <v>246</v>
      </c>
      <c r="P4" s="99" t="s">
        <v>57</v>
      </c>
      <c r="Q4" s="99" t="s">
        <v>58</v>
      </c>
      <c r="R4" s="100" t="s">
        <v>59</v>
      </c>
      <c r="S4" s="100" t="s">
        <v>61</v>
      </c>
      <c r="T4" s="100" t="s">
        <v>247</v>
      </c>
      <c r="U4" s="100" t="s">
        <v>248</v>
      </c>
      <c r="V4" s="100" t="s">
        <v>249</v>
      </c>
      <c r="W4" s="100" t="s">
        <v>250</v>
      </c>
      <c r="X4" s="100" t="s">
        <v>251</v>
      </c>
      <c r="Y4" s="100" t="s">
        <v>252</v>
      </c>
      <c r="Z4" s="100" t="s">
        <v>64</v>
      </c>
      <c r="AA4" s="100" t="s">
        <v>253</v>
      </c>
      <c r="AB4" s="100" t="s">
        <v>254</v>
      </c>
      <c r="AC4" s="100" t="s">
        <v>67</v>
      </c>
      <c r="AD4" s="100" t="s">
        <v>68</v>
      </c>
      <c r="AE4" s="100" t="s">
        <v>255</v>
      </c>
      <c r="AF4" s="100" t="s">
        <v>256</v>
      </c>
      <c r="AG4" s="100" t="s">
        <v>60</v>
      </c>
    </row>
    <row r="5" spans="1:33" x14ac:dyDescent="0.2">
      <c r="A5" s="101" t="s">
        <v>69</v>
      </c>
      <c r="B5" s="101" t="s">
        <v>70</v>
      </c>
      <c r="C5" s="102">
        <v>25357</v>
      </c>
      <c r="D5" s="102">
        <v>1382</v>
      </c>
      <c r="E5" s="102">
        <v>26739</v>
      </c>
      <c r="F5" s="103">
        <v>2.9056342364532001E-2</v>
      </c>
      <c r="G5" s="102">
        <v>0</v>
      </c>
      <c r="H5" s="102">
        <v>0</v>
      </c>
      <c r="I5" s="102">
        <v>0</v>
      </c>
      <c r="J5" s="116">
        <v>-1</v>
      </c>
      <c r="K5" s="106">
        <v>0</v>
      </c>
      <c r="L5" s="103">
        <v>-1</v>
      </c>
      <c r="M5" s="106">
        <v>26739</v>
      </c>
      <c r="N5" s="103">
        <v>2.7001075434014404E-2</v>
      </c>
      <c r="O5" s="106">
        <v>873</v>
      </c>
      <c r="P5" s="106">
        <v>27612</v>
      </c>
      <c r="Q5" s="117">
        <v>2.8916380980772101E-2</v>
      </c>
      <c r="R5" s="104">
        <v>4</v>
      </c>
      <c r="S5" s="101" t="s">
        <v>71</v>
      </c>
      <c r="T5" s="106">
        <v>24490</v>
      </c>
      <c r="U5" s="106">
        <v>25984</v>
      </c>
      <c r="V5" s="106">
        <v>1494</v>
      </c>
      <c r="W5" s="106">
        <v>2</v>
      </c>
      <c r="X5" s="106">
        <v>2</v>
      </c>
      <c r="Y5" s="106">
        <v>0</v>
      </c>
      <c r="Z5" s="106">
        <v>50</v>
      </c>
      <c r="AA5" s="106">
        <v>800</v>
      </c>
      <c r="AB5" s="106">
        <v>26036</v>
      </c>
      <c r="AC5" s="106">
        <v>26836</v>
      </c>
      <c r="AD5" s="101" t="s">
        <v>72</v>
      </c>
      <c r="AE5" s="106">
        <v>4036</v>
      </c>
      <c r="AF5" s="106">
        <v>4</v>
      </c>
      <c r="AG5" s="105" t="s">
        <v>71</v>
      </c>
    </row>
    <row r="6" spans="1:33" x14ac:dyDescent="0.2">
      <c r="A6" s="101" t="s">
        <v>73</v>
      </c>
      <c r="B6" s="101" t="s">
        <v>74</v>
      </c>
      <c r="C6" s="102">
        <v>3450</v>
      </c>
      <c r="D6" s="102">
        <v>10</v>
      </c>
      <c r="E6" s="102">
        <v>3460</v>
      </c>
      <c r="F6" s="103">
        <v>4.18548629930744E-2</v>
      </c>
      <c r="G6" s="102">
        <v>0</v>
      </c>
      <c r="H6" s="102">
        <v>0</v>
      </c>
      <c r="I6" s="102">
        <v>0</v>
      </c>
      <c r="J6" s="116">
        <v>0</v>
      </c>
      <c r="K6" s="106">
        <v>0</v>
      </c>
      <c r="L6" s="103">
        <v>0</v>
      </c>
      <c r="M6" s="106">
        <v>3460</v>
      </c>
      <c r="N6" s="103">
        <v>4.18548629930744E-2</v>
      </c>
      <c r="O6" s="106">
        <v>1370</v>
      </c>
      <c r="P6" s="106">
        <v>4830</v>
      </c>
      <c r="Q6" s="117">
        <v>0.14319526627218898</v>
      </c>
      <c r="R6" s="104">
        <v>5</v>
      </c>
      <c r="S6" s="101" t="s">
        <v>71</v>
      </c>
      <c r="T6" s="106">
        <v>3293</v>
      </c>
      <c r="U6" s="106">
        <v>3321</v>
      </c>
      <c r="V6" s="106">
        <v>28</v>
      </c>
      <c r="W6" s="106">
        <v>0</v>
      </c>
      <c r="X6" s="106">
        <v>0</v>
      </c>
      <c r="Y6" s="106">
        <v>0</v>
      </c>
      <c r="Z6" s="106">
        <v>0</v>
      </c>
      <c r="AA6" s="106">
        <v>904</v>
      </c>
      <c r="AB6" s="106">
        <v>3321</v>
      </c>
      <c r="AC6" s="106">
        <v>4225</v>
      </c>
      <c r="AD6" s="101" t="s">
        <v>76</v>
      </c>
      <c r="AE6" s="106">
        <v>4036</v>
      </c>
      <c r="AF6" s="106">
        <v>4</v>
      </c>
      <c r="AG6" s="107"/>
    </row>
    <row r="7" spans="1:33" x14ac:dyDescent="0.2">
      <c r="A7" s="101" t="s">
        <v>77</v>
      </c>
      <c r="B7" s="101" t="s">
        <v>78</v>
      </c>
      <c r="C7" s="102">
        <v>17279</v>
      </c>
      <c r="D7" s="102">
        <v>0</v>
      </c>
      <c r="E7" s="102">
        <v>17279</v>
      </c>
      <c r="F7" s="103">
        <v>1.0428132784890802E-3</v>
      </c>
      <c r="G7" s="102">
        <v>132</v>
      </c>
      <c r="H7" s="102">
        <v>0</v>
      </c>
      <c r="I7" s="102">
        <v>132</v>
      </c>
      <c r="J7" s="116">
        <v>0</v>
      </c>
      <c r="K7" s="106">
        <v>0</v>
      </c>
      <c r="L7" s="103">
        <v>0</v>
      </c>
      <c r="M7" s="106">
        <v>17411</v>
      </c>
      <c r="N7" s="103">
        <v>8.6901106540756591E-3</v>
      </c>
      <c r="O7" s="106">
        <v>161</v>
      </c>
      <c r="P7" s="106">
        <v>17572</v>
      </c>
      <c r="Q7" s="117">
        <v>1.8017496089450202E-2</v>
      </c>
      <c r="R7" s="104">
        <v>4</v>
      </c>
      <c r="S7" s="101" t="s">
        <v>71</v>
      </c>
      <c r="T7" s="106">
        <v>17261</v>
      </c>
      <c r="U7" s="106">
        <v>17261</v>
      </c>
      <c r="V7" s="106">
        <v>0</v>
      </c>
      <c r="W7" s="106">
        <v>0</v>
      </c>
      <c r="X7" s="106">
        <v>0</v>
      </c>
      <c r="Y7" s="106">
        <v>0</v>
      </c>
      <c r="Z7" s="106">
        <v>0</v>
      </c>
      <c r="AA7" s="106">
        <v>0</v>
      </c>
      <c r="AB7" s="106">
        <v>17261</v>
      </c>
      <c r="AC7" s="106">
        <v>17261</v>
      </c>
      <c r="AD7" s="101" t="s">
        <v>79</v>
      </c>
      <c r="AE7" s="106">
        <v>4036</v>
      </c>
      <c r="AF7" s="106">
        <v>4</v>
      </c>
      <c r="AG7" s="107"/>
    </row>
    <row r="8" spans="1:33" x14ac:dyDescent="0.2">
      <c r="A8" s="101" t="s">
        <v>80</v>
      </c>
      <c r="B8" s="101" t="s">
        <v>81</v>
      </c>
      <c r="C8" s="102">
        <v>249914</v>
      </c>
      <c r="D8" s="102">
        <v>19218</v>
      </c>
      <c r="E8" s="102">
        <v>269132</v>
      </c>
      <c r="F8" s="103">
        <v>3.1674901962287595E-2</v>
      </c>
      <c r="G8" s="102">
        <v>126761</v>
      </c>
      <c r="H8" s="102">
        <v>5036</v>
      </c>
      <c r="I8" s="102">
        <v>131797</v>
      </c>
      <c r="J8" s="116">
        <v>3.0074482801741301E-2</v>
      </c>
      <c r="K8" s="106">
        <v>12641</v>
      </c>
      <c r="L8" s="103">
        <v>3.9726928771179497E-2</v>
      </c>
      <c r="M8" s="106">
        <v>413570</v>
      </c>
      <c r="N8" s="103">
        <v>3.1408363592833499E-2</v>
      </c>
      <c r="O8" s="106">
        <v>5003</v>
      </c>
      <c r="P8" s="106">
        <v>418573</v>
      </c>
      <c r="Q8" s="117">
        <v>2.9512462675921201E-2</v>
      </c>
      <c r="R8" s="104">
        <v>2</v>
      </c>
      <c r="S8" s="101" t="s">
        <v>71</v>
      </c>
      <c r="T8" s="106">
        <v>242857</v>
      </c>
      <c r="U8" s="106">
        <v>260869</v>
      </c>
      <c r="V8" s="106">
        <v>18012</v>
      </c>
      <c r="W8" s="106">
        <v>123407</v>
      </c>
      <c r="X8" s="106">
        <v>127949</v>
      </c>
      <c r="Y8" s="106">
        <v>4542</v>
      </c>
      <c r="Z8" s="106">
        <v>12158</v>
      </c>
      <c r="AA8" s="106">
        <v>5598</v>
      </c>
      <c r="AB8" s="106">
        <v>400976</v>
      </c>
      <c r="AC8" s="106">
        <v>406574</v>
      </c>
      <c r="AD8" s="101" t="s">
        <v>82</v>
      </c>
      <c r="AE8" s="106">
        <v>4036</v>
      </c>
      <c r="AF8" s="106">
        <v>4</v>
      </c>
      <c r="AG8" s="107"/>
    </row>
    <row r="9" spans="1:33" x14ac:dyDescent="0.2">
      <c r="A9" s="101" t="s">
        <v>83</v>
      </c>
      <c r="B9" s="101" t="s">
        <v>84</v>
      </c>
      <c r="C9" s="102">
        <v>387</v>
      </c>
      <c r="D9" s="102">
        <v>4</v>
      </c>
      <c r="E9" s="102">
        <v>391</v>
      </c>
      <c r="F9" s="103">
        <v>-0.24952015355086399</v>
      </c>
      <c r="G9" s="102">
        <v>0</v>
      </c>
      <c r="H9" s="102">
        <v>0</v>
      </c>
      <c r="I9" s="102">
        <v>0</v>
      </c>
      <c r="J9" s="116">
        <v>0</v>
      </c>
      <c r="K9" s="106">
        <v>0</v>
      </c>
      <c r="L9" s="103">
        <v>0</v>
      </c>
      <c r="M9" s="106">
        <v>391</v>
      </c>
      <c r="N9" s="103">
        <v>-0.24952015355086399</v>
      </c>
      <c r="O9" s="106">
        <v>694</v>
      </c>
      <c r="P9" s="106">
        <v>1085</v>
      </c>
      <c r="Q9" s="117">
        <v>-6.0606060606060601E-2</v>
      </c>
      <c r="R9" s="104">
        <v>5</v>
      </c>
      <c r="S9" s="101" t="s">
        <v>71</v>
      </c>
      <c r="T9" s="106">
        <v>515</v>
      </c>
      <c r="U9" s="106">
        <v>521</v>
      </c>
      <c r="V9" s="106">
        <v>6</v>
      </c>
      <c r="W9" s="106">
        <v>0</v>
      </c>
      <c r="X9" s="106">
        <v>0</v>
      </c>
      <c r="Y9" s="106">
        <v>0</v>
      </c>
      <c r="Z9" s="106">
        <v>0</v>
      </c>
      <c r="AA9" s="106">
        <v>634</v>
      </c>
      <c r="AB9" s="106">
        <v>521</v>
      </c>
      <c r="AC9" s="106">
        <v>1155</v>
      </c>
      <c r="AD9" s="101" t="s">
        <v>85</v>
      </c>
      <c r="AE9" s="106">
        <v>4036</v>
      </c>
      <c r="AF9" s="106">
        <v>4</v>
      </c>
      <c r="AG9" s="107"/>
    </row>
    <row r="10" spans="1:33" x14ac:dyDescent="0.2">
      <c r="A10" s="101" t="s">
        <v>86</v>
      </c>
      <c r="B10" s="101" t="s">
        <v>87</v>
      </c>
      <c r="C10" s="102">
        <v>84372</v>
      </c>
      <c r="D10" s="102">
        <v>32260</v>
      </c>
      <c r="E10" s="102">
        <v>116632</v>
      </c>
      <c r="F10" s="103">
        <v>-3.20192547099344E-2</v>
      </c>
      <c r="G10" s="102">
        <v>3008</v>
      </c>
      <c r="H10" s="102">
        <v>0</v>
      </c>
      <c r="I10" s="102">
        <v>3008</v>
      </c>
      <c r="J10" s="116">
        <v>-3.3419023136246798E-2</v>
      </c>
      <c r="K10" s="106">
        <v>2</v>
      </c>
      <c r="L10" s="103">
        <v>0</v>
      </c>
      <c r="M10" s="106">
        <v>119642</v>
      </c>
      <c r="N10" s="103">
        <v>-3.20383165320949E-2</v>
      </c>
      <c r="O10" s="106">
        <v>10258</v>
      </c>
      <c r="P10" s="106">
        <v>129900</v>
      </c>
      <c r="Q10" s="117">
        <v>-3.0307554493878799E-2</v>
      </c>
      <c r="R10" s="104">
        <v>3</v>
      </c>
      <c r="S10" s="101" t="s">
        <v>71</v>
      </c>
      <c r="T10" s="106">
        <v>85316</v>
      </c>
      <c r="U10" s="106">
        <v>120490</v>
      </c>
      <c r="V10" s="106">
        <v>35174</v>
      </c>
      <c r="W10" s="106">
        <v>3112</v>
      </c>
      <c r="X10" s="106">
        <v>3112</v>
      </c>
      <c r="Y10" s="106">
        <v>0</v>
      </c>
      <c r="Z10" s="106">
        <v>0</v>
      </c>
      <c r="AA10" s="106">
        <v>10358</v>
      </c>
      <c r="AB10" s="106">
        <v>123602</v>
      </c>
      <c r="AC10" s="106">
        <v>133960</v>
      </c>
      <c r="AD10" s="101" t="s">
        <v>88</v>
      </c>
      <c r="AE10" s="106">
        <v>4036</v>
      </c>
      <c r="AF10" s="106">
        <v>4</v>
      </c>
      <c r="AG10" s="107"/>
    </row>
    <row r="11" spans="1:33" x14ac:dyDescent="0.2">
      <c r="A11" s="101" t="s">
        <v>89</v>
      </c>
      <c r="B11" s="101" t="s">
        <v>90</v>
      </c>
      <c r="C11" s="102">
        <v>7007</v>
      </c>
      <c r="D11" s="102">
        <v>84</v>
      </c>
      <c r="E11" s="102">
        <v>7091</v>
      </c>
      <c r="F11" s="103">
        <v>5.8156028368794299E-3</v>
      </c>
      <c r="G11" s="102">
        <v>0</v>
      </c>
      <c r="H11" s="102">
        <v>0</v>
      </c>
      <c r="I11" s="102">
        <v>0</v>
      </c>
      <c r="J11" s="116">
        <v>0</v>
      </c>
      <c r="K11" s="106">
        <v>1718</v>
      </c>
      <c r="L11" s="103">
        <v>0.8374331550802141</v>
      </c>
      <c r="M11" s="106">
        <v>8809</v>
      </c>
      <c r="N11" s="103">
        <v>0.10319348778960601</v>
      </c>
      <c r="O11" s="106">
        <v>914</v>
      </c>
      <c r="P11" s="106">
        <v>9723</v>
      </c>
      <c r="Q11" s="117">
        <v>-1.26929325751422E-2</v>
      </c>
      <c r="R11" s="104">
        <v>5</v>
      </c>
      <c r="S11" s="101" t="s">
        <v>71</v>
      </c>
      <c r="T11" s="106">
        <v>6990</v>
      </c>
      <c r="U11" s="106">
        <v>7050</v>
      </c>
      <c r="V11" s="106">
        <v>60</v>
      </c>
      <c r="W11" s="106">
        <v>0</v>
      </c>
      <c r="X11" s="106">
        <v>0</v>
      </c>
      <c r="Y11" s="106">
        <v>0</v>
      </c>
      <c r="Z11" s="106">
        <v>935</v>
      </c>
      <c r="AA11" s="106">
        <v>1863</v>
      </c>
      <c r="AB11" s="106">
        <v>7985</v>
      </c>
      <c r="AC11" s="106">
        <v>9848</v>
      </c>
      <c r="AD11" s="101" t="s">
        <v>91</v>
      </c>
      <c r="AE11" s="106">
        <v>4036</v>
      </c>
      <c r="AF11" s="106">
        <v>4</v>
      </c>
      <c r="AG11" s="107"/>
    </row>
    <row r="12" spans="1:33" x14ac:dyDescent="0.2">
      <c r="A12" s="101" t="s">
        <v>92</v>
      </c>
      <c r="B12" s="101" t="s">
        <v>93</v>
      </c>
      <c r="C12" s="102">
        <v>1013</v>
      </c>
      <c r="D12" s="102">
        <v>20</v>
      </c>
      <c r="E12" s="102">
        <v>1033</v>
      </c>
      <c r="F12" s="103">
        <v>-0.140599001663894</v>
      </c>
      <c r="G12" s="102">
        <v>0</v>
      </c>
      <c r="H12" s="102">
        <v>0</v>
      </c>
      <c r="I12" s="102">
        <v>0</v>
      </c>
      <c r="J12" s="116">
        <v>0</v>
      </c>
      <c r="K12" s="106">
        <v>0</v>
      </c>
      <c r="L12" s="103">
        <v>0</v>
      </c>
      <c r="M12" s="106">
        <v>1033</v>
      </c>
      <c r="N12" s="103">
        <v>-0.140599001663894</v>
      </c>
      <c r="O12" s="106">
        <v>1121</v>
      </c>
      <c r="P12" s="106">
        <v>2154</v>
      </c>
      <c r="Q12" s="117">
        <v>-2.8854824165915199E-2</v>
      </c>
      <c r="R12" s="104">
        <v>5</v>
      </c>
      <c r="S12" s="101" t="s">
        <v>71</v>
      </c>
      <c r="T12" s="106">
        <v>1178</v>
      </c>
      <c r="U12" s="106">
        <v>1202</v>
      </c>
      <c r="V12" s="106">
        <v>24</v>
      </c>
      <c r="W12" s="106">
        <v>0</v>
      </c>
      <c r="X12" s="106">
        <v>0</v>
      </c>
      <c r="Y12" s="106">
        <v>0</v>
      </c>
      <c r="Z12" s="106">
        <v>0</v>
      </c>
      <c r="AA12" s="106">
        <v>1016</v>
      </c>
      <c r="AB12" s="106">
        <v>1202</v>
      </c>
      <c r="AC12" s="106">
        <v>2218</v>
      </c>
      <c r="AD12" s="101" t="s">
        <v>94</v>
      </c>
      <c r="AE12" s="106">
        <v>4036</v>
      </c>
      <c r="AF12" s="106">
        <v>4</v>
      </c>
      <c r="AG12" s="107"/>
    </row>
    <row r="13" spans="1:33" x14ac:dyDescent="0.2">
      <c r="A13" s="101" t="s">
        <v>95</v>
      </c>
      <c r="B13" s="101" t="s">
        <v>96</v>
      </c>
      <c r="C13" s="102">
        <v>0</v>
      </c>
      <c r="D13" s="102">
        <v>0</v>
      </c>
      <c r="E13" s="102">
        <v>0</v>
      </c>
      <c r="F13" s="103">
        <v>0</v>
      </c>
      <c r="G13" s="102">
        <v>723</v>
      </c>
      <c r="H13" s="102">
        <v>0</v>
      </c>
      <c r="I13" s="102">
        <v>723</v>
      </c>
      <c r="J13" s="116">
        <v>-0.40883074407195402</v>
      </c>
      <c r="K13" s="106">
        <v>0</v>
      </c>
      <c r="L13" s="103">
        <v>0</v>
      </c>
      <c r="M13" s="106">
        <v>723</v>
      </c>
      <c r="N13" s="103">
        <v>-0.40883074407195402</v>
      </c>
      <c r="O13" s="106">
        <v>0</v>
      </c>
      <c r="P13" s="106">
        <v>723</v>
      </c>
      <c r="Q13" s="117">
        <v>-0.40883074407195402</v>
      </c>
      <c r="R13" s="104">
        <v>5</v>
      </c>
      <c r="S13" s="101" t="s">
        <v>71</v>
      </c>
      <c r="T13" s="106">
        <v>0</v>
      </c>
      <c r="U13" s="106">
        <v>0</v>
      </c>
      <c r="V13" s="106">
        <v>0</v>
      </c>
      <c r="W13" s="106">
        <v>1223</v>
      </c>
      <c r="X13" s="106">
        <v>1223</v>
      </c>
      <c r="Y13" s="106">
        <v>0</v>
      </c>
      <c r="Z13" s="106">
        <v>0</v>
      </c>
      <c r="AA13" s="106">
        <v>0</v>
      </c>
      <c r="AB13" s="106">
        <v>1223</v>
      </c>
      <c r="AC13" s="106">
        <v>1223</v>
      </c>
      <c r="AD13" s="101" t="s">
        <v>97</v>
      </c>
      <c r="AE13" s="106">
        <v>4036</v>
      </c>
      <c r="AF13" s="106">
        <v>4</v>
      </c>
      <c r="AG13" s="107"/>
    </row>
    <row r="14" spans="1:33" x14ac:dyDescent="0.2">
      <c r="A14" s="101" t="s">
        <v>98</v>
      </c>
      <c r="B14" s="101" t="s">
        <v>99</v>
      </c>
      <c r="C14" s="102">
        <v>7388</v>
      </c>
      <c r="D14" s="102">
        <v>240</v>
      </c>
      <c r="E14" s="102">
        <v>7628</v>
      </c>
      <c r="F14" s="103">
        <v>2.9836641015255801E-2</v>
      </c>
      <c r="G14" s="102">
        <v>0</v>
      </c>
      <c r="H14" s="102">
        <v>0</v>
      </c>
      <c r="I14" s="102">
        <v>0</v>
      </c>
      <c r="J14" s="116">
        <v>0</v>
      </c>
      <c r="K14" s="106">
        <v>2621</v>
      </c>
      <c r="L14" s="103">
        <v>0.15360915492957702</v>
      </c>
      <c r="M14" s="106">
        <v>10249</v>
      </c>
      <c r="N14" s="103">
        <v>5.8890381237731194E-2</v>
      </c>
      <c r="O14" s="106">
        <v>961</v>
      </c>
      <c r="P14" s="106">
        <v>11210</v>
      </c>
      <c r="Q14" s="117">
        <v>9.0042784908595894E-2</v>
      </c>
      <c r="R14" s="104">
        <v>5</v>
      </c>
      <c r="S14" s="101" t="s">
        <v>71</v>
      </c>
      <c r="T14" s="106">
        <v>7291</v>
      </c>
      <c r="U14" s="106">
        <v>7407</v>
      </c>
      <c r="V14" s="106">
        <v>116</v>
      </c>
      <c r="W14" s="106">
        <v>0</v>
      </c>
      <c r="X14" s="106">
        <v>0</v>
      </c>
      <c r="Y14" s="106">
        <v>0</v>
      </c>
      <c r="Z14" s="106">
        <v>2272</v>
      </c>
      <c r="AA14" s="106">
        <v>605</v>
      </c>
      <c r="AB14" s="106">
        <v>9679</v>
      </c>
      <c r="AC14" s="106">
        <v>10284</v>
      </c>
      <c r="AD14" s="101" t="s">
        <v>100</v>
      </c>
      <c r="AE14" s="106">
        <v>4036</v>
      </c>
      <c r="AF14" s="106">
        <v>4</v>
      </c>
      <c r="AG14" s="107"/>
    </row>
    <row r="15" spans="1:33" x14ac:dyDescent="0.2">
      <c r="A15" s="101" t="s">
        <v>101</v>
      </c>
      <c r="B15" s="101" t="s">
        <v>102</v>
      </c>
      <c r="C15" s="102">
        <v>6301</v>
      </c>
      <c r="D15" s="102">
        <v>48</v>
      </c>
      <c r="E15" s="102">
        <v>6349</v>
      </c>
      <c r="F15" s="103">
        <v>-2.8462127008416202E-2</v>
      </c>
      <c r="G15" s="102">
        <v>0</v>
      </c>
      <c r="H15" s="102">
        <v>0</v>
      </c>
      <c r="I15" s="102">
        <v>0</v>
      </c>
      <c r="J15" s="116">
        <v>0</v>
      </c>
      <c r="K15" s="106">
        <v>0</v>
      </c>
      <c r="L15" s="103">
        <v>0</v>
      </c>
      <c r="M15" s="106">
        <v>6349</v>
      </c>
      <c r="N15" s="103">
        <v>-2.8462127008416202E-2</v>
      </c>
      <c r="O15" s="106">
        <v>180</v>
      </c>
      <c r="P15" s="106">
        <v>6529</v>
      </c>
      <c r="Q15" s="117">
        <v>-2.47946228528753E-2</v>
      </c>
      <c r="R15" s="104">
        <v>5</v>
      </c>
      <c r="S15" s="101" t="s">
        <v>71</v>
      </c>
      <c r="T15" s="106">
        <v>6489</v>
      </c>
      <c r="U15" s="106">
        <v>6535</v>
      </c>
      <c r="V15" s="106">
        <v>46</v>
      </c>
      <c r="W15" s="106">
        <v>0</v>
      </c>
      <c r="X15" s="106">
        <v>0</v>
      </c>
      <c r="Y15" s="106">
        <v>0</v>
      </c>
      <c r="Z15" s="106">
        <v>0</v>
      </c>
      <c r="AA15" s="106">
        <v>160</v>
      </c>
      <c r="AB15" s="106">
        <v>6535</v>
      </c>
      <c r="AC15" s="106">
        <v>6695</v>
      </c>
      <c r="AD15" s="101" t="s">
        <v>103</v>
      </c>
      <c r="AE15" s="106">
        <v>4036</v>
      </c>
      <c r="AF15" s="106">
        <v>4</v>
      </c>
      <c r="AG15" s="107"/>
    </row>
    <row r="16" spans="1:33" x14ac:dyDescent="0.2">
      <c r="A16" s="101" t="s">
        <v>104</v>
      </c>
      <c r="B16" s="101" t="s">
        <v>105</v>
      </c>
      <c r="C16" s="102">
        <v>7426</v>
      </c>
      <c r="D16" s="102">
        <v>696</v>
      </c>
      <c r="E16" s="102">
        <v>8122</v>
      </c>
      <c r="F16" s="103">
        <v>-0.18576441102756899</v>
      </c>
      <c r="G16" s="102">
        <v>0</v>
      </c>
      <c r="H16" s="102">
        <v>0</v>
      </c>
      <c r="I16" s="102">
        <v>0</v>
      </c>
      <c r="J16" s="116">
        <v>0</v>
      </c>
      <c r="K16" s="106">
        <v>500</v>
      </c>
      <c r="L16" s="103">
        <v>-0.67234600262123201</v>
      </c>
      <c r="M16" s="106">
        <v>8622</v>
      </c>
      <c r="N16" s="103">
        <v>-0.25032605860360002</v>
      </c>
      <c r="O16" s="106">
        <v>2401</v>
      </c>
      <c r="P16" s="106">
        <v>11023</v>
      </c>
      <c r="Q16" s="117">
        <v>-0.18900824014126</v>
      </c>
      <c r="R16" s="104">
        <v>5</v>
      </c>
      <c r="S16" s="101" t="s">
        <v>71</v>
      </c>
      <c r="T16" s="106">
        <v>9117</v>
      </c>
      <c r="U16" s="106">
        <v>9975</v>
      </c>
      <c r="V16" s="106">
        <v>858</v>
      </c>
      <c r="W16" s="106">
        <v>0</v>
      </c>
      <c r="X16" s="106">
        <v>0</v>
      </c>
      <c r="Y16" s="106">
        <v>0</v>
      </c>
      <c r="Z16" s="106">
        <v>1526</v>
      </c>
      <c r="AA16" s="106">
        <v>2091</v>
      </c>
      <c r="AB16" s="106">
        <v>11501</v>
      </c>
      <c r="AC16" s="106">
        <v>13592</v>
      </c>
      <c r="AD16" s="101" t="s">
        <v>106</v>
      </c>
      <c r="AE16" s="106">
        <v>4036</v>
      </c>
      <c r="AF16" s="106">
        <v>4</v>
      </c>
      <c r="AG16" s="107"/>
    </row>
    <row r="17" spans="1:33" x14ac:dyDescent="0.2">
      <c r="A17" s="101" t="s">
        <v>107</v>
      </c>
      <c r="B17" s="101" t="s">
        <v>108</v>
      </c>
      <c r="C17" s="102">
        <v>48919</v>
      </c>
      <c r="D17" s="102">
        <v>1020</v>
      </c>
      <c r="E17" s="102">
        <v>49939</v>
      </c>
      <c r="F17" s="103">
        <v>9.8912947803890511E-2</v>
      </c>
      <c r="G17" s="102">
        <v>3194</v>
      </c>
      <c r="H17" s="102">
        <v>0</v>
      </c>
      <c r="I17" s="102">
        <v>3194</v>
      </c>
      <c r="J17" s="116">
        <v>-0.29398762157382802</v>
      </c>
      <c r="K17" s="106">
        <v>0</v>
      </c>
      <c r="L17" s="103">
        <v>0</v>
      </c>
      <c r="M17" s="106">
        <v>53133</v>
      </c>
      <c r="N17" s="103">
        <v>6.3340537944284306E-2</v>
      </c>
      <c r="O17" s="106">
        <v>905</v>
      </c>
      <c r="P17" s="106">
        <v>54038</v>
      </c>
      <c r="Q17" s="117">
        <v>5.7784911717496001E-2</v>
      </c>
      <c r="R17" s="104">
        <v>4</v>
      </c>
      <c r="S17" s="101" t="s">
        <v>71</v>
      </c>
      <c r="T17" s="106">
        <v>45056</v>
      </c>
      <c r="U17" s="106">
        <v>45444</v>
      </c>
      <c r="V17" s="106">
        <v>388</v>
      </c>
      <c r="W17" s="106">
        <v>4524</v>
      </c>
      <c r="X17" s="106">
        <v>4524</v>
      </c>
      <c r="Y17" s="106">
        <v>0</v>
      </c>
      <c r="Z17" s="106">
        <v>0</v>
      </c>
      <c r="AA17" s="106">
        <v>1118</v>
      </c>
      <c r="AB17" s="106">
        <v>49968</v>
      </c>
      <c r="AC17" s="106">
        <v>51086</v>
      </c>
      <c r="AD17" s="101" t="s">
        <v>109</v>
      </c>
      <c r="AE17" s="106">
        <v>4036</v>
      </c>
      <c r="AF17" s="106">
        <v>4</v>
      </c>
      <c r="AG17" s="107"/>
    </row>
    <row r="18" spans="1:33" x14ac:dyDescent="0.2">
      <c r="A18" s="101" t="s">
        <v>110</v>
      </c>
      <c r="B18" s="101" t="s">
        <v>111</v>
      </c>
      <c r="C18" s="102">
        <v>633</v>
      </c>
      <c r="D18" s="102">
        <v>18</v>
      </c>
      <c r="E18" s="102">
        <v>651</v>
      </c>
      <c r="F18" s="103">
        <v>0.132173913043478</v>
      </c>
      <c r="G18" s="102">
        <v>0</v>
      </c>
      <c r="H18" s="102">
        <v>0</v>
      </c>
      <c r="I18" s="102">
        <v>0</v>
      </c>
      <c r="J18" s="116">
        <v>0</v>
      </c>
      <c r="K18" s="106">
        <v>0</v>
      </c>
      <c r="L18" s="103">
        <v>0</v>
      </c>
      <c r="M18" s="106">
        <v>651</v>
      </c>
      <c r="N18" s="103">
        <v>0.132173913043478</v>
      </c>
      <c r="O18" s="106">
        <v>940</v>
      </c>
      <c r="P18" s="106">
        <v>1591</v>
      </c>
      <c r="Q18" s="117">
        <v>0.61032388663967607</v>
      </c>
      <c r="R18" s="104">
        <v>5</v>
      </c>
      <c r="S18" s="101" t="s">
        <v>71</v>
      </c>
      <c r="T18" s="106">
        <v>575</v>
      </c>
      <c r="U18" s="106">
        <v>575</v>
      </c>
      <c r="V18" s="106">
        <v>0</v>
      </c>
      <c r="W18" s="106">
        <v>0</v>
      </c>
      <c r="X18" s="106">
        <v>0</v>
      </c>
      <c r="Y18" s="106">
        <v>0</v>
      </c>
      <c r="Z18" s="106">
        <v>0</v>
      </c>
      <c r="AA18" s="106">
        <v>413</v>
      </c>
      <c r="AB18" s="106">
        <v>575</v>
      </c>
      <c r="AC18" s="106">
        <v>988</v>
      </c>
      <c r="AD18" s="101" t="s">
        <v>112</v>
      </c>
      <c r="AE18" s="106">
        <v>4036</v>
      </c>
      <c r="AF18" s="106">
        <v>4</v>
      </c>
      <c r="AG18" s="107"/>
    </row>
    <row r="19" spans="1:33" x14ac:dyDescent="0.2">
      <c r="A19" s="101" t="s">
        <v>113</v>
      </c>
      <c r="B19" s="101" t="s">
        <v>114</v>
      </c>
      <c r="C19" s="102">
        <v>38180</v>
      </c>
      <c r="D19" s="102">
        <v>0</v>
      </c>
      <c r="E19" s="102">
        <v>38180</v>
      </c>
      <c r="F19" s="103">
        <v>3.1947672847180898E-2</v>
      </c>
      <c r="G19" s="102">
        <v>6294</v>
      </c>
      <c r="H19" s="102">
        <v>0</v>
      </c>
      <c r="I19" s="102">
        <v>6294</v>
      </c>
      <c r="J19" s="116">
        <v>-0.21842791506271</v>
      </c>
      <c r="K19" s="106">
        <v>0</v>
      </c>
      <c r="L19" s="103">
        <v>0</v>
      </c>
      <c r="M19" s="106">
        <v>44474</v>
      </c>
      <c r="N19" s="103">
        <v>-1.2807706821158201E-2</v>
      </c>
      <c r="O19" s="106">
        <v>0</v>
      </c>
      <c r="P19" s="106">
        <v>44474</v>
      </c>
      <c r="Q19" s="117">
        <v>-1.38365337708989E-2</v>
      </c>
      <c r="R19" s="104">
        <v>4</v>
      </c>
      <c r="S19" s="101" t="s">
        <v>71</v>
      </c>
      <c r="T19" s="106">
        <v>36988</v>
      </c>
      <c r="U19" s="106">
        <v>36998</v>
      </c>
      <c r="V19" s="106">
        <v>10</v>
      </c>
      <c r="W19" s="106">
        <v>8053</v>
      </c>
      <c r="X19" s="106">
        <v>8053</v>
      </c>
      <c r="Y19" s="106">
        <v>0</v>
      </c>
      <c r="Z19" s="106">
        <v>0</v>
      </c>
      <c r="AA19" s="106">
        <v>47</v>
      </c>
      <c r="AB19" s="106">
        <v>45051</v>
      </c>
      <c r="AC19" s="106">
        <v>45098</v>
      </c>
      <c r="AD19" s="101" t="s">
        <v>115</v>
      </c>
      <c r="AE19" s="106">
        <v>4036</v>
      </c>
      <c r="AF19" s="106">
        <v>4</v>
      </c>
      <c r="AG19" s="107"/>
    </row>
    <row r="20" spans="1:33" x14ac:dyDescent="0.2">
      <c r="A20" s="101" t="s">
        <v>116</v>
      </c>
      <c r="B20" s="101" t="s">
        <v>117</v>
      </c>
      <c r="C20" s="102">
        <v>658</v>
      </c>
      <c r="D20" s="102">
        <v>16</v>
      </c>
      <c r="E20" s="102">
        <v>674</v>
      </c>
      <c r="F20" s="103">
        <v>-0.304437564499484</v>
      </c>
      <c r="G20" s="102">
        <v>0</v>
      </c>
      <c r="H20" s="102">
        <v>0</v>
      </c>
      <c r="I20" s="102">
        <v>0</v>
      </c>
      <c r="J20" s="116">
        <v>0</v>
      </c>
      <c r="K20" s="106">
        <v>0</v>
      </c>
      <c r="L20" s="103">
        <v>0</v>
      </c>
      <c r="M20" s="106">
        <v>674</v>
      </c>
      <c r="N20" s="103">
        <v>-0.304437564499484</v>
      </c>
      <c r="O20" s="106">
        <v>736</v>
      </c>
      <c r="P20" s="106">
        <v>1410</v>
      </c>
      <c r="Q20" s="117">
        <v>-0.24558587479935803</v>
      </c>
      <c r="R20" s="104">
        <v>5</v>
      </c>
      <c r="S20" s="101" t="s">
        <v>71</v>
      </c>
      <c r="T20" s="106">
        <v>959</v>
      </c>
      <c r="U20" s="106">
        <v>969</v>
      </c>
      <c r="V20" s="106">
        <v>10</v>
      </c>
      <c r="W20" s="106">
        <v>0</v>
      </c>
      <c r="X20" s="106">
        <v>0</v>
      </c>
      <c r="Y20" s="106">
        <v>0</v>
      </c>
      <c r="Z20" s="106">
        <v>0</v>
      </c>
      <c r="AA20" s="106">
        <v>900</v>
      </c>
      <c r="AB20" s="106">
        <v>969</v>
      </c>
      <c r="AC20" s="106">
        <v>1869</v>
      </c>
      <c r="AD20" s="101" t="s">
        <v>118</v>
      </c>
      <c r="AE20" s="106">
        <v>4036</v>
      </c>
      <c r="AF20" s="106">
        <v>4</v>
      </c>
      <c r="AG20" s="107"/>
    </row>
    <row r="21" spans="1:33" x14ac:dyDescent="0.2">
      <c r="A21" s="101" t="s">
        <v>119</v>
      </c>
      <c r="B21" s="101" t="s">
        <v>120</v>
      </c>
      <c r="C21" s="102">
        <v>18623</v>
      </c>
      <c r="D21" s="102">
        <v>3886</v>
      </c>
      <c r="E21" s="102">
        <v>22509</v>
      </c>
      <c r="F21" s="103">
        <v>-4.5460328230354896E-2</v>
      </c>
      <c r="G21" s="102">
        <v>0</v>
      </c>
      <c r="H21" s="102">
        <v>0</v>
      </c>
      <c r="I21" s="102">
        <v>0</v>
      </c>
      <c r="J21" s="116">
        <v>-1</v>
      </c>
      <c r="K21" s="106">
        <v>0</v>
      </c>
      <c r="L21" s="103">
        <v>0</v>
      </c>
      <c r="M21" s="106">
        <v>22509</v>
      </c>
      <c r="N21" s="103">
        <v>-4.9852258336850995E-2</v>
      </c>
      <c r="O21" s="106">
        <v>114</v>
      </c>
      <c r="P21" s="106">
        <v>22623</v>
      </c>
      <c r="Q21" s="117">
        <v>-5.9334719334719302E-2</v>
      </c>
      <c r="R21" s="104">
        <v>4</v>
      </c>
      <c r="S21" s="101" t="s">
        <v>71</v>
      </c>
      <c r="T21" s="106">
        <v>19455</v>
      </c>
      <c r="U21" s="106">
        <v>23581</v>
      </c>
      <c r="V21" s="106">
        <v>4126</v>
      </c>
      <c r="W21" s="106">
        <v>109</v>
      </c>
      <c r="X21" s="106">
        <v>109</v>
      </c>
      <c r="Y21" s="106">
        <v>0</v>
      </c>
      <c r="Z21" s="106">
        <v>0</v>
      </c>
      <c r="AA21" s="106">
        <v>360</v>
      </c>
      <c r="AB21" s="106">
        <v>23690</v>
      </c>
      <c r="AC21" s="106">
        <v>24050</v>
      </c>
      <c r="AD21" s="101" t="s">
        <v>121</v>
      </c>
      <c r="AE21" s="106">
        <v>4036</v>
      </c>
      <c r="AF21" s="106">
        <v>4</v>
      </c>
      <c r="AG21" s="107"/>
    </row>
    <row r="22" spans="1:33" x14ac:dyDescent="0.2">
      <c r="A22" s="101" t="s">
        <v>122</v>
      </c>
      <c r="B22" s="101" t="s">
        <v>123</v>
      </c>
      <c r="C22" s="102">
        <v>54423</v>
      </c>
      <c r="D22" s="102">
        <v>248</v>
      </c>
      <c r="E22" s="102">
        <v>54671</v>
      </c>
      <c r="F22" s="103">
        <v>5.6342382378514203E-2</v>
      </c>
      <c r="G22" s="102">
        <v>17849</v>
      </c>
      <c r="H22" s="102">
        <v>42</v>
      </c>
      <c r="I22" s="102">
        <v>17891</v>
      </c>
      <c r="J22" s="116">
        <v>-0.11832249162231401</v>
      </c>
      <c r="K22" s="106">
        <v>0</v>
      </c>
      <c r="L22" s="103">
        <v>0</v>
      </c>
      <c r="M22" s="106">
        <v>72562</v>
      </c>
      <c r="N22" s="103">
        <v>7.1481116493400101E-3</v>
      </c>
      <c r="O22" s="106">
        <v>0</v>
      </c>
      <c r="P22" s="106">
        <v>72562</v>
      </c>
      <c r="Q22" s="117">
        <v>4.2071466135237606E-3</v>
      </c>
      <c r="R22" s="104">
        <v>3</v>
      </c>
      <c r="S22" s="101" t="s">
        <v>71</v>
      </c>
      <c r="T22" s="106">
        <v>51495</v>
      </c>
      <c r="U22" s="106">
        <v>51755</v>
      </c>
      <c r="V22" s="106">
        <v>260</v>
      </c>
      <c r="W22" s="106">
        <v>20120</v>
      </c>
      <c r="X22" s="106">
        <v>20292</v>
      </c>
      <c r="Y22" s="106">
        <v>172</v>
      </c>
      <c r="Z22" s="106">
        <v>0</v>
      </c>
      <c r="AA22" s="106">
        <v>211</v>
      </c>
      <c r="AB22" s="106">
        <v>72047</v>
      </c>
      <c r="AC22" s="106">
        <v>72258</v>
      </c>
      <c r="AD22" s="101" t="s">
        <v>124</v>
      </c>
      <c r="AE22" s="106">
        <v>4036</v>
      </c>
      <c r="AF22" s="106">
        <v>4</v>
      </c>
      <c r="AG22" s="107"/>
    </row>
    <row r="23" spans="1:33" x14ac:dyDescent="0.2">
      <c r="A23" s="101" t="s">
        <v>125</v>
      </c>
      <c r="B23" s="101" t="s">
        <v>126</v>
      </c>
      <c r="C23" s="102">
        <v>18337</v>
      </c>
      <c r="D23" s="102">
        <v>322</v>
      </c>
      <c r="E23" s="102">
        <v>18659</v>
      </c>
      <c r="F23" s="103">
        <v>0.114103176498686</v>
      </c>
      <c r="G23" s="102">
        <v>0</v>
      </c>
      <c r="H23" s="102">
        <v>0</v>
      </c>
      <c r="I23" s="102">
        <v>0</v>
      </c>
      <c r="J23" s="116">
        <v>0</v>
      </c>
      <c r="K23" s="106">
        <v>4297</v>
      </c>
      <c r="L23" s="103">
        <v>0.443884408602151</v>
      </c>
      <c r="M23" s="106">
        <v>22956</v>
      </c>
      <c r="N23" s="103">
        <v>0.16386128574325701</v>
      </c>
      <c r="O23" s="106">
        <v>900</v>
      </c>
      <c r="P23" s="106">
        <v>23856</v>
      </c>
      <c r="Q23" s="117">
        <v>0.20417949623946299</v>
      </c>
      <c r="R23" s="104">
        <v>4</v>
      </c>
      <c r="S23" s="101" t="s">
        <v>71</v>
      </c>
      <c r="T23" s="106">
        <v>16646</v>
      </c>
      <c r="U23" s="106">
        <v>16748</v>
      </c>
      <c r="V23" s="106">
        <v>102</v>
      </c>
      <c r="W23" s="106">
        <v>0</v>
      </c>
      <c r="X23" s="106">
        <v>0</v>
      </c>
      <c r="Y23" s="106">
        <v>0</v>
      </c>
      <c r="Z23" s="106">
        <v>2976</v>
      </c>
      <c r="AA23" s="106">
        <v>87</v>
      </c>
      <c r="AB23" s="106">
        <v>19724</v>
      </c>
      <c r="AC23" s="106">
        <v>19811</v>
      </c>
      <c r="AD23" s="101" t="s">
        <v>127</v>
      </c>
      <c r="AE23" s="106">
        <v>4036</v>
      </c>
      <c r="AF23" s="106">
        <v>4</v>
      </c>
      <c r="AG23" s="107"/>
    </row>
    <row r="24" spans="1:33" x14ac:dyDescent="0.2">
      <c r="A24" s="101" t="s">
        <v>128</v>
      </c>
      <c r="B24" s="101" t="s">
        <v>129</v>
      </c>
      <c r="C24" s="102">
        <v>3845</v>
      </c>
      <c r="D24" s="102">
        <v>0</v>
      </c>
      <c r="E24" s="102">
        <v>3845</v>
      </c>
      <c r="F24" s="103">
        <v>-7.3270667630754405E-2</v>
      </c>
      <c r="G24" s="102">
        <v>0</v>
      </c>
      <c r="H24" s="102">
        <v>0</v>
      </c>
      <c r="I24" s="102">
        <v>0</v>
      </c>
      <c r="J24" s="116">
        <v>0</v>
      </c>
      <c r="K24" s="106">
        <v>0</v>
      </c>
      <c r="L24" s="103">
        <v>0</v>
      </c>
      <c r="M24" s="106">
        <v>3845</v>
      </c>
      <c r="N24" s="103">
        <v>-7.3270667630754405E-2</v>
      </c>
      <c r="O24" s="106">
        <v>215</v>
      </c>
      <c r="P24" s="106">
        <v>4060</v>
      </c>
      <c r="Q24" s="117">
        <v>-8.1863410221619193E-2</v>
      </c>
      <c r="R24" s="104">
        <v>4</v>
      </c>
      <c r="S24" s="101" t="s">
        <v>71</v>
      </c>
      <c r="T24" s="106">
        <v>4127</v>
      </c>
      <c r="U24" s="106">
        <v>4149</v>
      </c>
      <c r="V24" s="106">
        <v>22</v>
      </c>
      <c r="W24" s="106">
        <v>0</v>
      </c>
      <c r="X24" s="106">
        <v>0</v>
      </c>
      <c r="Y24" s="106">
        <v>0</v>
      </c>
      <c r="Z24" s="106">
        <v>0</v>
      </c>
      <c r="AA24" s="106">
        <v>273</v>
      </c>
      <c r="AB24" s="106">
        <v>4149</v>
      </c>
      <c r="AC24" s="106">
        <v>4422</v>
      </c>
      <c r="AD24" s="101" t="s">
        <v>130</v>
      </c>
      <c r="AE24" s="106">
        <v>4036</v>
      </c>
      <c r="AF24" s="106">
        <v>4</v>
      </c>
      <c r="AG24" s="107"/>
    </row>
    <row r="25" spans="1:33" x14ac:dyDescent="0.2">
      <c r="A25" s="101" t="s">
        <v>131</v>
      </c>
      <c r="B25" s="101" t="s">
        <v>132</v>
      </c>
      <c r="C25" s="102">
        <v>9968</v>
      </c>
      <c r="D25" s="102">
        <v>84</v>
      </c>
      <c r="E25" s="102">
        <v>10052</v>
      </c>
      <c r="F25" s="103">
        <v>0.16531416647345201</v>
      </c>
      <c r="G25" s="102">
        <v>0</v>
      </c>
      <c r="H25" s="102">
        <v>0</v>
      </c>
      <c r="I25" s="102">
        <v>0</v>
      </c>
      <c r="J25" s="116">
        <v>0</v>
      </c>
      <c r="K25" s="106">
        <v>0</v>
      </c>
      <c r="L25" s="103">
        <v>0</v>
      </c>
      <c r="M25" s="106">
        <v>10052</v>
      </c>
      <c r="N25" s="103">
        <v>0.16531416647345201</v>
      </c>
      <c r="O25" s="106">
        <v>865</v>
      </c>
      <c r="P25" s="106">
        <v>10917</v>
      </c>
      <c r="Q25" s="117">
        <v>0.21882326671876701</v>
      </c>
      <c r="R25" s="104">
        <v>5</v>
      </c>
      <c r="S25" s="101" t="s">
        <v>71</v>
      </c>
      <c r="T25" s="106">
        <v>8580</v>
      </c>
      <c r="U25" s="106">
        <v>8626</v>
      </c>
      <c r="V25" s="106">
        <v>46</v>
      </c>
      <c r="W25" s="106">
        <v>0</v>
      </c>
      <c r="X25" s="106">
        <v>0</v>
      </c>
      <c r="Y25" s="106">
        <v>0</v>
      </c>
      <c r="Z25" s="106">
        <v>0</v>
      </c>
      <c r="AA25" s="106">
        <v>331</v>
      </c>
      <c r="AB25" s="106">
        <v>8626</v>
      </c>
      <c r="AC25" s="106">
        <v>8957</v>
      </c>
      <c r="AD25" s="101" t="s">
        <v>133</v>
      </c>
      <c r="AE25" s="106">
        <v>4036</v>
      </c>
      <c r="AF25" s="106">
        <v>4</v>
      </c>
      <c r="AG25" s="107"/>
    </row>
    <row r="26" spans="1:33" x14ac:dyDescent="0.2">
      <c r="A26" s="101" t="s">
        <v>134</v>
      </c>
      <c r="B26" s="101" t="s">
        <v>135</v>
      </c>
      <c r="C26" s="102">
        <v>1337</v>
      </c>
      <c r="D26" s="102">
        <v>2</v>
      </c>
      <c r="E26" s="102">
        <v>1339</v>
      </c>
      <c r="F26" s="103">
        <v>0.186005314437555</v>
      </c>
      <c r="G26" s="102">
        <v>0</v>
      </c>
      <c r="H26" s="102">
        <v>0</v>
      </c>
      <c r="I26" s="102">
        <v>0</v>
      </c>
      <c r="J26" s="116">
        <v>0</v>
      </c>
      <c r="K26" s="106">
        <v>0</v>
      </c>
      <c r="L26" s="103">
        <v>0</v>
      </c>
      <c r="M26" s="106">
        <v>1339</v>
      </c>
      <c r="N26" s="103">
        <v>0.186005314437555</v>
      </c>
      <c r="O26" s="106">
        <v>723</v>
      </c>
      <c r="P26" s="106">
        <v>2062</v>
      </c>
      <c r="Q26" s="117">
        <v>8.927628103539359E-2</v>
      </c>
      <c r="R26" s="104">
        <v>5</v>
      </c>
      <c r="S26" s="101" t="s">
        <v>71</v>
      </c>
      <c r="T26" s="106">
        <v>1121</v>
      </c>
      <c r="U26" s="106">
        <v>1129</v>
      </c>
      <c r="V26" s="106">
        <v>8</v>
      </c>
      <c r="W26" s="106">
        <v>0</v>
      </c>
      <c r="X26" s="106">
        <v>0</v>
      </c>
      <c r="Y26" s="106">
        <v>0</v>
      </c>
      <c r="Z26" s="106">
        <v>0</v>
      </c>
      <c r="AA26" s="106">
        <v>764</v>
      </c>
      <c r="AB26" s="106">
        <v>1129</v>
      </c>
      <c r="AC26" s="106">
        <v>1893</v>
      </c>
      <c r="AD26" s="101" t="s">
        <v>136</v>
      </c>
      <c r="AE26" s="106">
        <v>4036</v>
      </c>
      <c r="AF26" s="106">
        <v>4</v>
      </c>
      <c r="AG26" s="107"/>
    </row>
    <row r="27" spans="1:33" x14ac:dyDescent="0.2">
      <c r="A27" s="101" t="s">
        <v>137</v>
      </c>
      <c r="B27" s="101" t="s">
        <v>138</v>
      </c>
      <c r="C27" s="102">
        <v>8330</v>
      </c>
      <c r="D27" s="102">
        <v>42</v>
      </c>
      <c r="E27" s="102">
        <v>8372</v>
      </c>
      <c r="F27" s="103">
        <v>-1.9097832454598701E-2</v>
      </c>
      <c r="G27" s="102">
        <v>0</v>
      </c>
      <c r="H27" s="102">
        <v>0</v>
      </c>
      <c r="I27" s="102">
        <v>0</v>
      </c>
      <c r="J27" s="116">
        <v>0</v>
      </c>
      <c r="K27" s="106">
        <v>0</v>
      </c>
      <c r="L27" s="103">
        <v>0</v>
      </c>
      <c r="M27" s="106">
        <v>8372</v>
      </c>
      <c r="N27" s="103">
        <v>-1.9097832454598701E-2</v>
      </c>
      <c r="O27" s="106">
        <v>118</v>
      </c>
      <c r="P27" s="106">
        <v>8490</v>
      </c>
      <c r="Q27" s="117">
        <v>-0.13278855975485199</v>
      </c>
      <c r="R27" s="104">
        <v>5</v>
      </c>
      <c r="S27" s="101" t="s">
        <v>71</v>
      </c>
      <c r="T27" s="106">
        <v>8417</v>
      </c>
      <c r="U27" s="106">
        <v>8535</v>
      </c>
      <c r="V27" s="106">
        <v>118</v>
      </c>
      <c r="W27" s="106">
        <v>0</v>
      </c>
      <c r="X27" s="106">
        <v>0</v>
      </c>
      <c r="Y27" s="106">
        <v>0</v>
      </c>
      <c r="Z27" s="106">
        <v>0</v>
      </c>
      <c r="AA27" s="106">
        <v>1255</v>
      </c>
      <c r="AB27" s="106">
        <v>8535</v>
      </c>
      <c r="AC27" s="106">
        <v>9790</v>
      </c>
      <c r="AD27" s="101" t="s">
        <v>139</v>
      </c>
      <c r="AE27" s="106">
        <v>4036</v>
      </c>
      <c r="AF27" s="106">
        <v>4</v>
      </c>
      <c r="AG27" s="107"/>
    </row>
    <row r="28" spans="1:33" x14ac:dyDescent="0.2">
      <c r="A28" s="101" t="s">
        <v>140</v>
      </c>
      <c r="B28" s="101" t="s">
        <v>141</v>
      </c>
      <c r="C28" s="102">
        <v>29649</v>
      </c>
      <c r="D28" s="102">
        <v>144</v>
      </c>
      <c r="E28" s="102">
        <v>29793</v>
      </c>
      <c r="F28" s="103">
        <v>-6.4113840547841902E-2</v>
      </c>
      <c r="G28" s="102">
        <v>3970</v>
      </c>
      <c r="H28" s="102">
        <v>0</v>
      </c>
      <c r="I28" s="102">
        <v>3970</v>
      </c>
      <c r="J28" s="116">
        <v>4.8046462513199599E-2</v>
      </c>
      <c r="K28" s="106">
        <v>0</v>
      </c>
      <c r="L28" s="103">
        <v>0</v>
      </c>
      <c r="M28" s="106">
        <v>33763</v>
      </c>
      <c r="N28" s="103">
        <v>-5.2186850822525402E-2</v>
      </c>
      <c r="O28" s="106">
        <v>584</v>
      </c>
      <c r="P28" s="106">
        <v>34347</v>
      </c>
      <c r="Q28" s="117">
        <v>-4.3232402016769304E-2</v>
      </c>
      <c r="R28" s="104">
        <v>4</v>
      </c>
      <c r="S28" s="101" t="s">
        <v>71</v>
      </c>
      <c r="T28" s="106">
        <v>31736</v>
      </c>
      <c r="U28" s="106">
        <v>31834</v>
      </c>
      <c r="V28" s="106">
        <v>98</v>
      </c>
      <c r="W28" s="106">
        <v>3788</v>
      </c>
      <c r="X28" s="106">
        <v>3788</v>
      </c>
      <c r="Y28" s="106">
        <v>0</v>
      </c>
      <c r="Z28" s="106">
        <v>0</v>
      </c>
      <c r="AA28" s="106">
        <v>277</v>
      </c>
      <c r="AB28" s="106">
        <v>35622</v>
      </c>
      <c r="AC28" s="106">
        <v>35899</v>
      </c>
      <c r="AD28" s="101" t="s">
        <v>142</v>
      </c>
      <c r="AE28" s="106">
        <v>4036</v>
      </c>
      <c r="AF28" s="106">
        <v>4</v>
      </c>
      <c r="AG28" s="107"/>
    </row>
    <row r="29" spans="1:33" x14ac:dyDescent="0.2">
      <c r="A29" s="101" t="s">
        <v>143</v>
      </c>
      <c r="B29" s="101" t="s">
        <v>144</v>
      </c>
      <c r="C29" s="102">
        <v>5297</v>
      </c>
      <c r="D29" s="102">
        <v>34</v>
      </c>
      <c r="E29" s="102">
        <v>5331</v>
      </c>
      <c r="F29" s="103">
        <v>6.1529271206690599E-2</v>
      </c>
      <c r="G29" s="102">
        <v>0</v>
      </c>
      <c r="H29" s="102">
        <v>0</v>
      </c>
      <c r="I29" s="102">
        <v>0</v>
      </c>
      <c r="J29" s="116">
        <v>0</v>
      </c>
      <c r="K29" s="106">
        <v>0</v>
      </c>
      <c r="L29" s="103">
        <v>0</v>
      </c>
      <c r="M29" s="106">
        <v>5331</v>
      </c>
      <c r="N29" s="103">
        <v>6.1529271206690599E-2</v>
      </c>
      <c r="O29" s="106">
        <v>231</v>
      </c>
      <c r="P29" s="106">
        <v>5562</v>
      </c>
      <c r="Q29" s="117">
        <v>-0.185413005272408</v>
      </c>
      <c r="R29" s="104">
        <v>5</v>
      </c>
      <c r="S29" s="101" t="s">
        <v>71</v>
      </c>
      <c r="T29" s="106">
        <v>4988</v>
      </c>
      <c r="U29" s="106">
        <v>5022</v>
      </c>
      <c r="V29" s="106">
        <v>34</v>
      </c>
      <c r="W29" s="106">
        <v>0</v>
      </c>
      <c r="X29" s="106">
        <v>0</v>
      </c>
      <c r="Y29" s="106">
        <v>0</v>
      </c>
      <c r="Z29" s="106">
        <v>0</v>
      </c>
      <c r="AA29" s="106">
        <v>1806</v>
      </c>
      <c r="AB29" s="106">
        <v>5022</v>
      </c>
      <c r="AC29" s="106">
        <v>6828</v>
      </c>
      <c r="AD29" s="101" t="s">
        <v>145</v>
      </c>
      <c r="AE29" s="106">
        <v>4036</v>
      </c>
      <c r="AF29" s="106">
        <v>4</v>
      </c>
      <c r="AG29" s="107"/>
    </row>
    <row r="30" spans="1:33" x14ac:dyDescent="0.2">
      <c r="A30" s="101" t="s">
        <v>146</v>
      </c>
      <c r="B30" s="101" t="s">
        <v>147</v>
      </c>
      <c r="C30" s="102">
        <v>2190</v>
      </c>
      <c r="D30" s="102">
        <v>16</v>
      </c>
      <c r="E30" s="102">
        <v>2206</v>
      </c>
      <c r="F30" s="103">
        <v>-4.6260268050151307E-2</v>
      </c>
      <c r="G30" s="102">
        <v>0</v>
      </c>
      <c r="H30" s="102">
        <v>0</v>
      </c>
      <c r="I30" s="102">
        <v>0</v>
      </c>
      <c r="J30" s="116">
        <v>0</v>
      </c>
      <c r="K30" s="106">
        <v>0</v>
      </c>
      <c r="L30" s="103">
        <v>0</v>
      </c>
      <c r="M30" s="106">
        <v>2206</v>
      </c>
      <c r="N30" s="103">
        <v>-4.6260268050151307E-2</v>
      </c>
      <c r="O30" s="106">
        <v>1086</v>
      </c>
      <c r="P30" s="106">
        <v>3292</v>
      </c>
      <c r="Q30" s="117">
        <v>-0.13641133263378799</v>
      </c>
      <c r="R30" s="104">
        <v>5</v>
      </c>
      <c r="S30" s="101" t="s">
        <v>71</v>
      </c>
      <c r="T30" s="106">
        <v>2271</v>
      </c>
      <c r="U30" s="106">
        <v>2313</v>
      </c>
      <c r="V30" s="106">
        <v>42</v>
      </c>
      <c r="W30" s="106">
        <v>0</v>
      </c>
      <c r="X30" s="106">
        <v>0</v>
      </c>
      <c r="Y30" s="106">
        <v>0</v>
      </c>
      <c r="Z30" s="106">
        <v>0</v>
      </c>
      <c r="AA30" s="106">
        <v>1499</v>
      </c>
      <c r="AB30" s="106">
        <v>2313</v>
      </c>
      <c r="AC30" s="106">
        <v>3812</v>
      </c>
      <c r="AD30" s="101" t="s">
        <v>148</v>
      </c>
      <c r="AE30" s="106">
        <v>4036</v>
      </c>
      <c r="AF30" s="106">
        <v>4</v>
      </c>
      <c r="AG30" s="107"/>
    </row>
    <row r="31" spans="1:33" x14ac:dyDescent="0.2">
      <c r="A31" s="101" t="s">
        <v>149</v>
      </c>
      <c r="B31" s="101" t="s">
        <v>150</v>
      </c>
      <c r="C31" s="102">
        <v>0</v>
      </c>
      <c r="D31" s="102">
        <v>0</v>
      </c>
      <c r="E31" s="102">
        <v>0</v>
      </c>
      <c r="F31" s="103">
        <v>-1</v>
      </c>
      <c r="G31" s="102">
        <v>0</v>
      </c>
      <c r="H31" s="102">
        <v>0</v>
      </c>
      <c r="I31" s="102">
        <v>0</v>
      </c>
      <c r="J31" s="116">
        <v>0</v>
      </c>
      <c r="K31" s="106">
        <v>0</v>
      </c>
      <c r="L31" s="103">
        <v>0</v>
      </c>
      <c r="M31" s="106">
        <v>0</v>
      </c>
      <c r="N31" s="103">
        <v>-1</v>
      </c>
      <c r="O31" s="106">
        <v>0</v>
      </c>
      <c r="P31" s="106">
        <v>0</v>
      </c>
      <c r="Q31" s="117">
        <v>-1</v>
      </c>
      <c r="R31" s="104">
        <v>5</v>
      </c>
      <c r="S31" s="101" t="s">
        <v>71</v>
      </c>
      <c r="T31" s="106">
        <v>2149</v>
      </c>
      <c r="U31" s="106">
        <v>2149</v>
      </c>
      <c r="V31" s="106">
        <v>0</v>
      </c>
      <c r="W31" s="106">
        <v>0</v>
      </c>
      <c r="X31" s="106">
        <v>0</v>
      </c>
      <c r="Y31" s="106">
        <v>0</v>
      </c>
      <c r="Z31" s="106">
        <v>0</v>
      </c>
      <c r="AA31" s="106">
        <v>0</v>
      </c>
      <c r="AB31" s="106">
        <v>2149</v>
      </c>
      <c r="AC31" s="106">
        <v>2149</v>
      </c>
      <c r="AD31" s="101" t="s">
        <v>151</v>
      </c>
      <c r="AE31" s="106">
        <v>4036</v>
      </c>
      <c r="AF31" s="106">
        <v>4</v>
      </c>
      <c r="AG31" s="107"/>
    </row>
    <row r="32" spans="1:33" x14ac:dyDescent="0.2">
      <c r="A32" s="101" t="s">
        <v>152</v>
      </c>
      <c r="B32" s="101" t="s">
        <v>153</v>
      </c>
      <c r="C32" s="102">
        <v>618196</v>
      </c>
      <c r="D32" s="102">
        <v>281120</v>
      </c>
      <c r="E32" s="102">
        <v>899316</v>
      </c>
      <c r="F32" s="103">
        <v>4.1191936897458398E-2</v>
      </c>
      <c r="G32" s="102">
        <v>844165</v>
      </c>
      <c r="H32" s="102">
        <v>225394</v>
      </c>
      <c r="I32" s="102">
        <v>1069559</v>
      </c>
      <c r="J32" s="116">
        <v>3.43077241456674E-2</v>
      </c>
      <c r="K32" s="106">
        <v>0</v>
      </c>
      <c r="L32" s="103">
        <v>0</v>
      </c>
      <c r="M32" s="106">
        <v>1968875</v>
      </c>
      <c r="N32" s="103">
        <v>3.7440872917807198E-2</v>
      </c>
      <c r="O32" s="106">
        <v>1463</v>
      </c>
      <c r="P32" s="106">
        <v>1970338</v>
      </c>
      <c r="Q32" s="117">
        <v>3.6504475405653505E-2</v>
      </c>
      <c r="R32" s="104">
        <v>1</v>
      </c>
      <c r="S32" s="101" t="s">
        <v>154</v>
      </c>
      <c r="T32" s="106">
        <v>608079</v>
      </c>
      <c r="U32" s="106">
        <v>863737</v>
      </c>
      <c r="V32" s="106">
        <v>255658</v>
      </c>
      <c r="W32" s="106">
        <v>821034</v>
      </c>
      <c r="X32" s="106">
        <v>1034082</v>
      </c>
      <c r="Y32" s="106">
        <v>213048</v>
      </c>
      <c r="Z32" s="106">
        <v>0</v>
      </c>
      <c r="AA32" s="106">
        <v>3126</v>
      </c>
      <c r="AB32" s="106">
        <v>1897819</v>
      </c>
      <c r="AC32" s="106">
        <v>1900945</v>
      </c>
      <c r="AD32" s="101" t="s">
        <v>155</v>
      </c>
      <c r="AE32" s="106">
        <v>4036</v>
      </c>
      <c r="AF32" s="106">
        <v>4</v>
      </c>
      <c r="AG32" s="107"/>
    </row>
    <row r="33" spans="1:33" x14ac:dyDescent="0.2">
      <c r="A33" s="101" t="s">
        <v>156</v>
      </c>
      <c r="B33" s="101" t="s">
        <v>157</v>
      </c>
      <c r="C33" s="102">
        <v>2619</v>
      </c>
      <c r="D33" s="102">
        <v>0</v>
      </c>
      <c r="E33" s="102">
        <v>2619</v>
      </c>
      <c r="F33" s="103">
        <v>0.122588941277325</v>
      </c>
      <c r="G33" s="102">
        <v>0</v>
      </c>
      <c r="H33" s="102">
        <v>0</v>
      </c>
      <c r="I33" s="102">
        <v>0</v>
      </c>
      <c r="J33" s="116">
        <v>-1</v>
      </c>
      <c r="K33" s="106">
        <v>0</v>
      </c>
      <c r="L33" s="103">
        <v>0</v>
      </c>
      <c r="M33" s="106">
        <v>2619</v>
      </c>
      <c r="N33" s="103">
        <v>0.12162740899357599</v>
      </c>
      <c r="O33" s="106">
        <v>0</v>
      </c>
      <c r="P33" s="106">
        <v>2619</v>
      </c>
      <c r="Q33" s="117">
        <v>0.12162740899357599</v>
      </c>
      <c r="R33" s="104">
        <v>5</v>
      </c>
      <c r="S33" s="101" t="s">
        <v>71</v>
      </c>
      <c r="T33" s="106">
        <v>2333</v>
      </c>
      <c r="U33" s="106">
        <v>2333</v>
      </c>
      <c r="V33" s="106">
        <v>0</v>
      </c>
      <c r="W33" s="106">
        <v>2</v>
      </c>
      <c r="X33" s="106">
        <v>2</v>
      </c>
      <c r="Y33" s="106">
        <v>0</v>
      </c>
      <c r="Z33" s="106">
        <v>0</v>
      </c>
      <c r="AA33" s="106">
        <v>0</v>
      </c>
      <c r="AB33" s="106">
        <v>2335</v>
      </c>
      <c r="AC33" s="106">
        <v>2335</v>
      </c>
      <c r="AD33" s="101" t="s">
        <v>158</v>
      </c>
      <c r="AE33" s="106">
        <v>4036</v>
      </c>
      <c r="AF33" s="106">
        <v>4</v>
      </c>
      <c r="AG33" s="107"/>
    </row>
    <row r="34" spans="1:33" x14ac:dyDescent="0.2">
      <c r="A34" s="101" t="s">
        <v>159</v>
      </c>
      <c r="B34" s="101" t="s">
        <v>160</v>
      </c>
      <c r="C34" s="102">
        <v>2970</v>
      </c>
      <c r="D34" s="102">
        <v>4</v>
      </c>
      <c r="E34" s="102">
        <v>2974</v>
      </c>
      <c r="F34" s="103">
        <v>-2.3637557452396599E-2</v>
      </c>
      <c r="G34" s="102">
        <v>0</v>
      </c>
      <c r="H34" s="102">
        <v>0</v>
      </c>
      <c r="I34" s="102">
        <v>0</v>
      </c>
      <c r="J34" s="116">
        <v>0</v>
      </c>
      <c r="K34" s="106">
        <v>0</v>
      </c>
      <c r="L34" s="103">
        <v>0</v>
      </c>
      <c r="M34" s="106">
        <v>2974</v>
      </c>
      <c r="N34" s="103">
        <v>-2.3637557452396599E-2</v>
      </c>
      <c r="O34" s="106">
        <v>239</v>
      </c>
      <c r="P34" s="106">
        <v>3213</v>
      </c>
      <c r="Q34" s="117">
        <v>-0.24310954063604204</v>
      </c>
      <c r="R34" s="104">
        <v>5</v>
      </c>
      <c r="S34" s="101" t="s">
        <v>71</v>
      </c>
      <c r="T34" s="106">
        <v>3030</v>
      </c>
      <c r="U34" s="106">
        <v>3046</v>
      </c>
      <c r="V34" s="106">
        <v>16</v>
      </c>
      <c r="W34" s="106">
        <v>0</v>
      </c>
      <c r="X34" s="106">
        <v>0</v>
      </c>
      <c r="Y34" s="106">
        <v>0</v>
      </c>
      <c r="Z34" s="106">
        <v>0</v>
      </c>
      <c r="AA34" s="106">
        <v>1199</v>
      </c>
      <c r="AB34" s="106">
        <v>3046</v>
      </c>
      <c r="AC34" s="106">
        <v>4245</v>
      </c>
      <c r="AD34" s="101" t="s">
        <v>161</v>
      </c>
      <c r="AE34" s="106">
        <v>4036</v>
      </c>
      <c r="AF34" s="106">
        <v>4</v>
      </c>
      <c r="AG34" s="107"/>
    </row>
    <row r="35" spans="1:33" x14ac:dyDescent="0.2">
      <c r="A35" s="101" t="s">
        <v>162</v>
      </c>
      <c r="B35" s="101" t="s">
        <v>163</v>
      </c>
      <c r="C35" s="102">
        <v>648</v>
      </c>
      <c r="D35" s="102">
        <v>2</v>
      </c>
      <c r="E35" s="102">
        <v>650</v>
      </c>
      <c r="F35" s="103">
        <v>-0.177215189873418</v>
      </c>
      <c r="G35" s="102">
        <v>0</v>
      </c>
      <c r="H35" s="102">
        <v>0</v>
      </c>
      <c r="I35" s="102">
        <v>0</v>
      </c>
      <c r="J35" s="116">
        <v>0</v>
      </c>
      <c r="K35" s="106">
        <v>0</v>
      </c>
      <c r="L35" s="103">
        <v>0</v>
      </c>
      <c r="M35" s="106">
        <v>650</v>
      </c>
      <c r="N35" s="103">
        <v>-0.177215189873418</v>
      </c>
      <c r="O35" s="106">
        <v>570</v>
      </c>
      <c r="P35" s="106">
        <v>1220</v>
      </c>
      <c r="Q35" s="117">
        <v>-0.11143481427531</v>
      </c>
      <c r="R35" s="104">
        <v>5</v>
      </c>
      <c r="S35" s="101" t="s">
        <v>71</v>
      </c>
      <c r="T35" s="106">
        <v>790</v>
      </c>
      <c r="U35" s="106">
        <v>790</v>
      </c>
      <c r="V35" s="106">
        <v>0</v>
      </c>
      <c r="W35" s="106">
        <v>0</v>
      </c>
      <c r="X35" s="106">
        <v>0</v>
      </c>
      <c r="Y35" s="106">
        <v>0</v>
      </c>
      <c r="Z35" s="106">
        <v>0</v>
      </c>
      <c r="AA35" s="106">
        <v>583</v>
      </c>
      <c r="AB35" s="106">
        <v>790</v>
      </c>
      <c r="AC35" s="106">
        <v>1373</v>
      </c>
      <c r="AD35" s="101" t="s">
        <v>164</v>
      </c>
      <c r="AE35" s="106">
        <v>4036</v>
      </c>
      <c r="AF35" s="106">
        <v>4</v>
      </c>
      <c r="AG35" s="107"/>
    </row>
    <row r="36" spans="1:33" x14ac:dyDescent="0.2">
      <c r="A36" s="101" t="s">
        <v>165</v>
      </c>
      <c r="B36" s="101" t="s">
        <v>166</v>
      </c>
      <c r="C36" s="102">
        <v>2343</v>
      </c>
      <c r="D36" s="102">
        <v>10</v>
      </c>
      <c r="E36" s="102">
        <v>2353</v>
      </c>
      <c r="F36" s="103">
        <v>-0.121359223300971</v>
      </c>
      <c r="G36" s="102">
        <v>0</v>
      </c>
      <c r="H36" s="102">
        <v>0</v>
      </c>
      <c r="I36" s="102">
        <v>0</v>
      </c>
      <c r="J36" s="116">
        <v>0</v>
      </c>
      <c r="K36" s="106">
        <v>0</v>
      </c>
      <c r="L36" s="103">
        <v>0</v>
      </c>
      <c r="M36" s="106">
        <v>2353</v>
      </c>
      <c r="N36" s="103">
        <v>-0.121359223300971</v>
      </c>
      <c r="O36" s="106">
        <v>706</v>
      </c>
      <c r="P36" s="106">
        <v>3059</v>
      </c>
      <c r="Q36" s="117">
        <v>-6.4239828693790108E-2</v>
      </c>
      <c r="R36" s="104">
        <v>5</v>
      </c>
      <c r="S36" s="101" t="s">
        <v>71</v>
      </c>
      <c r="T36" s="106">
        <v>2674</v>
      </c>
      <c r="U36" s="106">
        <v>2678</v>
      </c>
      <c r="V36" s="106">
        <v>4</v>
      </c>
      <c r="W36" s="106">
        <v>0</v>
      </c>
      <c r="X36" s="106">
        <v>0</v>
      </c>
      <c r="Y36" s="106">
        <v>0</v>
      </c>
      <c r="Z36" s="106">
        <v>0</v>
      </c>
      <c r="AA36" s="106">
        <v>591</v>
      </c>
      <c r="AB36" s="106">
        <v>2678</v>
      </c>
      <c r="AC36" s="106">
        <v>3269</v>
      </c>
      <c r="AD36" s="101" t="s">
        <v>167</v>
      </c>
      <c r="AE36" s="106">
        <v>4036</v>
      </c>
      <c r="AF36" s="106">
        <v>4</v>
      </c>
      <c r="AG36" s="107"/>
    </row>
    <row r="37" spans="1:33" x14ac:dyDescent="0.2">
      <c r="A37" s="101" t="s">
        <v>168</v>
      </c>
      <c r="B37" s="101" t="s">
        <v>169</v>
      </c>
      <c r="C37" s="102">
        <v>4442</v>
      </c>
      <c r="D37" s="102">
        <v>28</v>
      </c>
      <c r="E37" s="102">
        <v>4470</v>
      </c>
      <c r="F37" s="103">
        <v>-0.23050438974005902</v>
      </c>
      <c r="G37" s="102">
        <v>0</v>
      </c>
      <c r="H37" s="102">
        <v>0</v>
      </c>
      <c r="I37" s="102">
        <v>0</v>
      </c>
      <c r="J37" s="116">
        <v>0</v>
      </c>
      <c r="K37" s="106">
        <v>0</v>
      </c>
      <c r="L37" s="103">
        <v>0</v>
      </c>
      <c r="M37" s="106">
        <v>4470</v>
      </c>
      <c r="N37" s="103">
        <v>-0.23050438974005902</v>
      </c>
      <c r="O37" s="106">
        <v>854</v>
      </c>
      <c r="P37" s="106">
        <v>5324</v>
      </c>
      <c r="Q37" s="117">
        <v>-0.32701301984578401</v>
      </c>
      <c r="R37" s="104">
        <v>5</v>
      </c>
      <c r="S37" s="101" t="s">
        <v>71</v>
      </c>
      <c r="T37" s="106">
        <v>5703</v>
      </c>
      <c r="U37" s="106">
        <v>5809</v>
      </c>
      <c r="V37" s="106">
        <v>106</v>
      </c>
      <c r="W37" s="106">
        <v>0</v>
      </c>
      <c r="X37" s="106">
        <v>0</v>
      </c>
      <c r="Y37" s="106">
        <v>0</v>
      </c>
      <c r="Z37" s="106">
        <v>0</v>
      </c>
      <c r="AA37" s="106">
        <v>2102</v>
      </c>
      <c r="AB37" s="106">
        <v>5809</v>
      </c>
      <c r="AC37" s="106">
        <v>7911</v>
      </c>
      <c r="AD37" s="101" t="s">
        <v>170</v>
      </c>
      <c r="AE37" s="106">
        <v>4036</v>
      </c>
      <c r="AF37" s="106">
        <v>4</v>
      </c>
      <c r="AG37" s="107"/>
    </row>
    <row r="38" spans="1:33" x14ac:dyDescent="0.2">
      <c r="A38" s="101" t="s">
        <v>171</v>
      </c>
      <c r="B38" s="101" t="s">
        <v>172</v>
      </c>
      <c r="C38" s="102">
        <v>4046</v>
      </c>
      <c r="D38" s="102">
        <v>784</v>
      </c>
      <c r="E38" s="102">
        <v>4830</v>
      </c>
      <c r="F38" s="103">
        <v>-6.5402476780185806E-2</v>
      </c>
      <c r="G38" s="102">
        <v>0</v>
      </c>
      <c r="H38" s="102">
        <v>0</v>
      </c>
      <c r="I38" s="102">
        <v>0</v>
      </c>
      <c r="J38" s="116">
        <v>0</v>
      </c>
      <c r="K38" s="106">
        <v>0</v>
      </c>
      <c r="L38" s="103">
        <v>0</v>
      </c>
      <c r="M38" s="106">
        <v>4830</v>
      </c>
      <c r="N38" s="103">
        <v>-6.5402476780185806E-2</v>
      </c>
      <c r="O38" s="106">
        <v>1675</v>
      </c>
      <c r="P38" s="106">
        <v>6505</v>
      </c>
      <c r="Q38" s="117">
        <v>-3.6581753554502397E-2</v>
      </c>
      <c r="R38" s="104">
        <v>5</v>
      </c>
      <c r="S38" s="101" t="s">
        <v>71</v>
      </c>
      <c r="T38" s="106">
        <v>4168</v>
      </c>
      <c r="U38" s="106">
        <v>5168</v>
      </c>
      <c r="V38" s="106">
        <v>1000</v>
      </c>
      <c r="W38" s="106">
        <v>0</v>
      </c>
      <c r="X38" s="106">
        <v>0</v>
      </c>
      <c r="Y38" s="106">
        <v>0</v>
      </c>
      <c r="Z38" s="106">
        <v>0</v>
      </c>
      <c r="AA38" s="106">
        <v>1584</v>
      </c>
      <c r="AB38" s="106">
        <v>5168</v>
      </c>
      <c r="AC38" s="106">
        <v>6752</v>
      </c>
      <c r="AD38" s="101" t="s">
        <v>173</v>
      </c>
      <c r="AE38" s="106">
        <v>4036</v>
      </c>
      <c r="AF38" s="106">
        <v>4</v>
      </c>
      <c r="AG38" s="107"/>
    </row>
    <row r="39" spans="1:33" x14ac:dyDescent="0.2">
      <c r="A39" s="101" t="s">
        <v>174</v>
      </c>
      <c r="B39" s="101" t="s">
        <v>175</v>
      </c>
      <c r="C39" s="102">
        <v>177048</v>
      </c>
      <c r="D39" s="102">
        <v>4812</v>
      </c>
      <c r="E39" s="102">
        <v>181860</v>
      </c>
      <c r="F39" s="103">
        <v>3.4406265819544896E-2</v>
      </c>
      <c r="G39" s="102">
        <v>99224</v>
      </c>
      <c r="H39" s="102">
        <v>5780</v>
      </c>
      <c r="I39" s="102">
        <v>105004</v>
      </c>
      <c r="J39" s="116">
        <v>9.48523048369775E-2</v>
      </c>
      <c r="K39" s="106">
        <v>13856</v>
      </c>
      <c r="L39" s="103">
        <v>-6.35306839686402E-2</v>
      </c>
      <c r="M39" s="106">
        <v>300720</v>
      </c>
      <c r="N39" s="103">
        <v>4.9582219367988997E-2</v>
      </c>
      <c r="O39" s="106">
        <v>733</v>
      </c>
      <c r="P39" s="106">
        <v>301453</v>
      </c>
      <c r="Q39" s="117">
        <v>4.5499316764585504E-2</v>
      </c>
      <c r="R39" s="104">
        <v>2</v>
      </c>
      <c r="S39" s="101" t="s">
        <v>71</v>
      </c>
      <c r="T39" s="106">
        <v>170779</v>
      </c>
      <c r="U39" s="106">
        <v>175811</v>
      </c>
      <c r="V39" s="106">
        <v>5032</v>
      </c>
      <c r="W39" s="106">
        <v>90421</v>
      </c>
      <c r="X39" s="106">
        <v>95907</v>
      </c>
      <c r="Y39" s="106">
        <v>5486</v>
      </c>
      <c r="Z39" s="106">
        <v>14796</v>
      </c>
      <c r="AA39" s="106">
        <v>1820</v>
      </c>
      <c r="AB39" s="106">
        <v>286514</v>
      </c>
      <c r="AC39" s="106">
        <v>288334</v>
      </c>
      <c r="AD39" s="101" t="s">
        <v>176</v>
      </c>
      <c r="AE39" s="106">
        <v>4036</v>
      </c>
      <c r="AF39" s="106">
        <v>4</v>
      </c>
      <c r="AG39" s="107"/>
    </row>
    <row r="40" spans="1:33" x14ac:dyDescent="0.2">
      <c r="A40" s="101" t="s">
        <v>177</v>
      </c>
      <c r="B40" s="101" t="s">
        <v>178</v>
      </c>
      <c r="C40" s="102">
        <v>8193</v>
      </c>
      <c r="D40" s="102">
        <v>56</v>
      </c>
      <c r="E40" s="102">
        <v>8249</v>
      </c>
      <c r="F40" s="103">
        <v>-1.0898522644708199E-3</v>
      </c>
      <c r="G40" s="102">
        <v>0</v>
      </c>
      <c r="H40" s="102">
        <v>0</v>
      </c>
      <c r="I40" s="102">
        <v>0</v>
      </c>
      <c r="J40" s="116">
        <v>0</v>
      </c>
      <c r="K40" s="106">
        <v>0</v>
      </c>
      <c r="L40" s="103">
        <v>0</v>
      </c>
      <c r="M40" s="106">
        <v>8249</v>
      </c>
      <c r="N40" s="103">
        <v>-1.0898522644708199E-3</v>
      </c>
      <c r="O40" s="106">
        <v>1290</v>
      </c>
      <c r="P40" s="106">
        <v>9539</v>
      </c>
      <c r="Q40" s="117">
        <v>3.3701777199826602E-2</v>
      </c>
      <c r="R40" s="104">
        <v>5</v>
      </c>
      <c r="S40" s="101" t="s">
        <v>71</v>
      </c>
      <c r="T40" s="106">
        <v>8092</v>
      </c>
      <c r="U40" s="106">
        <v>8258</v>
      </c>
      <c r="V40" s="106">
        <v>166</v>
      </c>
      <c r="W40" s="106">
        <v>0</v>
      </c>
      <c r="X40" s="106">
        <v>0</v>
      </c>
      <c r="Y40" s="106">
        <v>0</v>
      </c>
      <c r="Z40" s="106">
        <v>0</v>
      </c>
      <c r="AA40" s="106">
        <v>970</v>
      </c>
      <c r="AB40" s="106">
        <v>8258</v>
      </c>
      <c r="AC40" s="106">
        <v>9228</v>
      </c>
      <c r="AD40" s="101" t="s">
        <v>179</v>
      </c>
      <c r="AE40" s="106">
        <v>4036</v>
      </c>
      <c r="AF40" s="106">
        <v>4</v>
      </c>
      <c r="AG40" s="107"/>
    </row>
    <row r="41" spans="1:33" x14ac:dyDescent="0.2">
      <c r="A41" s="101" t="s">
        <v>180</v>
      </c>
      <c r="B41" s="101" t="s">
        <v>181</v>
      </c>
      <c r="C41" s="102">
        <v>13103</v>
      </c>
      <c r="D41" s="102">
        <v>14</v>
      </c>
      <c r="E41" s="102">
        <v>13117</v>
      </c>
      <c r="F41" s="103">
        <v>0.13184916731383201</v>
      </c>
      <c r="G41" s="102">
        <v>0</v>
      </c>
      <c r="H41" s="102">
        <v>0</v>
      </c>
      <c r="I41" s="102">
        <v>0</v>
      </c>
      <c r="J41" s="116">
        <v>-1</v>
      </c>
      <c r="K41" s="106">
        <v>0</v>
      </c>
      <c r="L41" s="103">
        <v>0</v>
      </c>
      <c r="M41" s="106">
        <v>13117</v>
      </c>
      <c r="N41" s="103">
        <v>0.12882960413080902</v>
      </c>
      <c r="O41" s="106">
        <v>0</v>
      </c>
      <c r="P41" s="106">
        <v>13117</v>
      </c>
      <c r="Q41" s="117">
        <v>0.12882960413080902</v>
      </c>
      <c r="R41" s="104">
        <v>4</v>
      </c>
      <c r="S41" s="101" t="s">
        <v>71</v>
      </c>
      <c r="T41" s="106">
        <v>11583</v>
      </c>
      <c r="U41" s="106">
        <v>11589</v>
      </c>
      <c r="V41" s="106">
        <v>6</v>
      </c>
      <c r="W41" s="106">
        <v>31</v>
      </c>
      <c r="X41" s="106">
        <v>31</v>
      </c>
      <c r="Y41" s="106">
        <v>0</v>
      </c>
      <c r="Z41" s="106">
        <v>0</v>
      </c>
      <c r="AA41" s="106">
        <v>0</v>
      </c>
      <c r="AB41" s="106">
        <v>11620</v>
      </c>
      <c r="AC41" s="106">
        <v>11620</v>
      </c>
      <c r="AD41" s="101" t="s">
        <v>182</v>
      </c>
      <c r="AE41" s="106">
        <v>4036</v>
      </c>
      <c r="AF41" s="106">
        <v>4</v>
      </c>
      <c r="AG41" s="107"/>
    </row>
    <row r="42" spans="1:33" x14ac:dyDescent="0.2">
      <c r="A42" s="101" t="s">
        <v>183</v>
      </c>
      <c r="B42" s="101" t="s">
        <v>184</v>
      </c>
      <c r="C42" s="102">
        <v>6918</v>
      </c>
      <c r="D42" s="102">
        <v>166</v>
      </c>
      <c r="E42" s="102">
        <v>7084</v>
      </c>
      <c r="F42" s="103">
        <v>0.18362573099415203</v>
      </c>
      <c r="G42" s="102">
        <v>0</v>
      </c>
      <c r="H42" s="102">
        <v>0</v>
      </c>
      <c r="I42" s="102">
        <v>0</v>
      </c>
      <c r="J42" s="116">
        <v>0</v>
      </c>
      <c r="K42" s="106">
        <v>0</v>
      </c>
      <c r="L42" s="103">
        <v>0</v>
      </c>
      <c r="M42" s="106">
        <v>7084</v>
      </c>
      <c r="N42" s="103">
        <v>0.18362573099415203</v>
      </c>
      <c r="O42" s="106">
        <v>1263</v>
      </c>
      <c r="P42" s="106">
        <v>8347</v>
      </c>
      <c r="Q42" s="117">
        <v>0.332747884400447</v>
      </c>
      <c r="R42" s="104">
        <v>5</v>
      </c>
      <c r="S42" s="101" t="s">
        <v>71</v>
      </c>
      <c r="T42" s="106">
        <v>5973</v>
      </c>
      <c r="U42" s="106">
        <v>5985</v>
      </c>
      <c r="V42" s="106">
        <v>12</v>
      </c>
      <c r="W42" s="106">
        <v>0</v>
      </c>
      <c r="X42" s="106">
        <v>0</v>
      </c>
      <c r="Y42" s="106">
        <v>0</v>
      </c>
      <c r="Z42" s="106">
        <v>0</v>
      </c>
      <c r="AA42" s="106">
        <v>278</v>
      </c>
      <c r="AB42" s="106">
        <v>5985</v>
      </c>
      <c r="AC42" s="106">
        <v>6263</v>
      </c>
      <c r="AD42" s="101" t="s">
        <v>185</v>
      </c>
      <c r="AE42" s="106">
        <v>4036</v>
      </c>
      <c r="AF42" s="106">
        <v>4</v>
      </c>
      <c r="AG42" s="107"/>
    </row>
    <row r="43" spans="1:33" x14ac:dyDescent="0.2">
      <c r="A43" s="101" t="s">
        <v>186</v>
      </c>
      <c r="B43" s="101" t="s">
        <v>187</v>
      </c>
      <c r="C43" s="102">
        <v>907</v>
      </c>
      <c r="D43" s="102">
        <v>0</v>
      </c>
      <c r="E43" s="102">
        <v>907</v>
      </c>
      <c r="F43" s="103">
        <v>-0.166360294117647</v>
      </c>
      <c r="G43" s="102">
        <v>0</v>
      </c>
      <c r="H43" s="102">
        <v>0</v>
      </c>
      <c r="I43" s="102">
        <v>0</v>
      </c>
      <c r="J43" s="116">
        <v>0</v>
      </c>
      <c r="K43" s="106">
        <v>0</v>
      </c>
      <c r="L43" s="103">
        <v>0</v>
      </c>
      <c r="M43" s="106">
        <v>907</v>
      </c>
      <c r="N43" s="103">
        <v>-0.166360294117647</v>
      </c>
      <c r="O43" s="106">
        <v>617</v>
      </c>
      <c r="P43" s="106">
        <v>1524</v>
      </c>
      <c r="Q43" s="117">
        <v>-0.31567130669061499</v>
      </c>
      <c r="R43" s="104">
        <v>5</v>
      </c>
      <c r="S43" s="101" t="s">
        <v>71</v>
      </c>
      <c r="T43" s="106">
        <v>1056</v>
      </c>
      <c r="U43" s="106">
        <v>1088</v>
      </c>
      <c r="V43" s="106">
        <v>32</v>
      </c>
      <c r="W43" s="106">
        <v>0</v>
      </c>
      <c r="X43" s="106">
        <v>0</v>
      </c>
      <c r="Y43" s="106">
        <v>0</v>
      </c>
      <c r="Z43" s="106">
        <v>0</v>
      </c>
      <c r="AA43" s="106">
        <v>1139</v>
      </c>
      <c r="AB43" s="106">
        <v>1088</v>
      </c>
      <c r="AC43" s="106">
        <v>2227</v>
      </c>
      <c r="AD43" s="101" t="s">
        <v>188</v>
      </c>
      <c r="AE43" s="106">
        <v>4036</v>
      </c>
      <c r="AF43" s="106">
        <v>4</v>
      </c>
      <c r="AG43" s="107"/>
    </row>
    <row r="44" spans="1:33" x14ac:dyDescent="0.2">
      <c r="A44" s="101" t="s">
        <v>189</v>
      </c>
      <c r="B44" s="101" t="s">
        <v>190</v>
      </c>
      <c r="C44" s="102">
        <v>138909</v>
      </c>
      <c r="D44" s="102">
        <v>30864</v>
      </c>
      <c r="E44" s="102">
        <v>169773</v>
      </c>
      <c r="F44" s="103">
        <v>3.5239094113199296E-2</v>
      </c>
      <c r="G44" s="102">
        <v>21763</v>
      </c>
      <c r="H44" s="102">
        <v>558</v>
      </c>
      <c r="I44" s="102">
        <v>22321</v>
      </c>
      <c r="J44" s="116">
        <v>0.51134132304150604</v>
      </c>
      <c r="K44" s="106">
        <v>0</v>
      </c>
      <c r="L44" s="103">
        <v>0</v>
      </c>
      <c r="M44" s="106">
        <v>192094</v>
      </c>
      <c r="N44" s="103">
        <v>7.4573597444661396E-2</v>
      </c>
      <c r="O44" s="106">
        <v>6022</v>
      </c>
      <c r="P44" s="106">
        <v>198116</v>
      </c>
      <c r="Q44" s="117">
        <v>7.173150993205521E-2</v>
      </c>
      <c r="R44" s="104">
        <v>3</v>
      </c>
      <c r="S44" s="101" t="s">
        <v>71</v>
      </c>
      <c r="T44" s="106">
        <v>133152</v>
      </c>
      <c r="U44" s="106">
        <v>163994</v>
      </c>
      <c r="V44" s="106">
        <v>30842</v>
      </c>
      <c r="W44" s="106">
        <v>14561</v>
      </c>
      <c r="X44" s="106">
        <v>14769</v>
      </c>
      <c r="Y44" s="106">
        <v>208</v>
      </c>
      <c r="Z44" s="106">
        <v>0</v>
      </c>
      <c r="AA44" s="106">
        <v>6093</v>
      </c>
      <c r="AB44" s="106">
        <v>178763</v>
      </c>
      <c r="AC44" s="106">
        <v>184856</v>
      </c>
      <c r="AD44" s="101" t="s">
        <v>191</v>
      </c>
      <c r="AE44" s="106">
        <v>4036</v>
      </c>
      <c r="AF44" s="106">
        <v>4</v>
      </c>
      <c r="AG44" s="107"/>
    </row>
    <row r="45" spans="1:33" x14ac:dyDescent="0.2">
      <c r="A45" s="101" t="s">
        <v>192</v>
      </c>
      <c r="B45" s="101" t="s">
        <v>193</v>
      </c>
      <c r="C45" s="102">
        <v>236386</v>
      </c>
      <c r="D45" s="102">
        <v>30046</v>
      </c>
      <c r="E45" s="102">
        <v>266432</v>
      </c>
      <c r="F45" s="103">
        <v>-1.6376980669551199E-2</v>
      </c>
      <c r="G45" s="102">
        <v>52838</v>
      </c>
      <c r="H45" s="102">
        <v>1154</v>
      </c>
      <c r="I45" s="102">
        <v>53992</v>
      </c>
      <c r="J45" s="116">
        <v>-2.2574630243125303E-2</v>
      </c>
      <c r="K45" s="106">
        <v>0</v>
      </c>
      <c r="L45" s="103">
        <v>0</v>
      </c>
      <c r="M45" s="106">
        <v>320424</v>
      </c>
      <c r="N45" s="103">
        <v>-1.7426795499636601E-2</v>
      </c>
      <c r="O45" s="106">
        <v>558</v>
      </c>
      <c r="P45" s="106">
        <v>320982</v>
      </c>
      <c r="Q45" s="117">
        <v>-1.6475721521392098E-2</v>
      </c>
      <c r="R45" s="104">
        <v>2</v>
      </c>
      <c r="S45" s="101" t="s">
        <v>71</v>
      </c>
      <c r="T45" s="106">
        <v>236318</v>
      </c>
      <c r="U45" s="106">
        <v>270868</v>
      </c>
      <c r="V45" s="106">
        <v>34550</v>
      </c>
      <c r="W45" s="106">
        <v>52925</v>
      </c>
      <c r="X45" s="106">
        <v>55239</v>
      </c>
      <c r="Y45" s="106">
        <v>2314</v>
      </c>
      <c r="Z45" s="106">
        <v>0</v>
      </c>
      <c r="AA45" s="106">
        <v>252</v>
      </c>
      <c r="AB45" s="106">
        <v>326107</v>
      </c>
      <c r="AC45" s="106">
        <v>326359</v>
      </c>
      <c r="AD45" s="101" t="s">
        <v>194</v>
      </c>
      <c r="AE45" s="106">
        <v>4036</v>
      </c>
      <c r="AF45" s="106">
        <v>4</v>
      </c>
      <c r="AG45" s="107"/>
    </row>
    <row r="46" spans="1:33" x14ac:dyDescent="0.2">
      <c r="A46" s="101" t="s">
        <v>195</v>
      </c>
      <c r="B46" s="101" t="s">
        <v>196</v>
      </c>
      <c r="C46" s="102">
        <v>4962</v>
      </c>
      <c r="D46" s="102">
        <v>1144</v>
      </c>
      <c r="E46" s="102">
        <v>6106</v>
      </c>
      <c r="F46" s="103">
        <v>-5.3754683173155206E-3</v>
      </c>
      <c r="G46" s="102">
        <v>0</v>
      </c>
      <c r="H46" s="102">
        <v>0</v>
      </c>
      <c r="I46" s="102">
        <v>0</v>
      </c>
      <c r="J46" s="116">
        <v>0</v>
      </c>
      <c r="K46" s="106">
        <v>0</v>
      </c>
      <c r="L46" s="103">
        <v>0</v>
      </c>
      <c r="M46" s="106">
        <v>6106</v>
      </c>
      <c r="N46" s="103">
        <v>-5.3754683173155206E-3</v>
      </c>
      <c r="O46" s="106">
        <v>2118</v>
      </c>
      <c r="P46" s="106">
        <v>8224</v>
      </c>
      <c r="Q46" s="117">
        <v>-7.4825006034274708E-3</v>
      </c>
      <c r="R46" s="104">
        <v>5</v>
      </c>
      <c r="S46" s="101" t="s">
        <v>71</v>
      </c>
      <c r="T46" s="106">
        <v>4857</v>
      </c>
      <c r="U46" s="106">
        <v>6139</v>
      </c>
      <c r="V46" s="106">
        <v>1282</v>
      </c>
      <c r="W46" s="106">
        <v>0</v>
      </c>
      <c r="X46" s="106">
        <v>0</v>
      </c>
      <c r="Y46" s="106">
        <v>0</v>
      </c>
      <c r="Z46" s="106">
        <v>0</v>
      </c>
      <c r="AA46" s="106">
        <v>2147</v>
      </c>
      <c r="AB46" s="106">
        <v>6139</v>
      </c>
      <c r="AC46" s="106">
        <v>8286</v>
      </c>
      <c r="AD46" s="101" t="s">
        <v>197</v>
      </c>
      <c r="AE46" s="106">
        <v>4036</v>
      </c>
      <c r="AF46" s="106">
        <v>4</v>
      </c>
      <c r="AG46" s="107"/>
    </row>
    <row r="47" spans="1:33" x14ac:dyDescent="0.2">
      <c r="A47" s="101" t="s">
        <v>198</v>
      </c>
      <c r="B47" s="101" t="s">
        <v>199</v>
      </c>
      <c r="C47" s="102">
        <v>748</v>
      </c>
      <c r="D47" s="102">
        <v>30</v>
      </c>
      <c r="E47" s="102">
        <v>778</v>
      </c>
      <c r="F47" s="103">
        <v>-0.11891279728199301</v>
      </c>
      <c r="G47" s="102">
        <v>0</v>
      </c>
      <c r="H47" s="102">
        <v>0</v>
      </c>
      <c r="I47" s="102">
        <v>0</v>
      </c>
      <c r="J47" s="116">
        <v>0</v>
      </c>
      <c r="K47" s="106">
        <v>0</v>
      </c>
      <c r="L47" s="103">
        <v>0</v>
      </c>
      <c r="M47" s="106">
        <v>778</v>
      </c>
      <c r="N47" s="103">
        <v>-0.11891279728199301</v>
      </c>
      <c r="O47" s="106">
        <v>1356</v>
      </c>
      <c r="P47" s="106">
        <v>2134</v>
      </c>
      <c r="Q47" s="117">
        <v>-8.2939406961753295E-2</v>
      </c>
      <c r="R47" s="104">
        <v>5</v>
      </c>
      <c r="S47" s="101" t="s">
        <v>71</v>
      </c>
      <c r="T47" s="106">
        <v>855</v>
      </c>
      <c r="U47" s="106">
        <v>883</v>
      </c>
      <c r="V47" s="106">
        <v>28</v>
      </c>
      <c r="W47" s="106">
        <v>0</v>
      </c>
      <c r="X47" s="106">
        <v>0</v>
      </c>
      <c r="Y47" s="106">
        <v>0</v>
      </c>
      <c r="Z47" s="106">
        <v>0</v>
      </c>
      <c r="AA47" s="106">
        <v>1444</v>
      </c>
      <c r="AB47" s="106">
        <v>883</v>
      </c>
      <c r="AC47" s="106">
        <v>2327</v>
      </c>
      <c r="AD47" s="101" t="s">
        <v>200</v>
      </c>
      <c r="AE47" s="106">
        <v>4036</v>
      </c>
      <c r="AF47" s="106">
        <v>4</v>
      </c>
      <c r="AG47" s="107"/>
    </row>
    <row r="48" spans="1:33" x14ac:dyDescent="0.2">
      <c r="A48" s="101" t="s">
        <v>201</v>
      </c>
      <c r="B48" s="101" t="s">
        <v>202</v>
      </c>
      <c r="C48" s="102">
        <v>624</v>
      </c>
      <c r="D48" s="102">
        <v>0</v>
      </c>
      <c r="E48" s="102">
        <v>624</v>
      </c>
      <c r="F48" s="103">
        <v>-3.8520801232665602E-2</v>
      </c>
      <c r="G48" s="102">
        <v>0</v>
      </c>
      <c r="H48" s="102">
        <v>0</v>
      </c>
      <c r="I48" s="102">
        <v>0</v>
      </c>
      <c r="J48" s="116">
        <v>0</v>
      </c>
      <c r="K48" s="106">
        <v>0</v>
      </c>
      <c r="L48" s="103">
        <v>0</v>
      </c>
      <c r="M48" s="106">
        <v>624</v>
      </c>
      <c r="N48" s="103">
        <v>-3.8520801232665602E-2</v>
      </c>
      <c r="O48" s="106">
        <v>0</v>
      </c>
      <c r="P48" s="106">
        <v>624</v>
      </c>
      <c r="Q48" s="117">
        <v>-3.8520801232665602E-2</v>
      </c>
      <c r="R48" s="104">
        <v>5</v>
      </c>
      <c r="S48" s="101" t="s">
        <v>71</v>
      </c>
      <c r="T48" s="106">
        <v>649</v>
      </c>
      <c r="U48" s="106">
        <v>649</v>
      </c>
      <c r="V48" s="106">
        <v>0</v>
      </c>
      <c r="W48" s="106">
        <v>0</v>
      </c>
      <c r="X48" s="106">
        <v>0</v>
      </c>
      <c r="Y48" s="106">
        <v>0</v>
      </c>
      <c r="Z48" s="106">
        <v>0</v>
      </c>
      <c r="AA48" s="106">
        <v>0</v>
      </c>
      <c r="AB48" s="106">
        <v>649</v>
      </c>
      <c r="AC48" s="106">
        <v>649</v>
      </c>
      <c r="AD48" s="101" t="s">
        <v>203</v>
      </c>
      <c r="AE48" s="106">
        <v>4036</v>
      </c>
      <c r="AF48" s="106">
        <v>4</v>
      </c>
      <c r="AG48" s="107"/>
    </row>
    <row r="49" spans="1:33" x14ac:dyDescent="0.2">
      <c r="A49" s="101" t="s">
        <v>204</v>
      </c>
      <c r="B49" s="101" t="s">
        <v>205</v>
      </c>
      <c r="C49" s="102">
        <v>8243</v>
      </c>
      <c r="D49" s="102">
        <v>56</v>
      </c>
      <c r="E49" s="102">
        <v>8299</v>
      </c>
      <c r="F49" s="103">
        <v>-3.3088663637422799E-2</v>
      </c>
      <c r="G49" s="102">
        <v>0</v>
      </c>
      <c r="H49" s="102">
        <v>0</v>
      </c>
      <c r="I49" s="102">
        <v>0</v>
      </c>
      <c r="J49" s="116">
        <v>0</v>
      </c>
      <c r="K49" s="106">
        <v>0</v>
      </c>
      <c r="L49" s="103">
        <v>0</v>
      </c>
      <c r="M49" s="106">
        <v>8299</v>
      </c>
      <c r="N49" s="103">
        <v>-3.3088663637422799E-2</v>
      </c>
      <c r="O49" s="106">
        <v>407</v>
      </c>
      <c r="P49" s="106">
        <v>8706</v>
      </c>
      <c r="Q49" s="117">
        <v>-4.2319569941667605E-3</v>
      </c>
      <c r="R49" s="104">
        <v>5</v>
      </c>
      <c r="S49" s="101" t="s">
        <v>71</v>
      </c>
      <c r="T49" s="106">
        <v>8519</v>
      </c>
      <c r="U49" s="106">
        <v>8583</v>
      </c>
      <c r="V49" s="106">
        <v>64</v>
      </c>
      <c r="W49" s="106">
        <v>0</v>
      </c>
      <c r="X49" s="106">
        <v>0</v>
      </c>
      <c r="Y49" s="106">
        <v>0</v>
      </c>
      <c r="Z49" s="106">
        <v>0</v>
      </c>
      <c r="AA49" s="106">
        <v>160</v>
      </c>
      <c r="AB49" s="106">
        <v>8583</v>
      </c>
      <c r="AC49" s="106">
        <v>8743</v>
      </c>
      <c r="AD49" s="101" t="s">
        <v>206</v>
      </c>
      <c r="AE49" s="106">
        <v>4036</v>
      </c>
      <c r="AF49" s="106">
        <v>4</v>
      </c>
      <c r="AG49" s="107"/>
    </row>
    <row r="50" spans="1:33" x14ac:dyDescent="0.2">
      <c r="A50" s="101" t="s">
        <v>207</v>
      </c>
      <c r="B50" s="101" t="s">
        <v>208</v>
      </c>
      <c r="C50" s="102">
        <v>60330</v>
      </c>
      <c r="D50" s="102">
        <v>454</v>
      </c>
      <c r="E50" s="102">
        <v>60784</v>
      </c>
      <c r="F50" s="103">
        <v>1.8259791603846304E-2</v>
      </c>
      <c r="G50" s="102">
        <v>16398</v>
      </c>
      <c r="H50" s="102">
        <v>14</v>
      </c>
      <c r="I50" s="102">
        <v>16412</v>
      </c>
      <c r="J50" s="116">
        <v>0.178768943474826</v>
      </c>
      <c r="K50" s="106">
        <v>0</v>
      </c>
      <c r="L50" s="103">
        <v>0</v>
      </c>
      <c r="M50" s="106">
        <v>77196</v>
      </c>
      <c r="N50" s="103">
        <v>4.8616488039447403E-2</v>
      </c>
      <c r="O50" s="106">
        <v>1094</v>
      </c>
      <c r="P50" s="106">
        <v>78290</v>
      </c>
      <c r="Q50" s="117">
        <v>4.98437772384107E-2</v>
      </c>
      <c r="R50" s="104">
        <v>3</v>
      </c>
      <c r="S50" s="101" t="s">
        <v>71</v>
      </c>
      <c r="T50" s="106">
        <v>59278</v>
      </c>
      <c r="U50" s="106">
        <v>59694</v>
      </c>
      <c r="V50" s="106">
        <v>416</v>
      </c>
      <c r="W50" s="106">
        <v>13909</v>
      </c>
      <c r="X50" s="106">
        <v>13923</v>
      </c>
      <c r="Y50" s="106">
        <v>14</v>
      </c>
      <c r="Z50" s="106">
        <v>0</v>
      </c>
      <c r="AA50" s="106">
        <v>956</v>
      </c>
      <c r="AB50" s="106">
        <v>73617</v>
      </c>
      <c r="AC50" s="106">
        <v>74573</v>
      </c>
      <c r="AD50" s="101" t="s">
        <v>209</v>
      </c>
      <c r="AE50" s="106">
        <v>4036</v>
      </c>
      <c r="AF50" s="106">
        <v>4</v>
      </c>
      <c r="AG50" s="108"/>
    </row>
    <row r="51" spans="1:33" x14ac:dyDescent="0.2">
      <c r="A51" s="109" t="s">
        <v>210</v>
      </c>
      <c r="B51" s="110"/>
      <c r="C51" s="111">
        <v>1941918</v>
      </c>
      <c r="D51" s="111">
        <v>409384</v>
      </c>
      <c r="E51" s="111">
        <v>2351302</v>
      </c>
      <c r="F51" s="112">
        <v>2.3398028503480203E-2</v>
      </c>
      <c r="G51" s="111">
        <v>1196319</v>
      </c>
      <c r="H51" s="111">
        <v>237978</v>
      </c>
      <c r="I51" s="111">
        <v>1434297</v>
      </c>
      <c r="J51" s="118">
        <v>3.7087356878680797E-2</v>
      </c>
      <c r="K51" s="119">
        <v>35635</v>
      </c>
      <c r="L51" s="112">
        <v>2.65606545098378E-2</v>
      </c>
      <c r="M51" s="119">
        <v>3821234</v>
      </c>
      <c r="N51" s="112">
        <v>2.85234258041559E-2</v>
      </c>
      <c r="O51" s="119">
        <v>52318</v>
      </c>
      <c r="P51" s="119">
        <v>3873552</v>
      </c>
      <c r="Q51" s="120">
        <v>2.66297312855612E-2</v>
      </c>
      <c r="R51" s="113">
        <v>0</v>
      </c>
      <c r="S51" s="114">
        <v>0</v>
      </c>
      <c r="T51" s="115">
        <v>1907248</v>
      </c>
      <c r="U51" s="115">
        <v>2297544</v>
      </c>
      <c r="V51" s="115">
        <v>390296</v>
      </c>
      <c r="W51" s="115">
        <v>1157221</v>
      </c>
      <c r="X51" s="115">
        <v>1383005</v>
      </c>
      <c r="Y51" s="115">
        <v>225784</v>
      </c>
      <c r="Z51" s="115">
        <v>34713</v>
      </c>
      <c r="AA51" s="115">
        <v>57814</v>
      </c>
      <c r="AB51" s="115">
        <v>3715262</v>
      </c>
      <c r="AC51" s="115">
        <v>3773076</v>
      </c>
      <c r="AD51" s="114">
        <v>0</v>
      </c>
      <c r="AE51" s="115">
        <v>185656</v>
      </c>
      <c r="AF51" s="115">
        <v>184</v>
      </c>
      <c r="AG51" s="114" t="s">
        <v>257</v>
      </c>
    </row>
    <row r="52" spans="1:33" x14ac:dyDescent="0.2">
      <c r="A52" s="101" t="s">
        <v>212</v>
      </c>
      <c r="B52" s="101" t="s">
        <v>213</v>
      </c>
      <c r="C52" s="102">
        <v>0</v>
      </c>
      <c r="D52" s="102">
        <v>0</v>
      </c>
      <c r="E52" s="102">
        <v>0</v>
      </c>
      <c r="F52" s="103">
        <v>0</v>
      </c>
      <c r="G52" s="102">
        <v>0</v>
      </c>
      <c r="H52" s="102">
        <v>0</v>
      </c>
      <c r="I52" s="102">
        <v>0</v>
      </c>
      <c r="J52" s="116">
        <v>0</v>
      </c>
      <c r="K52" s="106">
        <v>0</v>
      </c>
      <c r="L52" s="103">
        <v>0</v>
      </c>
      <c r="M52" s="106">
        <v>0</v>
      </c>
      <c r="N52" s="103">
        <v>0</v>
      </c>
      <c r="O52" s="106">
        <v>0</v>
      </c>
      <c r="P52" s="106">
        <v>0</v>
      </c>
      <c r="Q52" s="117">
        <v>0</v>
      </c>
      <c r="R52" s="104">
        <v>6</v>
      </c>
      <c r="S52" s="101" t="s">
        <v>154</v>
      </c>
      <c r="T52" s="106">
        <v>0</v>
      </c>
      <c r="U52" s="106">
        <v>0</v>
      </c>
      <c r="V52" s="106">
        <v>0</v>
      </c>
      <c r="W52" s="106">
        <v>0</v>
      </c>
      <c r="X52" s="106">
        <v>0</v>
      </c>
      <c r="Y52" s="106">
        <v>0</v>
      </c>
      <c r="Z52" s="106">
        <v>0</v>
      </c>
      <c r="AA52" s="106">
        <v>0</v>
      </c>
      <c r="AB52" s="106">
        <v>0</v>
      </c>
      <c r="AC52" s="106">
        <v>0</v>
      </c>
      <c r="AD52" s="101" t="s">
        <v>214</v>
      </c>
      <c r="AE52" s="106">
        <v>4036</v>
      </c>
      <c r="AF52" s="106">
        <v>4</v>
      </c>
      <c r="AG52" s="105" t="s">
        <v>154</v>
      </c>
    </row>
    <row r="53" spans="1:33" x14ac:dyDescent="0.2">
      <c r="A53" s="101" t="s">
        <v>215</v>
      </c>
      <c r="B53" s="101" t="s">
        <v>216</v>
      </c>
      <c r="C53" s="102">
        <v>190</v>
      </c>
      <c r="D53" s="102">
        <v>0</v>
      </c>
      <c r="E53" s="102">
        <v>190</v>
      </c>
      <c r="F53" s="103">
        <v>-0.116279069767442</v>
      </c>
      <c r="G53" s="102">
        <v>0</v>
      </c>
      <c r="H53" s="102">
        <v>0</v>
      </c>
      <c r="I53" s="102">
        <v>0</v>
      </c>
      <c r="J53" s="116">
        <v>0</v>
      </c>
      <c r="K53" s="106">
        <v>0</v>
      </c>
      <c r="L53" s="103">
        <v>0</v>
      </c>
      <c r="M53" s="106">
        <v>190</v>
      </c>
      <c r="N53" s="103">
        <v>-0.116279069767442</v>
      </c>
      <c r="O53" s="106">
        <v>0</v>
      </c>
      <c r="P53" s="106">
        <v>190</v>
      </c>
      <c r="Q53" s="117">
        <v>-0.116279069767442</v>
      </c>
      <c r="R53" s="104">
        <v>6</v>
      </c>
      <c r="S53" s="101" t="s">
        <v>154</v>
      </c>
      <c r="T53" s="106">
        <v>215</v>
      </c>
      <c r="U53" s="106">
        <v>215</v>
      </c>
      <c r="V53" s="106">
        <v>0</v>
      </c>
      <c r="W53" s="106">
        <v>0</v>
      </c>
      <c r="X53" s="106">
        <v>0</v>
      </c>
      <c r="Y53" s="106">
        <v>0</v>
      </c>
      <c r="Z53" s="106">
        <v>0</v>
      </c>
      <c r="AA53" s="106">
        <v>0</v>
      </c>
      <c r="AB53" s="106">
        <v>215</v>
      </c>
      <c r="AC53" s="106">
        <v>215</v>
      </c>
      <c r="AD53" s="101" t="s">
        <v>217</v>
      </c>
      <c r="AE53" s="106">
        <v>4036</v>
      </c>
      <c r="AF53" s="106">
        <v>4</v>
      </c>
      <c r="AG53" s="107"/>
    </row>
    <row r="54" spans="1:33" x14ac:dyDescent="0.2">
      <c r="A54" s="101" t="s">
        <v>218</v>
      </c>
      <c r="B54" s="101" t="s">
        <v>219</v>
      </c>
      <c r="C54" s="102">
        <v>25348</v>
      </c>
      <c r="D54" s="102">
        <v>0</v>
      </c>
      <c r="E54" s="102">
        <v>25348</v>
      </c>
      <c r="F54" s="103">
        <v>-8.7052043940212501E-2</v>
      </c>
      <c r="G54" s="102">
        <v>115890</v>
      </c>
      <c r="H54" s="102">
        <v>0</v>
      </c>
      <c r="I54" s="102">
        <v>115890</v>
      </c>
      <c r="J54" s="116">
        <v>0.2446568574804</v>
      </c>
      <c r="K54" s="106">
        <v>0</v>
      </c>
      <c r="L54" s="103">
        <v>0</v>
      </c>
      <c r="M54" s="106">
        <v>141238</v>
      </c>
      <c r="N54" s="103">
        <v>0.16846328852119999</v>
      </c>
      <c r="O54" s="106">
        <v>0</v>
      </c>
      <c r="P54" s="106">
        <v>141238</v>
      </c>
      <c r="Q54" s="117">
        <v>0.16846328852119999</v>
      </c>
      <c r="R54" s="104">
        <v>6</v>
      </c>
      <c r="S54" s="101" t="s">
        <v>154</v>
      </c>
      <c r="T54" s="106">
        <v>27653</v>
      </c>
      <c r="U54" s="106">
        <v>27765</v>
      </c>
      <c r="V54" s="106">
        <v>112</v>
      </c>
      <c r="W54" s="106">
        <v>93110</v>
      </c>
      <c r="X54" s="106">
        <v>93110</v>
      </c>
      <c r="Y54" s="106">
        <v>0</v>
      </c>
      <c r="Z54" s="106">
        <v>0</v>
      </c>
      <c r="AA54" s="106">
        <v>0</v>
      </c>
      <c r="AB54" s="106">
        <v>120875</v>
      </c>
      <c r="AC54" s="106">
        <v>120875</v>
      </c>
      <c r="AD54" s="101" t="s">
        <v>220</v>
      </c>
      <c r="AE54" s="106">
        <v>4036</v>
      </c>
      <c r="AF54" s="106">
        <v>4</v>
      </c>
      <c r="AG54" s="107"/>
    </row>
    <row r="55" spans="1:33" x14ac:dyDescent="0.2">
      <c r="A55" s="101" t="s">
        <v>221</v>
      </c>
      <c r="B55" s="101" t="s">
        <v>222</v>
      </c>
      <c r="C55" s="102">
        <v>0</v>
      </c>
      <c r="D55" s="102">
        <v>0</v>
      </c>
      <c r="E55" s="102">
        <v>0</v>
      </c>
      <c r="F55" s="103">
        <v>0</v>
      </c>
      <c r="G55" s="102">
        <v>0</v>
      </c>
      <c r="H55" s="102">
        <v>0</v>
      </c>
      <c r="I55" s="102">
        <v>0</v>
      </c>
      <c r="J55" s="116">
        <v>0</v>
      </c>
      <c r="K55" s="106">
        <v>0</v>
      </c>
      <c r="L55" s="103">
        <v>0</v>
      </c>
      <c r="M55" s="106">
        <v>0</v>
      </c>
      <c r="N55" s="103">
        <v>0</v>
      </c>
      <c r="O55" s="106">
        <v>0</v>
      </c>
      <c r="P55" s="106">
        <v>0</v>
      </c>
      <c r="Q55" s="117">
        <v>0</v>
      </c>
      <c r="R55" s="104">
        <v>6</v>
      </c>
      <c r="S55" s="101" t="s">
        <v>154</v>
      </c>
      <c r="T55" s="106">
        <v>0</v>
      </c>
      <c r="U55" s="106">
        <v>0</v>
      </c>
      <c r="V55" s="106">
        <v>0</v>
      </c>
      <c r="W55" s="106">
        <v>0</v>
      </c>
      <c r="X55" s="106">
        <v>0</v>
      </c>
      <c r="Y55" s="106">
        <v>0</v>
      </c>
      <c r="Z55" s="106">
        <v>0</v>
      </c>
      <c r="AA55" s="106">
        <v>0</v>
      </c>
      <c r="AB55" s="106">
        <v>0</v>
      </c>
      <c r="AC55" s="106">
        <v>0</v>
      </c>
      <c r="AD55" s="101" t="s">
        <v>223</v>
      </c>
      <c r="AE55" s="106">
        <v>4036</v>
      </c>
      <c r="AF55" s="106">
        <v>4</v>
      </c>
      <c r="AG55" s="107"/>
    </row>
    <row r="56" spans="1:33" x14ac:dyDescent="0.2">
      <c r="A56" s="101" t="s">
        <v>224</v>
      </c>
      <c r="B56" s="101" t="s">
        <v>225</v>
      </c>
      <c r="C56" s="102">
        <v>3067</v>
      </c>
      <c r="D56" s="102">
        <v>0</v>
      </c>
      <c r="E56" s="102">
        <v>3067</v>
      </c>
      <c r="F56" s="103">
        <v>0.104429240187252</v>
      </c>
      <c r="G56" s="102">
        <v>0</v>
      </c>
      <c r="H56" s="102">
        <v>0</v>
      </c>
      <c r="I56" s="102">
        <v>0</v>
      </c>
      <c r="J56" s="116">
        <v>0</v>
      </c>
      <c r="K56" s="106">
        <v>0</v>
      </c>
      <c r="L56" s="103">
        <v>0</v>
      </c>
      <c r="M56" s="106">
        <v>3067</v>
      </c>
      <c r="N56" s="103">
        <v>0.104429240187252</v>
      </c>
      <c r="O56" s="106">
        <v>0</v>
      </c>
      <c r="P56" s="106">
        <v>3067</v>
      </c>
      <c r="Q56" s="117">
        <v>0.104429240187252</v>
      </c>
      <c r="R56" s="104">
        <v>6</v>
      </c>
      <c r="S56" s="101" t="s">
        <v>154</v>
      </c>
      <c r="T56" s="106">
        <v>2777</v>
      </c>
      <c r="U56" s="106">
        <v>2777</v>
      </c>
      <c r="V56" s="106">
        <v>0</v>
      </c>
      <c r="W56" s="106">
        <v>0</v>
      </c>
      <c r="X56" s="106">
        <v>0</v>
      </c>
      <c r="Y56" s="106">
        <v>0</v>
      </c>
      <c r="Z56" s="106">
        <v>0</v>
      </c>
      <c r="AA56" s="106">
        <v>0</v>
      </c>
      <c r="AB56" s="106">
        <v>2777</v>
      </c>
      <c r="AC56" s="106">
        <v>2777</v>
      </c>
      <c r="AD56" s="101" t="s">
        <v>226</v>
      </c>
      <c r="AE56" s="106">
        <v>4036</v>
      </c>
      <c r="AF56" s="106">
        <v>4</v>
      </c>
      <c r="AG56" s="107"/>
    </row>
    <row r="57" spans="1:33" x14ac:dyDescent="0.2">
      <c r="A57" s="101" t="s">
        <v>227</v>
      </c>
      <c r="B57" s="101" t="s">
        <v>228</v>
      </c>
      <c r="C57" s="102">
        <v>888</v>
      </c>
      <c r="D57" s="102">
        <v>0</v>
      </c>
      <c r="E57" s="102">
        <v>888</v>
      </c>
      <c r="F57" s="103">
        <v>0</v>
      </c>
      <c r="G57" s="102">
        <v>0</v>
      </c>
      <c r="H57" s="102">
        <v>0</v>
      </c>
      <c r="I57" s="102">
        <v>0</v>
      </c>
      <c r="J57" s="116">
        <v>0</v>
      </c>
      <c r="K57" s="106">
        <v>0</v>
      </c>
      <c r="L57" s="103">
        <v>0</v>
      </c>
      <c r="M57" s="106">
        <v>888</v>
      </c>
      <c r="N57" s="103">
        <v>0</v>
      </c>
      <c r="O57" s="106">
        <v>0</v>
      </c>
      <c r="P57" s="106">
        <v>888</v>
      </c>
      <c r="Q57" s="117">
        <v>0</v>
      </c>
      <c r="R57" s="104">
        <v>6</v>
      </c>
      <c r="S57" s="101" t="s">
        <v>154</v>
      </c>
      <c r="T57" s="106">
        <v>0</v>
      </c>
      <c r="U57" s="106">
        <v>0</v>
      </c>
      <c r="V57" s="106">
        <v>0</v>
      </c>
      <c r="W57" s="106">
        <v>0</v>
      </c>
      <c r="X57" s="106">
        <v>0</v>
      </c>
      <c r="Y57" s="106">
        <v>0</v>
      </c>
      <c r="Z57" s="106">
        <v>0</v>
      </c>
      <c r="AA57" s="106">
        <v>0</v>
      </c>
      <c r="AB57" s="106">
        <v>0</v>
      </c>
      <c r="AC57" s="106">
        <v>0</v>
      </c>
      <c r="AD57" s="101" t="s">
        <v>229</v>
      </c>
      <c r="AE57" s="106">
        <v>4036</v>
      </c>
      <c r="AF57" s="106">
        <v>4</v>
      </c>
      <c r="AG57" s="108"/>
    </row>
    <row r="58" spans="1:33" x14ac:dyDescent="0.2">
      <c r="A58" s="109" t="s">
        <v>230</v>
      </c>
      <c r="B58" s="110"/>
      <c r="C58" s="111">
        <v>29493</v>
      </c>
      <c r="D58" s="111">
        <v>0</v>
      </c>
      <c r="E58" s="111">
        <v>29493</v>
      </c>
      <c r="F58" s="112">
        <v>-4.1096335793477899E-2</v>
      </c>
      <c r="G58" s="111">
        <v>115890</v>
      </c>
      <c r="H58" s="111">
        <v>0</v>
      </c>
      <c r="I58" s="111">
        <v>115890</v>
      </c>
      <c r="J58" s="118">
        <v>0.2446568574804</v>
      </c>
      <c r="K58" s="119">
        <v>0</v>
      </c>
      <c r="L58" s="112">
        <v>0</v>
      </c>
      <c r="M58" s="119">
        <v>145383</v>
      </c>
      <c r="N58" s="112">
        <v>0.17370243890624601</v>
      </c>
      <c r="O58" s="119">
        <v>0</v>
      </c>
      <c r="P58" s="119">
        <v>145383</v>
      </c>
      <c r="Q58" s="120">
        <v>0.17370243890624601</v>
      </c>
      <c r="R58" s="113">
        <v>0</v>
      </c>
      <c r="S58" s="114">
        <v>0</v>
      </c>
      <c r="T58" s="115">
        <v>30645</v>
      </c>
      <c r="U58" s="115">
        <v>30757</v>
      </c>
      <c r="V58" s="115">
        <v>112</v>
      </c>
      <c r="W58" s="115">
        <v>93110</v>
      </c>
      <c r="X58" s="115">
        <v>93110</v>
      </c>
      <c r="Y58" s="115">
        <v>0</v>
      </c>
      <c r="Z58" s="115">
        <v>0</v>
      </c>
      <c r="AA58" s="115">
        <v>0</v>
      </c>
      <c r="AB58" s="115">
        <v>123867</v>
      </c>
      <c r="AC58" s="115">
        <v>123867</v>
      </c>
      <c r="AD58" s="114">
        <v>0</v>
      </c>
      <c r="AE58" s="115">
        <v>24216</v>
      </c>
      <c r="AF58" s="115">
        <v>24</v>
      </c>
      <c r="AG58" s="114" t="s">
        <v>257</v>
      </c>
    </row>
    <row r="59" spans="1:33" x14ac:dyDescent="0.2">
      <c r="A59" s="109" t="s">
        <v>258</v>
      </c>
      <c r="B59" s="110"/>
      <c r="C59" s="111">
        <v>1971411</v>
      </c>
      <c r="D59" s="111">
        <v>409384</v>
      </c>
      <c r="E59" s="111">
        <v>2380795</v>
      </c>
      <c r="F59" s="112">
        <v>2.2546053968108101E-2</v>
      </c>
      <c r="G59" s="111">
        <v>1312209</v>
      </c>
      <c r="H59" s="111">
        <v>237978</v>
      </c>
      <c r="I59" s="111">
        <v>1550187</v>
      </c>
      <c r="J59" s="118">
        <v>5.0180372125478004E-2</v>
      </c>
      <c r="K59" s="119">
        <v>35635</v>
      </c>
      <c r="L59" s="112">
        <v>2.65606545098378E-2</v>
      </c>
      <c r="M59" s="119">
        <v>3966617</v>
      </c>
      <c r="N59" s="112">
        <v>3.3207532229315599E-2</v>
      </c>
      <c r="O59" s="119">
        <v>52318</v>
      </c>
      <c r="P59" s="119">
        <v>4018935</v>
      </c>
      <c r="Q59" s="120">
        <v>3.1304537941663504E-2</v>
      </c>
      <c r="R59" s="113">
        <v>0</v>
      </c>
      <c r="S59" s="114">
        <v>0</v>
      </c>
      <c r="T59" s="115">
        <v>1937893</v>
      </c>
      <c r="U59" s="115">
        <v>2328301</v>
      </c>
      <c r="V59" s="115">
        <v>390408</v>
      </c>
      <c r="W59" s="115">
        <v>1250331</v>
      </c>
      <c r="X59" s="115">
        <v>1476115</v>
      </c>
      <c r="Y59" s="115">
        <v>225784</v>
      </c>
      <c r="Z59" s="115">
        <v>34713</v>
      </c>
      <c r="AA59" s="115">
        <v>57814</v>
      </c>
      <c r="AB59" s="115">
        <v>3839129</v>
      </c>
      <c r="AC59" s="115">
        <v>3896943</v>
      </c>
      <c r="AD59" s="114">
        <v>0</v>
      </c>
      <c r="AE59" s="115">
        <v>209872</v>
      </c>
      <c r="AF59" s="115">
        <v>208</v>
      </c>
      <c r="AG59" s="114">
        <v>0</v>
      </c>
    </row>
  </sheetData>
  <pageMargins left="0.25" right="0.25" top="0.75" bottom="0.75" header="0.3" footer="0.3"/>
  <pageSetup paperSize="9" scale="5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59"/>
  <sheetViews>
    <sheetView zoomScaleNormal="16665" zoomScaleSheetLayoutView="40576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A2" sqref="A2"/>
    </sheetView>
  </sheetViews>
  <sheetFormatPr defaultRowHeight="14.25" x14ac:dyDescent="0.2"/>
  <cols>
    <col min="1" max="1" width="33.85546875" style="98" bestFit="1" customWidth="1"/>
    <col min="2" max="2" width="5.85546875" style="98" customWidth="1"/>
    <col min="3" max="17" width="15.7109375" style="98" customWidth="1"/>
    <col min="18" max="18" width="9.42578125" style="98" hidden="1" customWidth="1"/>
    <col min="19" max="19" width="15.28515625" style="98" hidden="1" customWidth="1"/>
    <col min="20" max="20" width="6.7109375" style="98" hidden="1" customWidth="1"/>
    <col min="21" max="21" width="30.140625" style="98" hidden="1" customWidth="1"/>
    <col min="22" max="22" width="22.85546875" style="98" hidden="1" customWidth="1"/>
    <col min="23" max="23" width="25.85546875" style="98" hidden="1" customWidth="1"/>
    <col min="24" max="24" width="29" style="98" hidden="1" customWidth="1"/>
    <col min="25" max="25" width="22.140625" style="98" hidden="1" customWidth="1"/>
    <col min="26" max="26" width="24.7109375" style="98" hidden="1" customWidth="1"/>
    <col min="27" max="27" width="19.28515625" style="98" hidden="1" customWidth="1"/>
    <col min="28" max="28" width="18.140625" style="98" hidden="1" customWidth="1"/>
    <col min="29" max="29" width="20.28515625" style="98" hidden="1" customWidth="1"/>
    <col min="30" max="30" width="15.5703125" style="98" hidden="1" customWidth="1"/>
    <col min="31" max="31" width="32.42578125" style="98" hidden="1" customWidth="1"/>
    <col min="32" max="32" width="9.85546875" style="98" hidden="1" customWidth="1"/>
    <col min="33" max="33" width="0" style="98" hidden="1" customWidth="1"/>
    <col min="34" max="256" width="9.140625" style="98"/>
    <col min="257" max="257" width="33.85546875" style="98" bestFit="1" customWidth="1"/>
    <col min="258" max="258" width="5.85546875" style="98" customWidth="1"/>
    <col min="259" max="273" width="15.7109375" style="98" customWidth="1"/>
    <col min="274" max="289" width="0" style="98" hidden="1" customWidth="1"/>
    <col min="290" max="512" width="9.140625" style="98"/>
    <col min="513" max="513" width="33.85546875" style="98" bestFit="1" customWidth="1"/>
    <col min="514" max="514" width="5.85546875" style="98" customWidth="1"/>
    <col min="515" max="529" width="15.7109375" style="98" customWidth="1"/>
    <col min="530" max="545" width="0" style="98" hidden="1" customWidth="1"/>
    <col min="546" max="768" width="9.140625" style="98"/>
    <col min="769" max="769" width="33.85546875" style="98" bestFit="1" customWidth="1"/>
    <col min="770" max="770" width="5.85546875" style="98" customWidth="1"/>
    <col min="771" max="785" width="15.7109375" style="98" customWidth="1"/>
    <col min="786" max="801" width="0" style="98" hidden="1" customWidth="1"/>
    <col min="802" max="1024" width="9.140625" style="98"/>
    <col min="1025" max="1025" width="33.85546875" style="98" bestFit="1" customWidth="1"/>
    <col min="1026" max="1026" width="5.85546875" style="98" customWidth="1"/>
    <col min="1027" max="1041" width="15.7109375" style="98" customWidth="1"/>
    <col min="1042" max="1057" width="0" style="98" hidden="1" customWidth="1"/>
    <col min="1058" max="1280" width="9.140625" style="98"/>
    <col min="1281" max="1281" width="33.85546875" style="98" bestFit="1" customWidth="1"/>
    <col min="1282" max="1282" width="5.85546875" style="98" customWidth="1"/>
    <col min="1283" max="1297" width="15.7109375" style="98" customWidth="1"/>
    <col min="1298" max="1313" width="0" style="98" hidden="1" customWidth="1"/>
    <col min="1314" max="1536" width="9.140625" style="98"/>
    <col min="1537" max="1537" width="33.85546875" style="98" bestFit="1" customWidth="1"/>
    <col min="1538" max="1538" width="5.85546875" style="98" customWidth="1"/>
    <col min="1539" max="1553" width="15.7109375" style="98" customWidth="1"/>
    <col min="1554" max="1569" width="0" style="98" hidden="1" customWidth="1"/>
    <col min="1570" max="1792" width="9.140625" style="98"/>
    <col min="1793" max="1793" width="33.85546875" style="98" bestFit="1" customWidth="1"/>
    <col min="1794" max="1794" width="5.85546875" style="98" customWidth="1"/>
    <col min="1795" max="1809" width="15.7109375" style="98" customWidth="1"/>
    <col min="1810" max="1825" width="0" style="98" hidden="1" customWidth="1"/>
    <col min="1826" max="2048" width="9.140625" style="98"/>
    <col min="2049" max="2049" width="33.85546875" style="98" bestFit="1" customWidth="1"/>
    <col min="2050" max="2050" width="5.85546875" style="98" customWidth="1"/>
    <col min="2051" max="2065" width="15.7109375" style="98" customWidth="1"/>
    <col min="2066" max="2081" width="0" style="98" hidden="1" customWidth="1"/>
    <col min="2082" max="2304" width="9.140625" style="98"/>
    <col min="2305" max="2305" width="33.85546875" style="98" bestFit="1" customWidth="1"/>
    <col min="2306" max="2306" width="5.85546875" style="98" customWidth="1"/>
    <col min="2307" max="2321" width="15.7109375" style="98" customWidth="1"/>
    <col min="2322" max="2337" width="0" style="98" hidden="1" customWidth="1"/>
    <col min="2338" max="2560" width="9.140625" style="98"/>
    <col min="2561" max="2561" width="33.85546875" style="98" bestFit="1" customWidth="1"/>
    <col min="2562" max="2562" width="5.85546875" style="98" customWidth="1"/>
    <col min="2563" max="2577" width="15.7109375" style="98" customWidth="1"/>
    <col min="2578" max="2593" width="0" style="98" hidden="1" customWidth="1"/>
    <col min="2594" max="2816" width="9.140625" style="98"/>
    <col min="2817" max="2817" width="33.85546875" style="98" bestFit="1" customWidth="1"/>
    <col min="2818" max="2818" width="5.85546875" style="98" customWidth="1"/>
    <col min="2819" max="2833" width="15.7109375" style="98" customWidth="1"/>
    <col min="2834" max="2849" width="0" style="98" hidden="1" customWidth="1"/>
    <col min="2850" max="3072" width="9.140625" style="98"/>
    <col min="3073" max="3073" width="33.85546875" style="98" bestFit="1" customWidth="1"/>
    <col min="3074" max="3074" width="5.85546875" style="98" customWidth="1"/>
    <col min="3075" max="3089" width="15.7109375" style="98" customWidth="1"/>
    <col min="3090" max="3105" width="0" style="98" hidden="1" customWidth="1"/>
    <col min="3106" max="3328" width="9.140625" style="98"/>
    <col min="3329" max="3329" width="33.85546875" style="98" bestFit="1" customWidth="1"/>
    <col min="3330" max="3330" width="5.85546875" style="98" customWidth="1"/>
    <col min="3331" max="3345" width="15.7109375" style="98" customWidth="1"/>
    <col min="3346" max="3361" width="0" style="98" hidden="1" customWidth="1"/>
    <col min="3362" max="3584" width="9.140625" style="98"/>
    <col min="3585" max="3585" width="33.85546875" style="98" bestFit="1" customWidth="1"/>
    <col min="3586" max="3586" width="5.85546875" style="98" customWidth="1"/>
    <col min="3587" max="3601" width="15.7109375" style="98" customWidth="1"/>
    <col min="3602" max="3617" width="0" style="98" hidden="1" customWidth="1"/>
    <col min="3618" max="3840" width="9.140625" style="98"/>
    <col min="3841" max="3841" width="33.85546875" style="98" bestFit="1" customWidth="1"/>
    <col min="3842" max="3842" width="5.85546875" style="98" customWidth="1"/>
    <col min="3843" max="3857" width="15.7109375" style="98" customWidth="1"/>
    <col min="3858" max="3873" width="0" style="98" hidden="1" customWidth="1"/>
    <col min="3874" max="4096" width="9.140625" style="98"/>
    <col min="4097" max="4097" width="33.85546875" style="98" bestFit="1" customWidth="1"/>
    <col min="4098" max="4098" width="5.85546875" style="98" customWidth="1"/>
    <col min="4099" max="4113" width="15.7109375" style="98" customWidth="1"/>
    <col min="4114" max="4129" width="0" style="98" hidden="1" customWidth="1"/>
    <col min="4130" max="4352" width="9.140625" style="98"/>
    <col min="4353" max="4353" width="33.85546875" style="98" bestFit="1" customWidth="1"/>
    <col min="4354" max="4354" width="5.85546875" style="98" customWidth="1"/>
    <col min="4355" max="4369" width="15.7109375" style="98" customWidth="1"/>
    <col min="4370" max="4385" width="0" style="98" hidden="1" customWidth="1"/>
    <col min="4386" max="4608" width="9.140625" style="98"/>
    <col min="4609" max="4609" width="33.85546875" style="98" bestFit="1" customWidth="1"/>
    <col min="4610" max="4610" width="5.85546875" style="98" customWidth="1"/>
    <col min="4611" max="4625" width="15.7109375" style="98" customWidth="1"/>
    <col min="4626" max="4641" width="0" style="98" hidden="1" customWidth="1"/>
    <col min="4642" max="4864" width="9.140625" style="98"/>
    <col min="4865" max="4865" width="33.85546875" style="98" bestFit="1" customWidth="1"/>
    <col min="4866" max="4866" width="5.85546875" style="98" customWidth="1"/>
    <col min="4867" max="4881" width="15.7109375" style="98" customWidth="1"/>
    <col min="4882" max="4897" width="0" style="98" hidden="1" customWidth="1"/>
    <col min="4898" max="5120" width="9.140625" style="98"/>
    <col min="5121" max="5121" width="33.85546875" style="98" bestFit="1" customWidth="1"/>
    <col min="5122" max="5122" width="5.85546875" style="98" customWidth="1"/>
    <col min="5123" max="5137" width="15.7109375" style="98" customWidth="1"/>
    <col min="5138" max="5153" width="0" style="98" hidden="1" customWidth="1"/>
    <col min="5154" max="5376" width="9.140625" style="98"/>
    <col min="5377" max="5377" width="33.85546875" style="98" bestFit="1" customWidth="1"/>
    <col min="5378" max="5378" width="5.85546875" style="98" customWidth="1"/>
    <col min="5379" max="5393" width="15.7109375" style="98" customWidth="1"/>
    <col min="5394" max="5409" width="0" style="98" hidden="1" customWidth="1"/>
    <col min="5410" max="5632" width="9.140625" style="98"/>
    <col min="5633" max="5633" width="33.85546875" style="98" bestFit="1" customWidth="1"/>
    <col min="5634" max="5634" width="5.85546875" style="98" customWidth="1"/>
    <col min="5635" max="5649" width="15.7109375" style="98" customWidth="1"/>
    <col min="5650" max="5665" width="0" style="98" hidden="1" customWidth="1"/>
    <col min="5666" max="5888" width="9.140625" style="98"/>
    <col min="5889" max="5889" width="33.85546875" style="98" bestFit="1" customWidth="1"/>
    <col min="5890" max="5890" width="5.85546875" style="98" customWidth="1"/>
    <col min="5891" max="5905" width="15.7109375" style="98" customWidth="1"/>
    <col min="5906" max="5921" width="0" style="98" hidden="1" customWidth="1"/>
    <col min="5922" max="6144" width="9.140625" style="98"/>
    <col min="6145" max="6145" width="33.85546875" style="98" bestFit="1" customWidth="1"/>
    <col min="6146" max="6146" width="5.85546875" style="98" customWidth="1"/>
    <col min="6147" max="6161" width="15.7109375" style="98" customWidth="1"/>
    <col min="6162" max="6177" width="0" style="98" hidden="1" customWidth="1"/>
    <col min="6178" max="6400" width="9.140625" style="98"/>
    <col min="6401" max="6401" width="33.85546875" style="98" bestFit="1" customWidth="1"/>
    <col min="6402" max="6402" width="5.85546875" style="98" customWidth="1"/>
    <col min="6403" max="6417" width="15.7109375" style="98" customWidth="1"/>
    <col min="6418" max="6433" width="0" style="98" hidden="1" customWidth="1"/>
    <col min="6434" max="6656" width="9.140625" style="98"/>
    <col min="6657" max="6657" width="33.85546875" style="98" bestFit="1" customWidth="1"/>
    <col min="6658" max="6658" width="5.85546875" style="98" customWidth="1"/>
    <col min="6659" max="6673" width="15.7109375" style="98" customWidth="1"/>
    <col min="6674" max="6689" width="0" style="98" hidden="1" customWidth="1"/>
    <col min="6690" max="6912" width="9.140625" style="98"/>
    <col min="6913" max="6913" width="33.85546875" style="98" bestFit="1" customWidth="1"/>
    <col min="6914" max="6914" width="5.85546875" style="98" customWidth="1"/>
    <col min="6915" max="6929" width="15.7109375" style="98" customWidth="1"/>
    <col min="6930" max="6945" width="0" style="98" hidden="1" customWidth="1"/>
    <col min="6946" max="7168" width="9.140625" style="98"/>
    <col min="7169" max="7169" width="33.85546875" style="98" bestFit="1" customWidth="1"/>
    <col min="7170" max="7170" width="5.85546875" style="98" customWidth="1"/>
    <col min="7171" max="7185" width="15.7109375" style="98" customWidth="1"/>
    <col min="7186" max="7201" width="0" style="98" hidden="1" customWidth="1"/>
    <col min="7202" max="7424" width="9.140625" style="98"/>
    <col min="7425" max="7425" width="33.85546875" style="98" bestFit="1" customWidth="1"/>
    <col min="7426" max="7426" width="5.85546875" style="98" customWidth="1"/>
    <col min="7427" max="7441" width="15.7109375" style="98" customWidth="1"/>
    <col min="7442" max="7457" width="0" style="98" hidden="1" customWidth="1"/>
    <col min="7458" max="7680" width="9.140625" style="98"/>
    <col min="7681" max="7681" width="33.85546875" style="98" bestFit="1" customWidth="1"/>
    <col min="7682" max="7682" width="5.85546875" style="98" customWidth="1"/>
    <col min="7683" max="7697" width="15.7109375" style="98" customWidth="1"/>
    <col min="7698" max="7713" width="0" style="98" hidden="1" customWidth="1"/>
    <col min="7714" max="7936" width="9.140625" style="98"/>
    <col min="7937" max="7937" width="33.85546875" style="98" bestFit="1" customWidth="1"/>
    <col min="7938" max="7938" width="5.85546875" style="98" customWidth="1"/>
    <col min="7939" max="7953" width="15.7109375" style="98" customWidth="1"/>
    <col min="7954" max="7969" width="0" style="98" hidden="1" customWidth="1"/>
    <col min="7970" max="8192" width="9.140625" style="98"/>
    <col min="8193" max="8193" width="33.85546875" style="98" bestFit="1" customWidth="1"/>
    <col min="8194" max="8194" width="5.85546875" style="98" customWidth="1"/>
    <col min="8195" max="8209" width="15.7109375" style="98" customWidth="1"/>
    <col min="8210" max="8225" width="0" style="98" hidden="1" customWidth="1"/>
    <col min="8226" max="8448" width="9.140625" style="98"/>
    <col min="8449" max="8449" width="33.85546875" style="98" bestFit="1" customWidth="1"/>
    <col min="8450" max="8450" width="5.85546875" style="98" customWidth="1"/>
    <col min="8451" max="8465" width="15.7109375" style="98" customWidth="1"/>
    <col min="8466" max="8481" width="0" style="98" hidden="1" customWidth="1"/>
    <col min="8482" max="8704" width="9.140625" style="98"/>
    <col min="8705" max="8705" width="33.85546875" style="98" bestFit="1" customWidth="1"/>
    <col min="8706" max="8706" width="5.85546875" style="98" customWidth="1"/>
    <col min="8707" max="8721" width="15.7109375" style="98" customWidth="1"/>
    <col min="8722" max="8737" width="0" style="98" hidden="1" customWidth="1"/>
    <col min="8738" max="8960" width="9.140625" style="98"/>
    <col min="8961" max="8961" width="33.85546875" style="98" bestFit="1" customWidth="1"/>
    <col min="8962" max="8962" width="5.85546875" style="98" customWidth="1"/>
    <col min="8963" max="8977" width="15.7109375" style="98" customWidth="1"/>
    <col min="8978" max="8993" width="0" style="98" hidden="1" customWidth="1"/>
    <col min="8994" max="9216" width="9.140625" style="98"/>
    <col min="9217" max="9217" width="33.85546875" style="98" bestFit="1" customWidth="1"/>
    <col min="9218" max="9218" width="5.85546875" style="98" customWidth="1"/>
    <col min="9219" max="9233" width="15.7109375" style="98" customWidth="1"/>
    <col min="9234" max="9249" width="0" style="98" hidden="1" customWidth="1"/>
    <col min="9250" max="9472" width="9.140625" style="98"/>
    <col min="9473" max="9473" width="33.85546875" style="98" bestFit="1" customWidth="1"/>
    <col min="9474" max="9474" width="5.85546875" style="98" customWidth="1"/>
    <col min="9475" max="9489" width="15.7109375" style="98" customWidth="1"/>
    <col min="9490" max="9505" width="0" style="98" hidden="1" customWidth="1"/>
    <col min="9506" max="9728" width="9.140625" style="98"/>
    <col min="9729" max="9729" width="33.85546875" style="98" bestFit="1" customWidth="1"/>
    <col min="9730" max="9730" width="5.85546875" style="98" customWidth="1"/>
    <col min="9731" max="9745" width="15.7109375" style="98" customWidth="1"/>
    <col min="9746" max="9761" width="0" style="98" hidden="1" customWidth="1"/>
    <col min="9762" max="9984" width="9.140625" style="98"/>
    <col min="9985" max="9985" width="33.85546875" style="98" bestFit="1" customWidth="1"/>
    <col min="9986" max="9986" width="5.85546875" style="98" customWidth="1"/>
    <col min="9987" max="10001" width="15.7109375" style="98" customWidth="1"/>
    <col min="10002" max="10017" width="0" style="98" hidden="1" customWidth="1"/>
    <col min="10018" max="10240" width="9.140625" style="98"/>
    <col min="10241" max="10241" width="33.85546875" style="98" bestFit="1" customWidth="1"/>
    <col min="10242" max="10242" width="5.85546875" style="98" customWidth="1"/>
    <col min="10243" max="10257" width="15.7109375" style="98" customWidth="1"/>
    <col min="10258" max="10273" width="0" style="98" hidden="1" customWidth="1"/>
    <col min="10274" max="10496" width="9.140625" style="98"/>
    <col min="10497" max="10497" width="33.85546875" style="98" bestFit="1" customWidth="1"/>
    <col min="10498" max="10498" width="5.85546875" style="98" customWidth="1"/>
    <col min="10499" max="10513" width="15.7109375" style="98" customWidth="1"/>
    <col min="10514" max="10529" width="0" style="98" hidden="1" customWidth="1"/>
    <col min="10530" max="10752" width="9.140625" style="98"/>
    <col min="10753" max="10753" width="33.85546875" style="98" bestFit="1" customWidth="1"/>
    <col min="10754" max="10754" width="5.85546875" style="98" customWidth="1"/>
    <col min="10755" max="10769" width="15.7109375" style="98" customWidth="1"/>
    <col min="10770" max="10785" width="0" style="98" hidden="1" customWidth="1"/>
    <col min="10786" max="11008" width="9.140625" style="98"/>
    <col min="11009" max="11009" width="33.85546875" style="98" bestFit="1" customWidth="1"/>
    <col min="11010" max="11010" width="5.85546875" style="98" customWidth="1"/>
    <col min="11011" max="11025" width="15.7109375" style="98" customWidth="1"/>
    <col min="11026" max="11041" width="0" style="98" hidden="1" customWidth="1"/>
    <col min="11042" max="11264" width="9.140625" style="98"/>
    <col min="11265" max="11265" width="33.85546875" style="98" bestFit="1" customWidth="1"/>
    <col min="11266" max="11266" width="5.85546875" style="98" customWidth="1"/>
    <col min="11267" max="11281" width="15.7109375" style="98" customWidth="1"/>
    <col min="11282" max="11297" width="0" style="98" hidden="1" customWidth="1"/>
    <col min="11298" max="11520" width="9.140625" style="98"/>
    <col min="11521" max="11521" width="33.85546875" style="98" bestFit="1" customWidth="1"/>
    <col min="11522" max="11522" width="5.85546875" style="98" customWidth="1"/>
    <col min="11523" max="11537" width="15.7109375" style="98" customWidth="1"/>
    <col min="11538" max="11553" width="0" style="98" hidden="1" customWidth="1"/>
    <col min="11554" max="11776" width="9.140625" style="98"/>
    <col min="11777" max="11777" width="33.85546875" style="98" bestFit="1" customWidth="1"/>
    <col min="11778" max="11778" width="5.85546875" style="98" customWidth="1"/>
    <col min="11779" max="11793" width="15.7109375" style="98" customWidth="1"/>
    <col min="11794" max="11809" width="0" style="98" hidden="1" customWidth="1"/>
    <col min="11810" max="12032" width="9.140625" style="98"/>
    <col min="12033" max="12033" width="33.85546875" style="98" bestFit="1" customWidth="1"/>
    <col min="12034" max="12034" width="5.85546875" style="98" customWidth="1"/>
    <col min="12035" max="12049" width="15.7109375" style="98" customWidth="1"/>
    <col min="12050" max="12065" width="0" style="98" hidden="1" customWidth="1"/>
    <col min="12066" max="12288" width="9.140625" style="98"/>
    <col min="12289" max="12289" width="33.85546875" style="98" bestFit="1" customWidth="1"/>
    <col min="12290" max="12290" width="5.85546875" style="98" customWidth="1"/>
    <col min="12291" max="12305" width="15.7109375" style="98" customWidth="1"/>
    <col min="12306" max="12321" width="0" style="98" hidden="1" customWidth="1"/>
    <col min="12322" max="12544" width="9.140625" style="98"/>
    <col min="12545" max="12545" width="33.85546875" style="98" bestFit="1" customWidth="1"/>
    <col min="12546" max="12546" width="5.85546875" style="98" customWidth="1"/>
    <col min="12547" max="12561" width="15.7109375" style="98" customWidth="1"/>
    <col min="12562" max="12577" width="0" style="98" hidden="1" customWidth="1"/>
    <col min="12578" max="12800" width="9.140625" style="98"/>
    <col min="12801" max="12801" width="33.85546875" style="98" bestFit="1" customWidth="1"/>
    <col min="12802" max="12802" width="5.85546875" style="98" customWidth="1"/>
    <col min="12803" max="12817" width="15.7109375" style="98" customWidth="1"/>
    <col min="12818" max="12833" width="0" style="98" hidden="1" customWidth="1"/>
    <col min="12834" max="13056" width="9.140625" style="98"/>
    <col min="13057" max="13057" width="33.85546875" style="98" bestFit="1" customWidth="1"/>
    <col min="13058" max="13058" width="5.85546875" style="98" customWidth="1"/>
    <col min="13059" max="13073" width="15.7109375" style="98" customWidth="1"/>
    <col min="13074" max="13089" width="0" style="98" hidden="1" customWidth="1"/>
    <col min="13090" max="13312" width="9.140625" style="98"/>
    <col min="13313" max="13313" width="33.85546875" style="98" bestFit="1" customWidth="1"/>
    <col min="13314" max="13314" width="5.85546875" style="98" customWidth="1"/>
    <col min="13315" max="13329" width="15.7109375" style="98" customWidth="1"/>
    <col min="13330" max="13345" width="0" style="98" hidden="1" customWidth="1"/>
    <col min="13346" max="13568" width="9.140625" style="98"/>
    <col min="13569" max="13569" width="33.85546875" style="98" bestFit="1" customWidth="1"/>
    <col min="13570" max="13570" width="5.85546875" style="98" customWidth="1"/>
    <col min="13571" max="13585" width="15.7109375" style="98" customWidth="1"/>
    <col min="13586" max="13601" width="0" style="98" hidden="1" customWidth="1"/>
    <col min="13602" max="13824" width="9.140625" style="98"/>
    <col min="13825" max="13825" width="33.85546875" style="98" bestFit="1" customWidth="1"/>
    <col min="13826" max="13826" width="5.85546875" style="98" customWidth="1"/>
    <col min="13827" max="13841" width="15.7109375" style="98" customWidth="1"/>
    <col min="13842" max="13857" width="0" style="98" hidden="1" customWidth="1"/>
    <col min="13858" max="14080" width="9.140625" style="98"/>
    <col min="14081" max="14081" width="33.85546875" style="98" bestFit="1" customWidth="1"/>
    <col min="14082" max="14082" width="5.85546875" style="98" customWidth="1"/>
    <col min="14083" max="14097" width="15.7109375" style="98" customWidth="1"/>
    <col min="14098" max="14113" width="0" style="98" hidden="1" customWidth="1"/>
    <col min="14114" max="14336" width="9.140625" style="98"/>
    <col min="14337" max="14337" width="33.85546875" style="98" bestFit="1" customWidth="1"/>
    <col min="14338" max="14338" width="5.85546875" style="98" customWidth="1"/>
    <col min="14339" max="14353" width="15.7109375" style="98" customWidth="1"/>
    <col min="14354" max="14369" width="0" style="98" hidden="1" customWidth="1"/>
    <col min="14370" max="14592" width="9.140625" style="98"/>
    <col min="14593" max="14593" width="33.85546875" style="98" bestFit="1" customWidth="1"/>
    <col min="14594" max="14594" width="5.85546875" style="98" customWidth="1"/>
    <col min="14595" max="14609" width="15.7109375" style="98" customWidth="1"/>
    <col min="14610" max="14625" width="0" style="98" hidden="1" customWidth="1"/>
    <col min="14626" max="14848" width="9.140625" style="98"/>
    <col min="14849" max="14849" width="33.85546875" style="98" bestFit="1" customWidth="1"/>
    <col min="14850" max="14850" width="5.85546875" style="98" customWidth="1"/>
    <col min="14851" max="14865" width="15.7109375" style="98" customWidth="1"/>
    <col min="14866" max="14881" width="0" style="98" hidden="1" customWidth="1"/>
    <col min="14882" max="15104" width="9.140625" style="98"/>
    <col min="15105" max="15105" width="33.85546875" style="98" bestFit="1" customWidth="1"/>
    <col min="15106" max="15106" width="5.85546875" style="98" customWidth="1"/>
    <col min="15107" max="15121" width="15.7109375" style="98" customWidth="1"/>
    <col min="15122" max="15137" width="0" style="98" hidden="1" customWidth="1"/>
    <col min="15138" max="15360" width="9.140625" style="98"/>
    <col min="15361" max="15361" width="33.85546875" style="98" bestFit="1" customWidth="1"/>
    <col min="15362" max="15362" width="5.85546875" style="98" customWidth="1"/>
    <col min="15363" max="15377" width="15.7109375" style="98" customWidth="1"/>
    <col min="15378" max="15393" width="0" style="98" hidden="1" customWidth="1"/>
    <col min="15394" max="15616" width="9.140625" style="98"/>
    <col min="15617" max="15617" width="33.85546875" style="98" bestFit="1" customWidth="1"/>
    <col min="15618" max="15618" width="5.85546875" style="98" customWidth="1"/>
    <col min="15619" max="15633" width="15.7109375" style="98" customWidth="1"/>
    <col min="15634" max="15649" width="0" style="98" hidden="1" customWidth="1"/>
    <col min="15650" max="15872" width="9.140625" style="98"/>
    <col min="15873" max="15873" width="33.85546875" style="98" bestFit="1" customWidth="1"/>
    <col min="15874" max="15874" width="5.85546875" style="98" customWidth="1"/>
    <col min="15875" max="15889" width="15.7109375" style="98" customWidth="1"/>
    <col min="15890" max="15905" width="0" style="98" hidden="1" customWidth="1"/>
    <col min="15906" max="16128" width="9.140625" style="98"/>
    <col min="16129" max="16129" width="33.85546875" style="98" bestFit="1" customWidth="1"/>
    <col min="16130" max="16130" width="5.85546875" style="98" customWidth="1"/>
    <col min="16131" max="16145" width="15.7109375" style="98" customWidth="1"/>
    <col min="16146" max="16161" width="0" style="98" hidden="1" customWidth="1"/>
    <col min="16162" max="16384" width="9.140625" style="98"/>
  </cols>
  <sheetData>
    <row r="1" spans="1:33" ht="15.75" x14ac:dyDescent="0.25">
      <c r="A1" s="97" t="s">
        <v>259</v>
      </c>
    </row>
    <row r="4" spans="1:33" ht="57" x14ac:dyDescent="0.2">
      <c r="A4" s="99" t="s">
        <v>46</v>
      </c>
      <c r="B4" s="99" t="s">
        <v>47</v>
      </c>
      <c r="C4" s="99" t="s">
        <v>234</v>
      </c>
      <c r="D4" s="99" t="s">
        <v>235</v>
      </c>
      <c r="E4" s="99" t="s">
        <v>236</v>
      </c>
      <c r="F4" s="99" t="s">
        <v>237</v>
      </c>
      <c r="G4" s="99" t="s">
        <v>238</v>
      </c>
      <c r="H4" s="99" t="s">
        <v>239</v>
      </c>
      <c r="I4" s="99" t="s">
        <v>240</v>
      </c>
      <c r="J4" s="99" t="s">
        <v>241</v>
      </c>
      <c r="K4" s="99" t="s">
        <v>242</v>
      </c>
      <c r="L4" s="99" t="s">
        <v>243</v>
      </c>
      <c r="M4" s="99" t="s">
        <v>244</v>
      </c>
      <c r="N4" s="99" t="s">
        <v>245</v>
      </c>
      <c r="O4" s="99" t="s">
        <v>246</v>
      </c>
      <c r="P4" s="99" t="s">
        <v>57</v>
      </c>
      <c r="Q4" s="99" t="s">
        <v>58</v>
      </c>
      <c r="R4" s="100" t="s">
        <v>59</v>
      </c>
      <c r="S4" s="100" t="s">
        <v>60</v>
      </c>
      <c r="T4" s="100" t="s">
        <v>61</v>
      </c>
      <c r="U4" s="100" t="s">
        <v>247</v>
      </c>
      <c r="V4" s="100" t="s">
        <v>248</v>
      </c>
      <c r="W4" s="100" t="s">
        <v>249</v>
      </c>
      <c r="X4" s="100" t="s">
        <v>250</v>
      </c>
      <c r="Y4" s="100" t="s">
        <v>251</v>
      </c>
      <c r="Z4" s="100" t="s">
        <v>252</v>
      </c>
      <c r="AA4" s="100" t="s">
        <v>64</v>
      </c>
      <c r="AB4" s="100" t="s">
        <v>253</v>
      </c>
      <c r="AC4" s="100" t="s">
        <v>254</v>
      </c>
      <c r="AD4" s="100" t="s">
        <v>67</v>
      </c>
      <c r="AE4" s="100" t="s">
        <v>68</v>
      </c>
      <c r="AF4" s="100" t="s">
        <v>256</v>
      </c>
      <c r="AG4" s="100" t="s">
        <v>255</v>
      </c>
    </row>
    <row r="5" spans="1:33" x14ac:dyDescent="0.2">
      <c r="A5" s="101" t="s">
        <v>69</v>
      </c>
      <c r="B5" s="101" t="s">
        <v>70</v>
      </c>
      <c r="C5" s="102">
        <v>48620</v>
      </c>
      <c r="D5" s="102">
        <v>3034</v>
      </c>
      <c r="E5" s="102">
        <v>51654</v>
      </c>
      <c r="F5" s="103">
        <v>1.1772079995299001E-2</v>
      </c>
      <c r="G5" s="102">
        <v>0</v>
      </c>
      <c r="H5" s="102">
        <v>0</v>
      </c>
      <c r="I5" s="102">
        <v>0</v>
      </c>
      <c r="J5" s="103">
        <v>-1</v>
      </c>
      <c r="K5" s="102">
        <v>0</v>
      </c>
      <c r="L5" s="121">
        <v>-1</v>
      </c>
      <c r="M5" s="102">
        <v>51654</v>
      </c>
      <c r="N5" s="103">
        <v>7.1558094643866905E-3</v>
      </c>
      <c r="O5" s="102">
        <v>1731</v>
      </c>
      <c r="P5" s="102">
        <v>53385</v>
      </c>
      <c r="Q5" s="103">
        <v>1.3036547876579801E-2</v>
      </c>
      <c r="R5" s="104">
        <v>4</v>
      </c>
      <c r="S5" s="105" t="s">
        <v>71</v>
      </c>
      <c r="T5" s="101" t="s">
        <v>71</v>
      </c>
      <c r="U5" s="106">
        <v>48267</v>
      </c>
      <c r="V5" s="106">
        <v>51053</v>
      </c>
      <c r="W5" s="106">
        <v>2786</v>
      </c>
      <c r="X5" s="106">
        <v>2</v>
      </c>
      <c r="Y5" s="106">
        <v>2</v>
      </c>
      <c r="Z5" s="106">
        <v>0</v>
      </c>
      <c r="AA5" s="106">
        <v>232</v>
      </c>
      <c r="AB5" s="106">
        <v>1411</v>
      </c>
      <c r="AC5" s="106">
        <v>51287</v>
      </c>
      <c r="AD5" s="106">
        <v>52698</v>
      </c>
      <c r="AE5" s="101" t="s">
        <v>72</v>
      </c>
      <c r="AF5" s="106">
        <v>6</v>
      </c>
      <c r="AG5" s="106">
        <v>8072</v>
      </c>
    </row>
    <row r="6" spans="1:33" x14ac:dyDescent="0.2">
      <c r="A6" s="101" t="s">
        <v>73</v>
      </c>
      <c r="B6" s="101" t="s">
        <v>74</v>
      </c>
      <c r="C6" s="102">
        <v>7251</v>
      </c>
      <c r="D6" s="102">
        <v>36</v>
      </c>
      <c r="E6" s="102">
        <v>7287</v>
      </c>
      <c r="F6" s="103">
        <v>1.54682274247492E-2</v>
      </c>
      <c r="G6" s="102">
        <v>0</v>
      </c>
      <c r="H6" s="102">
        <v>0</v>
      </c>
      <c r="I6" s="102">
        <v>0</v>
      </c>
      <c r="J6" s="103">
        <v>0</v>
      </c>
      <c r="K6" s="102">
        <v>0</v>
      </c>
      <c r="L6" s="121">
        <v>0</v>
      </c>
      <c r="M6" s="102">
        <v>7287</v>
      </c>
      <c r="N6" s="103">
        <v>1.54682274247492E-2</v>
      </c>
      <c r="O6" s="102">
        <v>2652</v>
      </c>
      <c r="P6" s="102">
        <v>9939</v>
      </c>
      <c r="Q6" s="103">
        <v>0.10703942971708601</v>
      </c>
      <c r="R6" s="104">
        <v>5</v>
      </c>
      <c r="S6" s="107"/>
      <c r="T6" s="101" t="s">
        <v>71</v>
      </c>
      <c r="U6" s="106">
        <v>7136</v>
      </c>
      <c r="V6" s="106">
        <v>7176</v>
      </c>
      <c r="W6" s="106">
        <v>40</v>
      </c>
      <c r="X6" s="106">
        <v>0</v>
      </c>
      <c r="Y6" s="106">
        <v>0</v>
      </c>
      <c r="Z6" s="106">
        <v>0</v>
      </c>
      <c r="AA6" s="106">
        <v>0</v>
      </c>
      <c r="AB6" s="106">
        <v>1802</v>
      </c>
      <c r="AC6" s="106">
        <v>7176</v>
      </c>
      <c r="AD6" s="106">
        <v>8978</v>
      </c>
      <c r="AE6" s="101" t="s">
        <v>76</v>
      </c>
      <c r="AF6" s="106">
        <v>6</v>
      </c>
      <c r="AG6" s="106">
        <v>8072</v>
      </c>
    </row>
    <row r="7" spans="1:33" x14ac:dyDescent="0.2">
      <c r="A7" s="101" t="s">
        <v>77</v>
      </c>
      <c r="B7" s="101" t="s">
        <v>78</v>
      </c>
      <c r="C7" s="102">
        <v>33500</v>
      </c>
      <c r="D7" s="102">
        <v>0</v>
      </c>
      <c r="E7" s="102">
        <v>33500</v>
      </c>
      <c r="F7" s="103">
        <v>-1.6874541452677902E-2</v>
      </c>
      <c r="G7" s="102">
        <v>258</v>
      </c>
      <c r="H7" s="102">
        <v>0</v>
      </c>
      <c r="I7" s="102">
        <v>258</v>
      </c>
      <c r="J7" s="103">
        <v>0</v>
      </c>
      <c r="K7" s="102">
        <v>0</v>
      </c>
      <c r="L7" s="121">
        <v>0</v>
      </c>
      <c r="M7" s="102">
        <v>33758</v>
      </c>
      <c r="N7" s="103">
        <v>-9.3030080704328694E-3</v>
      </c>
      <c r="O7" s="102">
        <v>399</v>
      </c>
      <c r="P7" s="102">
        <v>34157</v>
      </c>
      <c r="Q7" s="103">
        <v>2.4064563462949402E-3</v>
      </c>
      <c r="R7" s="104">
        <v>4</v>
      </c>
      <c r="S7" s="107"/>
      <c r="T7" s="101" t="s">
        <v>71</v>
      </c>
      <c r="U7" s="106">
        <v>34075</v>
      </c>
      <c r="V7" s="106">
        <v>34075</v>
      </c>
      <c r="W7" s="106">
        <v>0</v>
      </c>
      <c r="X7" s="106">
        <v>0</v>
      </c>
      <c r="Y7" s="106">
        <v>0</v>
      </c>
      <c r="Z7" s="106">
        <v>0</v>
      </c>
      <c r="AA7" s="106">
        <v>0</v>
      </c>
      <c r="AB7" s="106">
        <v>0</v>
      </c>
      <c r="AC7" s="106">
        <v>34075</v>
      </c>
      <c r="AD7" s="106">
        <v>34075</v>
      </c>
      <c r="AE7" s="101" t="s">
        <v>79</v>
      </c>
      <c r="AF7" s="106">
        <v>6</v>
      </c>
      <c r="AG7" s="106">
        <v>8072</v>
      </c>
    </row>
    <row r="8" spans="1:33" x14ac:dyDescent="0.2">
      <c r="A8" s="101" t="s">
        <v>80</v>
      </c>
      <c r="B8" s="101" t="s">
        <v>81</v>
      </c>
      <c r="C8" s="102">
        <v>500199</v>
      </c>
      <c r="D8" s="102">
        <v>39242</v>
      </c>
      <c r="E8" s="102">
        <v>539441</v>
      </c>
      <c r="F8" s="103">
        <v>3.9399375328761699E-2</v>
      </c>
      <c r="G8" s="102">
        <v>249793</v>
      </c>
      <c r="H8" s="102">
        <v>9726</v>
      </c>
      <c r="I8" s="102">
        <v>259519</v>
      </c>
      <c r="J8" s="103">
        <v>3.3437930567612593E-2</v>
      </c>
      <c r="K8" s="102">
        <v>24515</v>
      </c>
      <c r="L8" s="121">
        <v>-3.0094757818536701E-3</v>
      </c>
      <c r="M8" s="102">
        <v>823475</v>
      </c>
      <c r="N8" s="103">
        <v>3.62034166180112E-2</v>
      </c>
      <c r="O8" s="102">
        <v>10468</v>
      </c>
      <c r="P8" s="102">
        <v>833943</v>
      </c>
      <c r="Q8" s="103">
        <v>3.4581449703995196E-2</v>
      </c>
      <c r="R8" s="104">
        <v>2</v>
      </c>
      <c r="S8" s="107"/>
      <c r="T8" s="101" t="s">
        <v>71</v>
      </c>
      <c r="U8" s="106">
        <v>481317</v>
      </c>
      <c r="V8" s="106">
        <v>518993</v>
      </c>
      <c r="W8" s="106">
        <v>37676</v>
      </c>
      <c r="X8" s="106">
        <v>242246</v>
      </c>
      <c r="Y8" s="106">
        <v>251122</v>
      </c>
      <c r="Z8" s="106">
        <v>8876</v>
      </c>
      <c r="AA8" s="106">
        <v>24589</v>
      </c>
      <c r="AB8" s="106">
        <v>11364</v>
      </c>
      <c r="AC8" s="106">
        <v>794704</v>
      </c>
      <c r="AD8" s="106">
        <v>806068</v>
      </c>
      <c r="AE8" s="101" t="s">
        <v>82</v>
      </c>
      <c r="AF8" s="106">
        <v>6</v>
      </c>
      <c r="AG8" s="106">
        <v>8072</v>
      </c>
    </row>
    <row r="9" spans="1:33" x14ac:dyDescent="0.2">
      <c r="A9" s="101" t="s">
        <v>83</v>
      </c>
      <c r="B9" s="101" t="s">
        <v>84</v>
      </c>
      <c r="C9" s="102">
        <v>804</v>
      </c>
      <c r="D9" s="102">
        <v>12</v>
      </c>
      <c r="E9" s="102">
        <v>816</v>
      </c>
      <c r="F9" s="103">
        <v>-0.15088449531737802</v>
      </c>
      <c r="G9" s="102">
        <v>0</v>
      </c>
      <c r="H9" s="102">
        <v>0</v>
      </c>
      <c r="I9" s="102">
        <v>0</v>
      </c>
      <c r="J9" s="103">
        <v>0</v>
      </c>
      <c r="K9" s="102">
        <v>0</v>
      </c>
      <c r="L9" s="121">
        <v>0</v>
      </c>
      <c r="M9" s="102">
        <v>816</v>
      </c>
      <c r="N9" s="103">
        <v>-0.15088449531737802</v>
      </c>
      <c r="O9" s="102">
        <v>1300</v>
      </c>
      <c r="P9" s="102">
        <v>2116</v>
      </c>
      <c r="Q9" s="103">
        <v>-2.3534840793724001E-2</v>
      </c>
      <c r="R9" s="104">
        <v>5</v>
      </c>
      <c r="S9" s="107"/>
      <c r="T9" s="101" t="s">
        <v>71</v>
      </c>
      <c r="U9" s="106">
        <v>951</v>
      </c>
      <c r="V9" s="106">
        <v>961</v>
      </c>
      <c r="W9" s="106">
        <v>10</v>
      </c>
      <c r="X9" s="106">
        <v>0</v>
      </c>
      <c r="Y9" s="106">
        <v>0</v>
      </c>
      <c r="Z9" s="106">
        <v>0</v>
      </c>
      <c r="AA9" s="106">
        <v>0</v>
      </c>
      <c r="AB9" s="106">
        <v>1206</v>
      </c>
      <c r="AC9" s="106">
        <v>961</v>
      </c>
      <c r="AD9" s="106">
        <v>2167</v>
      </c>
      <c r="AE9" s="101" t="s">
        <v>85</v>
      </c>
      <c r="AF9" s="106">
        <v>6</v>
      </c>
      <c r="AG9" s="106">
        <v>8072</v>
      </c>
    </row>
    <row r="10" spans="1:33" x14ac:dyDescent="0.2">
      <c r="A10" s="101" t="s">
        <v>86</v>
      </c>
      <c r="B10" s="101" t="s">
        <v>87</v>
      </c>
      <c r="C10" s="102">
        <v>165230</v>
      </c>
      <c r="D10" s="102">
        <v>61574</v>
      </c>
      <c r="E10" s="102">
        <v>226804</v>
      </c>
      <c r="F10" s="103">
        <v>-3.4823202985697098E-2</v>
      </c>
      <c r="G10" s="102">
        <v>6619</v>
      </c>
      <c r="H10" s="102">
        <v>2</v>
      </c>
      <c r="I10" s="102">
        <v>6621</v>
      </c>
      <c r="J10" s="103">
        <v>4.82900569981001E-2</v>
      </c>
      <c r="K10" s="102">
        <v>2</v>
      </c>
      <c r="L10" s="121">
        <v>0</v>
      </c>
      <c r="M10" s="102">
        <v>233427</v>
      </c>
      <c r="N10" s="103">
        <v>-3.26394615897855E-2</v>
      </c>
      <c r="O10" s="102">
        <v>20465</v>
      </c>
      <c r="P10" s="102">
        <v>253892</v>
      </c>
      <c r="Q10" s="103">
        <v>-3.0043246382126902E-2</v>
      </c>
      <c r="R10" s="104">
        <v>3</v>
      </c>
      <c r="S10" s="107"/>
      <c r="T10" s="101" t="s">
        <v>71</v>
      </c>
      <c r="U10" s="106">
        <v>166431</v>
      </c>
      <c r="V10" s="106">
        <v>234987</v>
      </c>
      <c r="W10" s="106">
        <v>68556</v>
      </c>
      <c r="X10" s="106">
        <v>6314</v>
      </c>
      <c r="Y10" s="106">
        <v>6316</v>
      </c>
      <c r="Z10" s="106">
        <v>2</v>
      </c>
      <c r="AA10" s="106">
        <v>0</v>
      </c>
      <c r="AB10" s="106">
        <v>20453</v>
      </c>
      <c r="AC10" s="106">
        <v>241303</v>
      </c>
      <c r="AD10" s="106">
        <v>261756</v>
      </c>
      <c r="AE10" s="101" t="s">
        <v>88</v>
      </c>
      <c r="AF10" s="106">
        <v>6</v>
      </c>
      <c r="AG10" s="106">
        <v>8072</v>
      </c>
    </row>
    <row r="11" spans="1:33" x14ac:dyDescent="0.2">
      <c r="A11" s="101" t="s">
        <v>89</v>
      </c>
      <c r="B11" s="101" t="s">
        <v>90</v>
      </c>
      <c r="C11" s="102">
        <v>13710</v>
      </c>
      <c r="D11" s="102">
        <v>140</v>
      </c>
      <c r="E11" s="102">
        <v>13850</v>
      </c>
      <c r="F11" s="103">
        <v>-2.5128457802491701E-2</v>
      </c>
      <c r="G11" s="102">
        <v>0</v>
      </c>
      <c r="H11" s="102">
        <v>0</v>
      </c>
      <c r="I11" s="102">
        <v>0</v>
      </c>
      <c r="J11" s="103">
        <v>0</v>
      </c>
      <c r="K11" s="102">
        <v>3350</v>
      </c>
      <c r="L11" s="121">
        <v>0.61913968100531702</v>
      </c>
      <c r="M11" s="102">
        <v>17200</v>
      </c>
      <c r="N11" s="103">
        <v>5.6770705333005697E-2</v>
      </c>
      <c r="O11" s="102">
        <v>1720</v>
      </c>
      <c r="P11" s="102">
        <v>18920</v>
      </c>
      <c r="Q11" s="103">
        <v>-5.0963081861958297E-2</v>
      </c>
      <c r="R11" s="104">
        <v>5</v>
      </c>
      <c r="S11" s="107"/>
      <c r="T11" s="101" t="s">
        <v>71</v>
      </c>
      <c r="U11" s="106">
        <v>14069</v>
      </c>
      <c r="V11" s="106">
        <v>14207</v>
      </c>
      <c r="W11" s="106">
        <v>138</v>
      </c>
      <c r="X11" s="106">
        <v>0</v>
      </c>
      <c r="Y11" s="106">
        <v>0</v>
      </c>
      <c r="Z11" s="106">
        <v>0</v>
      </c>
      <c r="AA11" s="106">
        <v>2069</v>
      </c>
      <c r="AB11" s="106">
        <v>3660</v>
      </c>
      <c r="AC11" s="106">
        <v>16276</v>
      </c>
      <c r="AD11" s="106">
        <v>19936</v>
      </c>
      <c r="AE11" s="101" t="s">
        <v>91</v>
      </c>
      <c r="AF11" s="106">
        <v>6</v>
      </c>
      <c r="AG11" s="106">
        <v>8072</v>
      </c>
    </row>
    <row r="12" spans="1:33" x14ac:dyDescent="0.2">
      <c r="A12" s="101" t="s">
        <v>92</v>
      </c>
      <c r="B12" s="101" t="s">
        <v>93</v>
      </c>
      <c r="C12" s="102">
        <v>2140</v>
      </c>
      <c r="D12" s="102">
        <v>62</v>
      </c>
      <c r="E12" s="102">
        <v>2202</v>
      </c>
      <c r="F12" s="103">
        <v>-0.13204572329523101</v>
      </c>
      <c r="G12" s="102">
        <v>0</v>
      </c>
      <c r="H12" s="102">
        <v>0</v>
      </c>
      <c r="I12" s="102">
        <v>0</v>
      </c>
      <c r="J12" s="103">
        <v>0</v>
      </c>
      <c r="K12" s="102">
        <v>0</v>
      </c>
      <c r="L12" s="121">
        <v>0</v>
      </c>
      <c r="M12" s="102">
        <v>2202</v>
      </c>
      <c r="N12" s="103">
        <v>-0.13204572329523101</v>
      </c>
      <c r="O12" s="102">
        <v>2184</v>
      </c>
      <c r="P12" s="102">
        <v>4386</v>
      </c>
      <c r="Q12" s="103">
        <v>-1.7693169092945098E-2</v>
      </c>
      <c r="R12" s="104">
        <v>5</v>
      </c>
      <c r="S12" s="107"/>
      <c r="T12" s="101" t="s">
        <v>71</v>
      </c>
      <c r="U12" s="106">
        <v>2491</v>
      </c>
      <c r="V12" s="106">
        <v>2537</v>
      </c>
      <c r="W12" s="106">
        <v>46</v>
      </c>
      <c r="X12" s="106">
        <v>0</v>
      </c>
      <c r="Y12" s="106">
        <v>0</v>
      </c>
      <c r="Z12" s="106">
        <v>0</v>
      </c>
      <c r="AA12" s="106">
        <v>0</v>
      </c>
      <c r="AB12" s="106">
        <v>1928</v>
      </c>
      <c r="AC12" s="106">
        <v>2537</v>
      </c>
      <c r="AD12" s="106">
        <v>4465</v>
      </c>
      <c r="AE12" s="101" t="s">
        <v>94</v>
      </c>
      <c r="AF12" s="106">
        <v>6</v>
      </c>
      <c r="AG12" s="106">
        <v>8072</v>
      </c>
    </row>
    <row r="13" spans="1:33" x14ac:dyDescent="0.2">
      <c r="A13" s="101" t="s">
        <v>95</v>
      </c>
      <c r="B13" s="101" t="s">
        <v>96</v>
      </c>
      <c r="C13" s="102">
        <v>0</v>
      </c>
      <c r="D13" s="102">
        <v>0</v>
      </c>
      <c r="E13" s="102">
        <v>0</v>
      </c>
      <c r="F13" s="103">
        <v>0</v>
      </c>
      <c r="G13" s="102">
        <v>1725</v>
      </c>
      <c r="H13" s="102">
        <v>0</v>
      </c>
      <c r="I13" s="102">
        <v>1725</v>
      </c>
      <c r="J13" s="103">
        <v>-0.28005008347245397</v>
      </c>
      <c r="K13" s="102">
        <v>0</v>
      </c>
      <c r="L13" s="121">
        <v>0</v>
      </c>
      <c r="M13" s="102">
        <v>1725</v>
      </c>
      <c r="N13" s="103">
        <v>-0.28005008347245397</v>
      </c>
      <c r="O13" s="102">
        <v>0</v>
      </c>
      <c r="P13" s="102">
        <v>1725</v>
      </c>
      <c r="Q13" s="103">
        <v>-0.28005008347245397</v>
      </c>
      <c r="R13" s="104">
        <v>5</v>
      </c>
      <c r="S13" s="107"/>
      <c r="T13" s="101" t="s">
        <v>71</v>
      </c>
      <c r="U13" s="106">
        <v>0</v>
      </c>
      <c r="V13" s="106">
        <v>0</v>
      </c>
      <c r="W13" s="106">
        <v>0</v>
      </c>
      <c r="X13" s="106">
        <v>2396</v>
      </c>
      <c r="Y13" s="106">
        <v>2396</v>
      </c>
      <c r="Z13" s="106">
        <v>0</v>
      </c>
      <c r="AA13" s="106">
        <v>0</v>
      </c>
      <c r="AB13" s="106">
        <v>0</v>
      </c>
      <c r="AC13" s="106">
        <v>2396</v>
      </c>
      <c r="AD13" s="106">
        <v>2396</v>
      </c>
      <c r="AE13" s="101" t="s">
        <v>97</v>
      </c>
      <c r="AF13" s="106">
        <v>6</v>
      </c>
      <c r="AG13" s="106">
        <v>8072</v>
      </c>
    </row>
    <row r="14" spans="1:33" x14ac:dyDescent="0.2">
      <c r="A14" s="101" t="s">
        <v>98</v>
      </c>
      <c r="B14" s="101" t="s">
        <v>99</v>
      </c>
      <c r="C14" s="102">
        <v>15182</v>
      </c>
      <c r="D14" s="102">
        <v>524</v>
      </c>
      <c r="E14" s="102">
        <v>15706</v>
      </c>
      <c r="F14" s="103">
        <v>3.6699669966996702E-2</v>
      </c>
      <c r="G14" s="102">
        <v>0</v>
      </c>
      <c r="H14" s="102">
        <v>0</v>
      </c>
      <c r="I14" s="102">
        <v>0</v>
      </c>
      <c r="J14" s="103">
        <v>0</v>
      </c>
      <c r="K14" s="102">
        <v>5466</v>
      </c>
      <c r="L14" s="121">
        <v>0.22611036339165502</v>
      </c>
      <c r="M14" s="102">
        <v>21172</v>
      </c>
      <c r="N14" s="103">
        <v>7.97633618931049E-2</v>
      </c>
      <c r="O14" s="102">
        <v>2041</v>
      </c>
      <c r="P14" s="102">
        <v>23213</v>
      </c>
      <c r="Q14" s="103">
        <v>0.11077615082783</v>
      </c>
      <c r="R14" s="104">
        <v>5</v>
      </c>
      <c r="S14" s="107"/>
      <c r="T14" s="101" t="s">
        <v>71</v>
      </c>
      <c r="U14" s="106">
        <v>14872</v>
      </c>
      <c r="V14" s="106">
        <v>15150</v>
      </c>
      <c r="W14" s="106">
        <v>278</v>
      </c>
      <c r="X14" s="106">
        <v>0</v>
      </c>
      <c r="Y14" s="106">
        <v>0</v>
      </c>
      <c r="Z14" s="106">
        <v>0</v>
      </c>
      <c r="AA14" s="106">
        <v>4458</v>
      </c>
      <c r="AB14" s="106">
        <v>1290</v>
      </c>
      <c r="AC14" s="106">
        <v>19608</v>
      </c>
      <c r="AD14" s="106">
        <v>20898</v>
      </c>
      <c r="AE14" s="101" t="s">
        <v>100</v>
      </c>
      <c r="AF14" s="106">
        <v>6</v>
      </c>
      <c r="AG14" s="106">
        <v>8072</v>
      </c>
    </row>
    <row r="15" spans="1:33" x14ac:dyDescent="0.2">
      <c r="A15" s="101" t="s">
        <v>101</v>
      </c>
      <c r="B15" s="101" t="s">
        <v>102</v>
      </c>
      <c r="C15" s="102">
        <v>12896</v>
      </c>
      <c r="D15" s="102">
        <v>132</v>
      </c>
      <c r="E15" s="102">
        <v>13028</v>
      </c>
      <c r="F15" s="103">
        <v>1.18834951456311E-2</v>
      </c>
      <c r="G15" s="102">
        <v>0</v>
      </c>
      <c r="H15" s="102">
        <v>0</v>
      </c>
      <c r="I15" s="102">
        <v>0</v>
      </c>
      <c r="J15" s="103">
        <v>0</v>
      </c>
      <c r="K15" s="102">
        <v>0</v>
      </c>
      <c r="L15" s="121">
        <v>0</v>
      </c>
      <c r="M15" s="102">
        <v>13028</v>
      </c>
      <c r="N15" s="103">
        <v>1.18834951456311E-2</v>
      </c>
      <c r="O15" s="102">
        <v>472</v>
      </c>
      <c r="P15" s="102">
        <v>13500</v>
      </c>
      <c r="Q15" s="103">
        <v>2.0871143375680599E-2</v>
      </c>
      <c r="R15" s="104">
        <v>5</v>
      </c>
      <c r="S15" s="107"/>
      <c r="T15" s="101" t="s">
        <v>71</v>
      </c>
      <c r="U15" s="106">
        <v>12787</v>
      </c>
      <c r="V15" s="106">
        <v>12875</v>
      </c>
      <c r="W15" s="106">
        <v>88</v>
      </c>
      <c r="X15" s="106">
        <v>0</v>
      </c>
      <c r="Y15" s="106">
        <v>0</v>
      </c>
      <c r="Z15" s="106">
        <v>0</v>
      </c>
      <c r="AA15" s="106">
        <v>0</v>
      </c>
      <c r="AB15" s="106">
        <v>349</v>
      </c>
      <c r="AC15" s="106">
        <v>12875</v>
      </c>
      <c r="AD15" s="106">
        <v>13224</v>
      </c>
      <c r="AE15" s="101" t="s">
        <v>103</v>
      </c>
      <c r="AF15" s="106">
        <v>6</v>
      </c>
      <c r="AG15" s="106">
        <v>8072</v>
      </c>
    </row>
    <row r="16" spans="1:33" x14ac:dyDescent="0.2">
      <c r="A16" s="101" t="s">
        <v>104</v>
      </c>
      <c r="B16" s="101" t="s">
        <v>105</v>
      </c>
      <c r="C16" s="102">
        <v>15517</v>
      </c>
      <c r="D16" s="102">
        <v>1316</v>
      </c>
      <c r="E16" s="102">
        <v>16833</v>
      </c>
      <c r="F16" s="103">
        <v>-0.138448152318559</v>
      </c>
      <c r="G16" s="102">
        <v>0</v>
      </c>
      <c r="H16" s="102">
        <v>0</v>
      </c>
      <c r="I16" s="102">
        <v>0</v>
      </c>
      <c r="J16" s="103">
        <v>0</v>
      </c>
      <c r="K16" s="102">
        <v>1490</v>
      </c>
      <c r="L16" s="121">
        <v>-0.51701782820097186</v>
      </c>
      <c r="M16" s="102">
        <v>18323</v>
      </c>
      <c r="N16" s="103">
        <v>-0.190072050568006</v>
      </c>
      <c r="O16" s="102">
        <v>4789</v>
      </c>
      <c r="P16" s="102">
        <v>23112</v>
      </c>
      <c r="Q16" s="103">
        <v>-0.13583847448121103</v>
      </c>
      <c r="R16" s="104">
        <v>5</v>
      </c>
      <c r="S16" s="107"/>
      <c r="T16" s="101" t="s">
        <v>71</v>
      </c>
      <c r="U16" s="106">
        <v>17860</v>
      </c>
      <c r="V16" s="106">
        <v>19538</v>
      </c>
      <c r="W16" s="106">
        <v>1678</v>
      </c>
      <c r="X16" s="106">
        <v>0</v>
      </c>
      <c r="Y16" s="106">
        <v>0</v>
      </c>
      <c r="Z16" s="106">
        <v>0</v>
      </c>
      <c r="AA16" s="106">
        <v>3085</v>
      </c>
      <c r="AB16" s="106">
        <v>4122</v>
      </c>
      <c r="AC16" s="106">
        <v>22623</v>
      </c>
      <c r="AD16" s="106">
        <v>26745</v>
      </c>
      <c r="AE16" s="101" t="s">
        <v>106</v>
      </c>
      <c r="AF16" s="106">
        <v>6</v>
      </c>
      <c r="AG16" s="106">
        <v>8072</v>
      </c>
    </row>
    <row r="17" spans="1:33" x14ac:dyDescent="0.2">
      <c r="A17" s="101" t="s">
        <v>107</v>
      </c>
      <c r="B17" s="101" t="s">
        <v>108</v>
      </c>
      <c r="C17" s="102">
        <v>91732</v>
      </c>
      <c r="D17" s="102">
        <v>2300</v>
      </c>
      <c r="E17" s="102">
        <v>94032</v>
      </c>
      <c r="F17" s="103">
        <v>7.7829485798124806E-2</v>
      </c>
      <c r="G17" s="102">
        <v>6408</v>
      </c>
      <c r="H17" s="102">
        <v>0</v>
      </c>
      <c r="I17" s="102">
        <v>6408</v>
      </c>
      <c r="J17" s="103">
        <v>-0.15080837529817101</v>
      </c>
      <c r="K17" s="102">
        <v>0</v>
      </c>
      <c r="L17" s="121">
        <v>0</v>
      </c>
      <c r="M17" s="102">
        <v>100440</v>
      </c>
      <c r="N17" s="103">
        <v>5.9627800987466797E-2</v>
      </c>
      <c r="O17" s="102">
        <v>1795</v>
      </c>
      <c r="P17" s="102">
        <v>102235</v>
      </c>
      <c r="Q17" s="103">
        <v>4.9532902166101997E-2</v>
      </c>
      <c r="R17" s="104">
        <v>4</v>
      </c>
      <c r="S17" s="107"/>
      <c r="T17" s="101" t="s">
        <v>71</v>
      </c>
      <c r="U17" s="106">
        <v>86472</v>
      </c>
      <c r="V17" s="106">
        <v>87242</v>
      </c>
      <c r="W17" s="106">
        <v>770</v>
      </c>
      <c r="X17" s="106">
        <v>7546</v>
      </c>
      <c r="Y17" s="106">
        <v>7546</v>
      </c>
      <c r="Z17" s="106">
        <v>0</v>
      </c>
      <c r="AA17" s="106">
        <v>0</v>
      </c>
      <c r="AB17" s="106">
        <v>2622</v>
      </c>
      <c r="AC17" s="106">
        <v>94788</v>
      </c>
      <c r="AD17" s="106">
        <v>97410</v>
      </c>
      <c r="AE17" s="101" t="s">
        <v>109</v>
      </c>
      <c r="AF17" s="106">
        <v>6</v>
      </c>
      <c r="AG17" s="106">
        <v>8072</v>
      </c>
    </row>
    <row r="18" spans="1:33" x14ac:dyDescent="0.2">
      <c r="A18" s="101" t="s">
        <v>110</v>
      </c>
      <c r="B18" s="101" t="s">
        <v>111</v>
      </c>
      <c r="C18" s="102">
        <v>1247</v>
      </c>
      <c r="D18" s="102">
        <v>28</v>
      </c>
      <c r="E18" s="102">
        <v>1275</v>
      </c>
      <c r="F18" s="103">
        <v>0.17511520737327199</v>
      </c>
      <c r="G18" s="102">
        <v>0</v>
      </c>
      <c r="H18" s="102">
        <v>0</v>
      </c>
      <c r="I18" s="102">
        <v>0</v>
      </c>
      <c r="J18" s="103">
        <v>0</v>
      </c>
      <c r="K18" s="102">
        <v>0</v>
      </c>
      <c r="L18" s="121">
        <v>0</v>
      </c>
      <c r="M18" s="102">
        <v>1275</v>
      </c>
      <c r="N18" s="103">
        <v>0.17511520737327199</v>
      </c>
      <c r="O18" s="102">
        <v>1999</v>
      </c>
      <c r="P18" s="102">
        <v>3274</v>
      </c>
      <c r="Q18" s="103">
        <v>0.74148936170212798</v>
      </c>
      <c r="R18" s="104">
        <v>5</v>
      </c>
      <c r="S18" s="107"/>
      <c r="T18" s="101" t="s">
        <v>71</v>
      </c>
      <c r="U18" s="106">
        <v>1085</v>
      </c>
      <c r="V18" s="106">
        <v>1085</v>
      </c>
      <c r="W18" s="106">
        <v>0</v>
      </c>
      <c r="X18" s="106">
        <v>0</v>
      </c>
      <c r="Y18" s="106">
        <v>0</v>
      </c>
      <c r="Z18" s="106">
        <v>0</v>
      </c>
      <c r="AA18" s="106">
        <v>0</v>
      </c>
      <c r="AB18" s="106">
        <v>795</v>
      </c>
      <c r="AC18" s="106">
        <v>1085</v>
      </c>
      <c r="AD18" s="106">
        <v>1880</v>
      </c>
      <c r="AE18" s="101" t="s">
        <v>112</v>
      </c>
      <c r="AF18" s="106">
        <v>6</v>
      </c>
      <c r="AG18" s="106">
        <v>8072</v>
      </c>
    </row>
    <row r="19" spans="1:33" x14ac:dyDescent="0.2">
      <c r="A19" s="101" t="s">
        <v>113</v>
      </c>
      <c r="B19" s="101" t="s">
        <v>114</v>
      </c>
      <c r="C19" s="102">
        <v>75096</v>
      </c>
      <c r="D19" s="102">
        <v>0</v>
      </c>
      <c r="E19" s="102">
        <v>75096</v>
      </c>
      <c r="F19" s="103">
        <v>3.5692613228885096E-2</v>
      </c>
      <c r="G19" s="102">
        <v>12907</v>
      </c>
      <c r="H19" s="102">
        <v>0</v>
      </c>
      <c r="I19" s="102">
        <v>12907</v>
      </c>
      <c r="J19" s="103">
        <v>-0.20317323126311901</v>
      </c>
      <c r="K19" s="102">
        <v>0</v>
      </c>
      <c r="L19" s="121">
        <v>0</v>
      </c>
      <c r="M19" s="102">
        <v>88003</v>
      </c>
      <c r="N19" s="103">
        <v>-7.9250558023132613E-3</v>
      </c>
      <c r="O19" s="102">
        <v>0</v>
      </c>
      <c r="P19" s="102">
        <v>88003</v>
      </c>
      <c r="Q19" s="103">
        <v>-8.4615904635284012E-3</v>
      </c>
      <c r="R19" s="104">
        <v>4</v>
      </c>
      <c r="S19" s="107"/>
      <c r="T19" s="101" t="s">
        <v>71</v>
      </c>
      <c r="U19" s="106">
        <v>72492</v>
      </c>
      <c r="V19" s="106">
        <v>72508</v>
      </c>
      <c r="W19" s="106">
        <v>16</v>
      </c>
      <c r="X19" s="106">
        <v>16196</v>
      </c>
      <c r="Y19" s="106">
        <v>16198</v>
      </c>
      <c r="Z19" s="106">
        <v>2</v>
      </c>
      <c r="AA19" s="106">
        <v>0</v>
      </c>
      <c r="AB19" s="106">
        <v>48</v>
      </c>
      <c r="AC19" s="106">
        <v>88706</v>
      </c>
      <c r="AD19" s="106">
        <v>88754</v>
      </c>
      <c r="AE19" s="101" t="s">
        <v>115</v>
      </c>
      <c r="AF19" s="106">
        <v>6</v>
      </c>
      <c r="AG19" s="106">
        <v>8072</v>
      </c>
    </row>
    <row r="20" spans="1:33" x14ac:dyDescent="0.2">
      <c r="A20" s="101" t="s">
        <v>116</v>
      </c>
      <c r="B20" s="101" t="s">
        <v>117</v>
      </c>
      <c r="C20" s="102">
        <v>1465</v>
      </c>
      <c r="D20" s="102">
        <v>26</v>
      </c>
      <c r="E20" s="102">
        <v>1491</v>
      </c>
      <c r="F20" s="103">
        <v>-0.248108925869894</v>
      </c>
      <c r="G20" s="102">
        <v>0</v>
      </c>
      <c r="H20" s="102">
        <v>0</v>
      </c>
      <c r="I20" s="102">
        <v>0</v>
      </c>
      <c r="J20" s="103">
        <v>0</v>
      </c>
      <c r="K20" s="102">
        <v>0</v>
      </c>
      <c r="L20" s="121">
        <v>0</v>
      </c>
      <c r="M20" s="102">
        <v>1491</v>
      </c>
      <c r="N20" s="103">
        <v>-0.248108925869894</v>
      </c>
      <c r="O20" s="102">
        <v>1646</v>
      </c>
      <c r="P20" s="102">
        <v>3137</v>
      </c>
      <c r="Q20" s="103">
        <v>-0.16900662251655602</v>
      </c>
      <c r="R20" s="104">
        <v>5</v>
      </c>
      <c r="S20" s="107"/>
      <c r="T20" s="101" t="s">
        <v>71</v>
      </c>
      <c r="U20" s="106">
        <v>1951</v>
      </c>
      <c r="V20" s="106">
        <v>1983</v>
      </c>
      <c r="W20" s="106">
        <v>32</v>
      </c>
      <c r="X20" s="106">
        <v>0</v>
      </c>
      <c r="Y20" s="106">
        <v>0</v>
      </c>
      <c r="Z20" s="106">
        <v>0</v>
      </c>
      <c r="AA20" s="106">
        <v>0</v>
      </c>
      <c r="AB20" s="106">
        <v>1792</v>
      </c>
      <c r="AC20" s="106">
        <v>1983</v>
      </c>
      <c r="AD20" s="106">
        <v>3775</v>
      </c>
      <c r="AE20" s="101" t="s">
        <v>118</v>
      </c>
      <c r="AF20" s="106">
        <v>6</v>
      </c>
      <c r="AG20" s="106">
        <v>8072</v>
      </c>
    </row>
    <row r="21" spans="1:33" x14ac:dyDescent="0.2">
      <c r="A21" s="101" t="s">
        <v>119</v>
      </c>
      <c r="B21" s="101" t="s">
        <v>120</v>
      </c>
      <c r="C21" s="102">
        <v>36751</v>
      </c>
      <c r="D21" s="102">
        <v>7738</v>
      </c>
      <c r="E21" s="102">
        <v>44489</v>
      </c>
      <c r="F21" s="103">
        <v>-1.02118003025719E-2</v>
      </c>
      <c r="G21" s="102">
        <v>0</v>
      </c>
      <c r="H21" s="102">
        <v>0</v>
      </c>
      <c r="I21" s="102">
        <v>0</v>
      </c>
      <c r="J21" s="103">
        <v>-1</v>
      </c>
      <c r="K21" s="102">
        <v>0</v>
      </c>
      <c r="L21" s="121">
        <v>0</v>
      </c>
      <c r="M21" s="102">
        <v>44489</v>
      </c>
      <c r="N21" s="103">
        <v>-1.26062543001088E-2</v>
      </c>
      <c r="O21" s="102">
        <v>214</v>
      </c>
      <c r="P21" s="102">
        <v>44703</v>
      </c>
      <c r="Q21" s="103">
        <v>-2.4079814871414199E-2</v>
      </c>
      <c r="R21" s="104">
        <v>4</v>
      </c>
      <c r="S21" s="107"/>
      <c r="T21" s="101" t="s">
        <v>71</v>
      </c>
      <c r="U21" s="106">
        <v>36968</v>
      </c>
      <c r="V21" s="106">
        <v>44948</v>
      </c>
      <c r="W21" s="106">
        <v>7980</v>
      </c>
      <c r="X21" s="106">
        <v>109</v>
      </c>
      <c r="Y21" s="106">
        <v>109</v>
      </c>
      <c r="Z21" s="106">
        <v>0</v>
      </c>
      <c r="AA21" s="106">
        <v>0</v>
      </c>
      <c r="AB21" s="106">
        <v>749</v>
      </c>
      <c r="AC21" s="106">
        <v>45057</v>
      </c>
      <c r="AD21" s="106">
        <v>45806</v>
      </c>
      <c r="AE21" s="101" t="s">
        <v>121</v>
      </c>
      <c r="AF21" s="106">
        <v>6</v>
      </c>
      <c r="AG21" s="106">
        <v>8072</v>
      </c>
    </row>
    <row r="22" spans="1:33" x14ac:dyDescent="0.2">
      <c r="A22" s="101" t="s">
        <v>122</v>
      </c>
      <c r="B22" s="101" t="s">
        <v>123</v>
      </c>
      <c r="C22" s="102">
        <v>109725</v>
      </c>
      <c r="D22" s="102">
        <v>496</v>
      </c>
      <c r="E22" s="102">
        <v>110221</v>
      </c>
      <c r="F22" s="103">
        <v>6.6173341071774E-2</v>
      </c>
      <c r="G22" s="102">
        <v>37200</v>
      </c>
      <c r="H22" s="102">
        <v>94</v>
      </c>
      <c r="I22" s="102">
        <v>37294</v>
      </c>
      <c r="J22" s="103">
        <v>-9.745649911667191E-2</v>
      </c>
      <c r="K22" s="102">
        <v>17</v>
      </c>
      <c r="L22" s="121">
        <v>-0.60465116279069797</v>
      </c>
      <c r="M22" s="102">
        <v>147532</v>
      </c>
      <c r="N22" s="103">
        <v>1.9261592881224802E-2</v>
      </c>
      <c r="O22" s="102">
        <v>125</v>
      </c>
      <c r="P22" s="102">
        <v>147657</v>
      </c>
      <c r="Q22" s="103">
        <v>1.7159665486408699E-2</v>
      </c>
      <c r="R22" s="104">
        <v>3</v>
      </c>
      <c r="S22" s="107"/>
      <c r="T22" s="101" t="s">
        <v>71</v>
      </c>
      <c r="U22" s="106">
        <v>102838</v>
      </c>
      <c r="V22" s="106">
        <v>103380</v>
      </c>
      <c r="W22" s="106">
        <v>542</v>
      </c>
      <c r="X22" s="106">
        <v>41067</v>
      </c>
      <c r="Y22" s="106">
        <v>41321</v>
      </c>
      <c r="Z22" s="106">
        <v>254</v>
      </c>
      <c r="AA22" s="106">
        <v>43</v>
      </c>
      <c r="AB22" s="106">
        <v>422</v>
      </c>
      <c r="AC22" s="106">
        <v>144744</v>
      </c>
      <c r="AD22" s="106">
        <v>145166</v>
      </c>
      <c r="AE22" s="101" t="s">
        <v>124</v>
      </c>
      <c r="AF22" s="106">
        <v>6</v>
      </c>
      <c r="AG22" s="106">
        <v>8072</v>
      </c>
    </row>
    <row r="23" spans="1:33" x14ac:dyDescent="0.2">
      <c r="A23" s="101" t="s">
        <v>125</v>
      </c>
      <c r="B23" s="101" t="s">
        <v>126</v>
      </c>
      <c r="C23" s="102">
        <v>35504</v>
      </c>
      <c r="D23" s="102">
        <v>676</v>
      </c>
      <c r="E23" s="102">
        <v>36180</v>
      </c>
      <c r="F23" s="103">
        <v>6.4618644067796605E-2</v>
      </c>
      <c r="G23" s="102">
        <v>0</v>
      </c>
      <c r="H23" s="102">
        <v>0</v>
      </c>
      <c r="I23" s="102">
        <v>0</v>
      </c>
      <c r="J23" s="103">
        <v>0</v>
      </c>
      <c r="K23" s="102">
        <v>8939</v>
      </c>
      <c r="L23" s="121">
        <v>0.44667421912930905</v>
      </c>
      <c r="M23" s="102">
        <v>45119</v>
      </c>
      <c r="N23" s="103">
        <v>0.12339715658690799</v>
      </c>
      <c r="O23" s="102">
        <v>1769</v>
      </c>
      <c r="P23" s="102">
        <v>46888</v>
      </c>
      <c r="Q23" s="103">
        <v>0.15732833094732701</v>
      </c>
      <c r="R23" s="104">
        <v>4</v>
      </c>
      <c r="S23" s="107"/>
      <c r="T23" s="101" t="s">
        <v>71</v>
      </c>
      <c r="U23" s="106">
        <v>33734</v>
      </c>
      <c r="V23" s="106">
        <v>33984</v>
      </c>
      <c r="W23" s="106">
        <v>250</v>
      </c>
      <c r="X23" s="106">
        <v>0</v>
      </c>
      <c r="Y23" s="106">
        <v>0</v>
      </c>
      <c r="Z23" s="106">
        <v>0</v>
      </c>
      <c r="AA23" s="106">
        <v>6179</v>
      </c>
      <c r="AB23" s="106">
        <v>351</v>
      </c>
      <c r="AC23" s="106">
        <v>40163</v>
      </c>
      <c r="AD23" s="106">
        <v>40514</v>
      </c>
      <c r="AE23" s="101" t="s">
        <v>127</v>
      </c>
      <c r="AF23" s="106">
        <v>6</v>
      </c>
      <c r="AG23" s="106">
        <v>8072</v>
      </c>
    </row>
    <row r="24" spans="1:33" x14ac:dyDescent="0.2">
      <c r="A24" s="101" t="s">
        <v>128</v>
      </c>
      <c r="B24" s="101" t="s">
        <v>129</v>
      </c>
      <c r="C24" s="102">
        <v>7835</v>
      </c>
      <c r="D24" s="102">
        <v>4</v>
      </c>
      <c r="E24" s="102">
        <v>7839</v>
      </c>
      <c r="F24" s="103">
        <v>-2.7540007443245303E-2</v>
      </c>
      <c r="G24" s="102">
        <v>0</v>
      </c>
      <c r="H24" s="102">
        <v>0</v>
      </c>
      <c r="I24" s="102">
        <v>0</v>
      </c>
      <c r="J24" s="103">
        <v>0</v>
      </c>
      <c r="K24" s="102">
        <v>0</v>
      </c>
      <c r="L24" s="121">
        <v>0</v>
      </c>
      <c r="M24" s="102">
        <v>7839</v>
      </c>
      <c r="N24" s="103">
        <v>-2.7540007443245303E-2</v>
      </c>
      <c r="O24" s="102">
        <v>530</v>
      </c>
      <c r="P24" s="102">
        <v>8369</v>
      </c>
      <c r="Q24" s="103">
        <v>-3.4717416378316004E-2</v>
      </c>
      <c r="R24" s="104">
        <v>4</v>
      </c>
      <c r="S24" s="107"/>
      <c r="T24" s="101" t="s">
        <v>71</v>
      </c>
      <c r="U24" s="106">
        <v>8031</v>
      </c>
      <c r="V24" s="106">
        <v>8061</v>
      </c>
      <c r="W24" s="106">
        <v>30</v>
      </c>
      <c r="X24" s="106">
        <v>0</v>
      </c>
      <c r="Y24" s="106">
        <v>0</v>
      </c>
      <c r="Z24" s="106">
        <v>0</v>
      </c>
      <c r="AA24" s="106">
        <v>0</v>
      </c>
      <c r="AB24" s="106">
        <v>609</v>
      </c>
      <c r="AC24" s="106">
        <v>8061</v>
      </c>
      <c r="AD24" s="106">
        <v>8670</v>
      </c>
      <c r="AE24" s="101" t="s">
        <v>130</v>
      </c>
      <c r="AF24" s="106">
        <v>6</v>
      </c>
      <c r="AG24" s="106">
        <v>8072</v>
      </c>
    </row>
    <row r="25" spans="1:33" x14ac:dyDescent="0.2">
      <c r="A25" s="101" t="s">
        <v>131</v>
      </c>
      <c r="B25" s="101" t="s">
        <v>132</v>
      </c>
      <c r="C25" s="102">
        <v>18388</v>
      </c>
      <c r="D25" s="102">
        <v>154</v>
      </c>
      <c r="E25" s="102">
        <v>18542</v>
      </c>
      <c r="F25" s="103">
        <v>0.10705116723386501</v>
      </c>
      <c r="G25" s="102">
        <v>0</v>
      </c>
      <c r="H25" s="102">
        <v>0</v>
      </c>
      <c r="I25" s="102">
        <v>0</v>
      </c>
      <c r="J25" s="103">
        <v>0</v>
      </c>
      <c r="K25" s="102">
        <v>0</v>
      </c>
      <c r="L25" s="121">
        <v>0</v>
      </c>
      <c r="M25" s="102">
        <v>18542</v>
      </c>
      <c r="N25" s="103">
        <v>0.10705116723386501</v>
      </c>
      <c r="O25" s="102">
        <v>2324</v>
      </c>
      <c r="P25" s="102">
        <v>20866</v>
      </c>
      <c r="Q25" s="103">
        <v>0.20383084290082501</v>
      </c>
      <c r="R25" s="104">
        <v>5</v>
      </c>
      <c r="S25" s="107"/>
      <c r="T25" s="101" t="s">
        <v>71</v>
      </c>
      <c r="U25" s="106">
        <v>16649</v>
      </c>
      <c r="V25" s="106">
        <v>16749</v>
      </c>
      <c r="W25" s="106">
        <v>100</v>
      </c>
      <c r="X25" s="106">
        <v>0</v>
      </c>
      <c r="Y25" s="106">
        <v>0</v>
      </c>
      <c r="Z25" s="106">
        <v>0</v>
      </c>
      <c r="AA25" s="106">
        <v>0</v>
      </c>
      <c r="AB25" s="106">
        <v>584</v>
      </c>
      <c r="AC25" s="106">
        <v>16749</v>
      </c>
      <c r="AD25" s="106">
        <v>17333</v>
      </c>
      <c r="AE25" s="101" t="s">
        <v>133</v>
      </c>
      <c r="AF25" s="106">
        <v>6</v>
      </c>
      <c r="AG25" s="106">
        <v>8072</v>
      </c>
    </row>
    <row r="26" spans="1:33" x14ac:dyDescent="0.2">
      <c r="A26" s="101" t="s">
        <v>134</v>
      </c>
      <c r="B26" s="101" t="s">
        <v>135</v>
      </c>
      <c r="C26" s="102">
        <v>2556</v>
      </c>
      <c r="D26" s="102">
        <v>4</v>
      </c>
      <c r="E26" s="102">
        <v>2560</v>
      </c>
      <c r="F26" s="103">
        <v>0.17972350230414702</v>
      </c>
      <c r="G26" s="102">
        <v>0</v>
      </c>
      <c r="H26" s="102">
        <v>0</v>
      </c>
      <c r="I26" s="102">
        <v>0</v>
      </c>
      <c r="J26" s="103">
        <v>0</v>
      </c>
      <c r="K26" s="102">
        <v>0</v>
      </c>
      <c r="L26" s="121">
        <v>0</v>
      </c>
      <c r="M26" s="102">
        <v>2560</v>
      </c>
      <c r="N26" s="103">
        <v>0.17972350230414702</v>
      </c>
      <c r="O26" s="102">
        <v>1370</v>
      </c>
      <c r="P26" s="102">
        <v>3930</v>
      </c>
      <c r="Q26" s="103">
        <v>8.6235489220563802E-2</v>
      </c>
      <c r="R26" s="104">
        <v>5</v>
      </c>
      <c r="S26" s="107"/>
      <c r="T26" s="101" t="s">
        <v>71</v>
      </c>
      <c r="U26" s="106">
        <v>2158</v>
      </c>
      <c r="V26" s="106">
        <v>2170</v>
      </c>
      <c r="W26" s="106">
        <v>12</v>
      </c>
      <c r="X26" s="106">
        <v>0</v>
      </c>
      <c r="Y26" s="106">
        <v>0</v>
      </c>
      <c r="Z26" s="106">
        <v>0</v>
      </c>
      <c r="AA26" s="106">
        <v>0</v>
      </c>
      <c r="AB26" s="106">
        <v>1448</v>
      </c>
      <c r="AC26" s="106">
        <v>2170</v>
      </c>
      <c r="AD26" s="106">
        <v>3618</v>
      </c>
      <c r="AE26" s="101" t="s">
        <v>136</v>
      </c>
      <c r="AF26" s="106">
        <v>6</v>
      </c>
      <c r="AG26" s="106">
        <v>8072</v>
      </c>
    </row>
    <row r="27" spans="1:33" x14ac:dyDescent="0.2">
      <c r="A27" s="101" t="s">
        <v>137</v>
      </c>
      <c r="B27" s="101" t="s">
        <v>138</v>
      </c>
      <c r="C27" s="102">
        <v>16594</v>
      </c>
      <c r="D27" s="102">
        <v>96</v>
      </c>
      <c r="E27" s="102">
        <v>16690</v>
      </c>
      <c r="F27" s="103">
        <v>-1.0175375591069599E-3</v>
      </c>
      <c r="G27" s="102">
        <v>0</v>
      </c>
      <c r="H27" s="102">
        <v>0</v>
      </c>
      <c r="I27" s="102">
        <v>0</v>
      </c>
      <c r="J27" s="103">
        <v>0</v>
      </c>
      <c r="K27" s="102">
        <v>0</v>
      </c>
      <c r="L27" s="121">
        <v>0</v>
      </c>
      <c r="M27" s="102">
        <v>16690</v>
      </c>
      <c r="N27" s="103">
        <v>-1.0175375591069599E-3</v>
      </c>
      <c r="O27" s="102">
        <v>288</v>
      </c>
      <c r="P27" s="102">
        <v>16978</v>
      </c>
      <c r="Q27" s="103">
        <v>-0.111285594639866</v>
      </c>
      <c r="R27" s="104">
        <v>5</v>
      </c>
      <c r="S27" s="107"/>
      <c r="T27" s="101" t="s">
        <v>71</v>
      </c>
      <c r="U27" s="106">
        <v>16457</v>
      </c>
      <c r="V27" s="106">
        <v>16707</v>
      </c>
      <c r="W27" s="106">
        <v>250</v>
      </c>
      <c r="X27" s="106">
        <v>0</v>
      </c>
      <c r="Y27" s="106">
        <v>0</v>
      </c>
      <c r="Z27" s="106">
        <v>0</v>
      </c>
      <c r="AA27" s="106">
        <v>0</v>
      </c>
      <c r="AB27" s="106">
        <v>2397</v>
      </c>
      <c r="AC27" s="106">
        <v>16707</v>
      </c>
      <c r="AD27" s="106">
        <v>19104</v>
      </c>
      <c r="AE27" s="101" t="s">
        <v>139</v>
      </c>
      <c r="AF27" s="106">
        <v>6</v>
      </c>
      <c r="AG27" s="106">
        <v>8072</v>
      </c>
    </row>
    <row r="28" spans="1:33" x14ac:dyDescent="0.2">
      <c r="A28" s="101" t="s">
        <v>140</v>
      </c>
      <c r="B28" s="101" t="s">
        <v>141</v>
      </c>
      <c r="C28" s="102">
        <v>57125</v>
      </c>
      <c r="D28" s="102">
        <v>290</v>
      </c>
      <c r="E28" s="102">
        <v>57415</v>
      </c>
      <c r="F28" s="103">
        <v>-0.105267258843696</v>
      </c>
      <c r="G28" s="102">
        <v>7310</v>
      </c>
      <c r="H28" s="102">
        <v>0</v>
      </c>
      <c r="I28" s="102">
        <v>7310</v>
      </c>
      <c r="J28" s="103">
        <v>3.8499786901548497E-2</v>
      </c>
      <c r="K28" s="102">
        <v>0</v>
      </c>
      <c r="L28" s="121">
        <v>0</v>
      </c>
      <c r="M28" s="102">
        <v>64725</v>
      </c>
      <c r="N28" s="103">
        <v>-9.1055905854596997E-2</v>
      </c>
      <c r="O28" s="102">
        <v>1042</v>
      </c>
      <c r="P28" s="102">
        <v>65767</v>
      </c>
      <c r="Q28" s="103">
        <v>-8.3322879643180706E-2</v>
      </c>
      <c r="R28" s="104">
        <v>4</v>
      </c>
      <c r="S28" s="107"/>
      <c r="T28" s="101" t="s">
        <v>71</v>
      </c>
      <c r="U28" s="106">
        <v>63944</v>
      </c>
      <c r="V28" s="106">
        <v>64170</v>
      </c>
      <c r="W28" s="106">
        <v>226</v>
      </c>
      <c r="X28" s="106">
        <v>7039</v>
      </c>
      <c r="Y28" s="106">
        <v>7039</v>
      </c>
      <c r="Z28" s="106">
        <v>0</v>
      </c>
      <c r="AA28" s="106">
        <v>0</v>
      </c>
      <c r="AB28" s="106">
        <v>536</v>
      </c>
      <c r="AC28" s="106">
        <v>71209</v>
      </c>
      <c r="AD28" s="106">
        <v>71745</v>
      </c>
      <c r="AE28" s="101" t="s">
        <v>142</v>
      </c>
      <c r="AF28" s="106">
        <v>6</v>
      </c>
      <c r="AG28" s="106">
        <v>8072</v>
      </c>
    </row>
    <row r="29" spans="1:33" x14ac:dyDescent="0.2">
      <c r="A29" s="101" t="s">
        <v>143</v>
      </c>
      <c r="B29" s="101" t="s">
        <v>144</v>
      </c>
      <c r="C29" s="102">
        <v>10617</v>
      </c>
      <c r="D29" s="102">
        <v>52</v>
      </c>
      <c r="E29" s="102">
        <v>10669</v>
      </c>
      <c r="F29" s="103">
        <v>0.145356951154053</v>
      </c>
      <c r="G29" s="102">
        <v>0</v>
      </c>
      <c r="H29" s="102">
        <v>0</v>
      </c>
      <c r="I29" s="102">
        <v>0</v>
      </c>
      <c r="J29" s="103">
        <v>0</v>
      </c>
      <c r="K29" s="102">
        <v>0</v>
      </c>
      <c r="L29" s="121">
        <v>0</v>
      </c>
      <c r="M29" s="102">
        <v>10669</v>
      </c>
      <c r="N29" s="103">
        <v>0.145356951154053</v>
      </c>
      <c r="O29" s="102">
        <v>576</v>
      </c>
      <c r="P29" s="102">
        <v>11245</v>
      </c>
      <c r="Q29" s="103">
        <v>-0.113030446442657</v>
      </c>
      <c r="R29" s="104">
        <v>5</v>
      </c>
      <c r="S29" s="107"/>
      <c r="T29" s="101" t="s">
        <v>71</v>
      </c>
      <c r="U29" s="106">
        <v>9243</v>
      </c>
      <c r="V29" s="106">
        <v>9315</v>
      </c>
      <c r="W29" s="106">
        <v>72</v>
      </c>
      <c r="X29" s="106">
        <v>0</v>
      </c>
      <c r="Y29" s="106">
        <v>0</v>
      </c>
      <c r="Z29" s="106">
        <v>0</v>
      </c>
      <c r="AA29" s="106">
        <v>0</v>
      </c>
      <c r="AB29" s="106">
        <v>3363</v>
      </c>
      <c r="AC29" s="106">
        <v>9315</v>
      </c>
      <c r="AD29" s="106">
        <v>12678</v>
      </c>
      <c r="AE29" s="101" t="s">
        <v>145</v>
      </c>
      <c r="AF29" s="106">
        <v>6</v>
      </c>
      <c r="AG29" s="106">
        <v>8072</v>
      </c>
    </row>
    <row r="30" spans="1:33" x14ac:dyDescent="0.2">
      <c r="A30" s="101" t="s">
        <v>146</v>
      </c>
      <c r="B30" s="101" t="s">
        <v>147</v>
      </c>
      <c r="C30" s="102">
        <v>4326</v>
      </c>
      <c r="D30" s="102">
        <v>36</v>
      </c>
      <c r="E30" s="102">
        <v>4362</v>
      </c>
      <c r="F30" s="103">
        <v>-4.9880200392071403E-2</v>
      </c>
      <c r="G30" s="102">
        <v>0</v>
      </c>
      <c r="H30" s="102">
        <v>0</v>
      </c>
      <c r="I30" s="102">
        <v>0</v>
      </c>
      <c r="J30" s="103">
        <v>0</v>
      </c>
      <c r="K30" s="102">
        <v>0</v>
      </c>
      <c r="L30" s="121">
        <v>0</v>
      </c>
      <c r="M30" s="102">
        <v>4362</v>
      </c>
      <c r="N30" s="103">
        <v>-4.9880200392071403E-2</v>
      </c>
      <c r="O30" s="102">
        <v>2222</v>
      </c>
      <c r="P30" s="102">
        <v>6584</v>
      </c>
      <c r="Q30" s="103">
        <v>-0.120491584290676</v>
      </c>
      <c r="R30" s="104">
        <v>5</v>
      </c>
      <c r="S30" s="107"/>
      <c r="T30" s="101" t="s">
        <v>71</v>
      </c>
      <c r="U30" s="106">
        <v>4527</v>
      </c>
      <c r="V30" s="106">
        <v>4591</v>
      </c>
      <c r="W30" s="106">
        <v>64</v>
      </c>
      <c r="X30" s="106">
        <v>0</v>
      </c>
      <c r="Y30" s="106">
        <v>0</v>
      </c>
      <c r="Z30" s="106">
        <v>0</v>
      </c>
      <c r="AA30" s="106">
        <v>0</v>
      </c>
      <c r="AB30" s="106">
        <v>2895</v>
      </c>
      <c r="AC30" s="106">
        <v>4591</v>
      </c>
      <c r="AD30" s="106">
        <v>7486</v>
      </c>
      <c r="AE30" s="101" t="s">
        <v>148</v>
      </c>
      <c r="AF30" s="106">
        <v>6</v>
      </c>
      <c r="AG30" s="106">
        <v>8072</v>
      </c>
    </row>
    <row r="31" spans="1:33" x14ac:dyDescent="0.2">
      <c r="A31" s="101" t="s">
        <v>149</v>
      </c>
      <c r="B31" s="101" t="s">
        <v>150</v>
      </c>
      <c r="C31" s="102">
        <v>0</v>
      </c>
      <c r="D31" s="102">
        <v>0</v>
      </c>
      <c r="E31" s="102">
        <v>0</v>
      </c>
      <c r="F31" s="103">
        <v>-1</v>
      </c>
      <c r="G31" s="102">
        <v>0</v>
      </c>
      <c r="H31" s="102">
        <v>0</v>
      </c>
      <c r="I31" s="102">
        <v>0</v>
      </c>
      <c r="J31" s="103">
        <v>0</v>
      </c>
      <c r="K31" s="102">
        <v>0</v>
      </c>
      <c r="L31" s="121">
        <v>0</v>
      </c>
      <c r="M31" s="102">
        <v>0</v>
      </c>
      <c r="N31" s="103">
        <v>-1</v>
      </c>
      <c r="O31" s="102">
        <v>0</v>
      </c>
      <c r="P31" s="102">
        <v>0</v>
      </c>
      <c r="Q31" s="103">
        <v>-1</v>
      </c>
      <c r="R31" s="104">
        <v>5</v>
      </c>
      <c r="S31" s="107"/>
      <c r="T31" s="101" t="s">
        <v>71</v>
      </c>
      <c r="U31" s="106">
        <v>4291</v>
      </c>
      <c r="V31" s="106">
        <v>4291</v>
      </c>
      <c r="W31" s="106">
        <v>0</v>
      </c>
      <c r="X31" s="106">
        <v>0</v>
      </c>
      <c r="Y31" s="106">
        <v>0</v>
      </c>
      <c r="Z31" s="106">
        <v>0</v>
      </c>
      <c r="AA31" s="106">
        <v>0</v>
      </c>
      <c r="AB31" s="106">
        <v>0</v>
      </c>
      <c r="AC31" s="106">
        <v>4291</v>
      </c>
      <c r="AD31" s="106">
        <v>4291</v>
      </c>
      <c r="AE31" s="101" t="s">
        <v>151</v>
      </c>
      <c r="AF31" s="106">
        <v>6</v>
      </c>
      <c r="AG31" s="106">
        <v>8072</v>
      </c>
    </row>
    <row r="32" spans="1:33" x14ac:dyDescent="0.2">
      <c r="A32" s="101" t="s">
        <v>152</v>
      </c>
      <c r="B32" s="101" t="s">
        <v>153</v>
      </c>
      <c r="C32" s="102">
        <v>1216425</v>
      </c>
      <c r="D32" s="102">
        <v>542754</v>
      </c>
      <c r="E32" s="102">
        <v>1759179</v>
      </c>
      <c r="F32" s="103">
        <v>3.55006981119192E-2</v>
      </c>
      <c r="G32" s="102">
        <v>1658286</v>
      </c>
      <c r="H32" s="102">
        <v>434274</v>
      </c>
      <c r="I32" s="102">
        <v>2092560</v>
      </c>
      <c r="J32" s="103">
        <v>3.0055594333650702E-2</v>
      </c>
      <c r="K32" s="102">
        <v>0</v>
      </c>
      <c r="L32" s="121">
        <v>0</v>
      </c>
      <c r="M32" s="102">
        <v>3851739</v>
      </c>
      <c r="N32" s="103">
        <v>3.2535378528135296E-2</v>
      </c>
      <c r="O32" s="102">
        <v>3425</v>
      </c>
      <c r="P32" s="102">
        <v>3855164</v>
      </c>
      <c r="Q32" s="103">
        <v>3.1560115454896003E-2</v>
      </c>
      <c r="R32" s="104">
        <v>1</v>
      </c>
      <c r="S32" s="107"/>
      <c r="T32" s="101" t="s">
        <v>154</v>
      </c>
      <c r="U32" s="106">
        <v>1191324</v>
      </c>
      <c r="V32" s="106">
        <v>1698868</v>
      </c>
      <c r="W32" s="106">
        <v>507544</v>
      </c>
      <c r="X32" s="106">
        <v>1615712</v>
      </c>
      <c r="Y32" s="106">
        <v>2031502</v>
      </c>
      <c r="Z32" s="106">
        <v>415790</v>
      </c>
      <c r="AA32" s="106">
        <v>0</v>
      </c>
      <c r="AB32" s="106">
        <v>6847</v>
      </c>
      <c r="AC32" s="106">
        <v>3730370</v>
      </c>
      <c r="AD32" s="106">
        <v>3737217</v>
      </c>
      <c r="AE32" s="101" t="s">
        <v>155</v>
      </c>
      <c r="AF32" s="106">
        <v>6</v>
      </c>
      <c r="AG32" s="106">
        <v>8072</v>
      </c>
    </row>
    <row r="33" spans="1:33" x14ac:dyDescent="0.2">
      <c r="A33" s="101" t="s">
        <v>156</v>
      </c>
      <c r="B33" s="101" t="s">
        <v>157</v>
      </c>
      <c r="C33" s="102">
        <v>4266</v>
      </c>
      <c r="D33" s="102">
        <v>0</v>
      </c>
      <c r="E33" s="102">
        <v>4266</v>
      </c>
      <c r="F33" s="103">
        <v>1.9842218503466399E-2</v>
      </c>
      <c r="G33" s="102">
        <v>0</v>
      </c>
      <c r="H33" s="102">
        <v>0</v>
      </c>
      <c r="I33" s="102">
        <v>0</v>
      </c>
      <c r="J33" s="103">
        <v>-1</v>
      </c>
      <c r="K33" s="102">
        <v>0</v>
      </c>
      <c r="L33" s="121">
        <v>0</v>
      </c>
      <c r="M33" s="102">
        <v>4266</v>
      </c>
      <c r="N33" s="103">
        <v>1.9354838709677399E-2</v>
      </c>
      <c r="O33" s="102">
        <v>0</v>
      </c>
      <c r="P33" s="102">
        <v>4266</v>
      </c>
      <c r="Q33" s="103">
        <v>1.9354838709677399E-2</v>
      </c>
      <c r="R33" s="104">
        <v>5</v>
      </c>
      <c r="S33" s="107"/>
      <c r="T33" s="101" t="s">
        <v>71</v>
      </c>
      <c r="U33" s="106">
        <v>4183</v>
      </c>
      <c r="V33" s="106">
        <v>4183</v>
      </c>
      <c r="W33" s="106">
        <v>0</v>
      </c>
      <c r="X33" s="106">
        <v>2</v>
      </c>
      <c r="Y33" s="106">
        <v>2</v>
      </c>
      <c r="Z33" s="106">
        <v>0</v>
      </c>
      <c r="AA33" s="106">
        <v>0</v>
      </c>
      <c r="AB33" s="106">
        <v>0</v>
      </c>
      <c r="AC33" s="106">
        <v>4185</v>
      </c>
      <c r="AD33" s="106">
        <v>4185</v>
      </c>
      <c r="AE33" s="101" t="s">
        <v>158</v>
      </c>
      <c r="AF33" s="106">
        <v>6</v>
      </c>
      <c r="AG33" s="106">
        <v>8072</v>
      </c>
    </row>
    <row r="34" spans="1:33" x14ac:dyDescent="0.2">
      <c r="A34" s="101" t="s">
        <v>159</v>
      </c>
      <c r="B34" s="101" t="s">
        <v>160</v>
      </c>
      <c r="C34" s="102">
        <v>5933</v>
      </c>
      <c r="D34" s="102">
        <v>22</v>
      </c>
      <c r="E34" s="102">
        <v>5955</v>
      </c>
      <c r="F34" s="103">
        <v>-1.97530864197531E-2</v>
      </c>
      <c r="G34" s="102">
        <v>0</v>
      </c>
      <c r="H34" s="102">
        <v>0</v>
      </c>
      <c r="I34" s="102">
        <v>0</v>
      </c>
      <c r="J34" s="103">
        <v>0</v>
      </c>
      <c r="K34" s="102">
        <v>0</v>
      </c>
      <c r="L34" s="121">
        <v>0</v>
      </c>
      <c r="M34" s="102">
        <v>5955</v>
      </c>
      <c r="N34" s="103">
        <v>-1.97530864197531E-2</v>
      </c>
      <c r="O34" s="102">
        <v>465</v>
      </c>
      <c r="P34" s="102">
        <v>6420</v>
      </c>
      <c r="Q34" s="103">
        <v>-0.24194119730782901</v>
      </c>
      <c r="R34" s="104">
        <v>5</v>
      </c>
      <c r="S34" s="107"/>
      <c r="T34" s="101" t="s">
        <v>71</v>
      </c>
      <c r="U34" s="106">
        <v>6053</v>
      </c>
      <c r="V34" s="106">
        <v>6075</v>
      </c>
      <c r="W34" s="106">
        <v>22</v>
      </c>
      <c r="X34" s="106">
        <v>0</v>
      </c>
      <c r="Y34" s="106">
        <v>0</v>
      </c>
      <c r="Z34" s="106">
        <v>0</v>
      </c>
      <c r="AA34" s="106">
        <v>0</v>
      </c>
      <c r="AB34" s="106">
        <v>2394</v>
      </c>
      <c r="AC34" s="106">
        <v>6075</v>
      </c>
      <c r="AD34" s="106">
        <v>8469</v>
      </c>
      <c r="AE34" s="101" t="s">
        <v>161</v>
      </c>
      <c r="AF34" s="106">
        <v>6</v>
      </c>
      <c r="AG34" s="106">
        <v>8072</v>
      </c>
    </row>
    <row r="35" spans="1:33" x14ac:dyDescent="0.2">
      <c r="A35" s="101" t="s">
        <v>162</v>
      </c>
      <c r="B35" s="101" t="s">
        <v>163</v>
      </c>
      <c r="C35" s="102">
        <v>1284</v>
      </c>
      <c r="D35" s="102">
        <v>2</v>
      </c>
      <c r="E35" s="102">
        <v>1286</v>
      </c>
      <c r="F35" s="103">
        <v>-7.5485262401150291E-2</v>
      </c>
      <c r="G35" s="102">
        <v>0</v>
      </c>
      <c r="H35" s="102">
        <v>0</v>
      </c>
      <c r="I35" s="102">
        <v>0</v>
      </c>
      <c r="J35" s="103">
        <v>0</v>
      </c>
      <c r="K35" s="102">
        <v>0</v>
      </c>
      <c r="L35" s="121">
        <v>0</v>
      </c>
      <c r="M35" s="102">
        <v>1286</v>
      </c>
      <c r="N35" s="103">
        <v>-7.5485262401150291E-2</v>
      </c>
      <c r="O35" s="102">
        <v>966</v>
      </c>
      <c r="P35" s="102">
        <v>2252</v>
      </c>
      <c r="Q35" s="103">
        <v>-7.4013157894736795E-2</v>
      </c>
      <c r="R35" s="104">
        <v>5</v>
      </c>
      <c r="S35" s="107"/>
      <c r="T35" s="101" t="s">
        <v>71</v>
      </c>
      <c r="U35" s="106">
        <v>1389</v>
      </c>
      <c r="V35" s="106">
        <v>1391</v>
      </c>
      <c r="W35" s="106">
        <v>2</v>
      </c>
      <c r="X35" s="106">
        <v>0</v>
      </c>
      <c r="Y35" s="106">
        <v>0</v>
      </c>
      <c r="Z35" s="106">
        <v>0</v>
      </c>
      <c r="AA35" s="106">
        <v>0</v>
      </c>
      <c r="AB35" s="106">
        <v>1041</v>
      </c>
      <c r="AC35" s="106">
        <v>1391</v>
      </c>
      <c r="AD35" s="106">
        <v>2432</v>
      </c>
      <c r="AE35" s="101" t="s">
        <v>164</v>
      </c>
      <c r="AF35" s="106">
        <v>6</v>
      </c>
      <c r="AG35" s="106">
        <v>8072</v>
      </c>
    </row>
    <row r="36" spans="1:33" x14ac:dyDescent="0.2">
      <c r="A36" s="101" t="s">
        <v>165</v>
      </c>
      <c r="B36" s="101" t="s">
        <v>166</v>
      </c>
      <c r="C36" s="102">
        <v>4852</v>
      </c>
      <c r="D36" s="102">
        <v>20</v>
      </c>
      <c r="E36" s="102">
        <v>4872</v>
      </c>
      <c r="F36" s="103">
        <v>-8.72986137130011E-2</v>
      </c>
      <c r="G36" s="102">
        <v>0</v>
      </c>
      <c r="H36" s="102">
        <v>0</v>
      </c>
      <c r="I36" s="102">
        <v>0</v>
      </c>
      <c r="J36" s="103">
        <v>0</v>
      </c>
      <c r="K36" s="102">
        <v>0</v>
      </c>
      <c r="L36" s="121">
        <v>0</v>
      </c>
      <c r="M36" s="102">
        <v>4872</v>
      </c>
      <c r="N36" s="103">
        <v>-8.72986137130011E-2</v>
      </c>
      <c r="O36" s="102">
        <v>1434</v>
      </c>
      <c r="P36" s="102">
        <v>6306</v>
      </c>
      <c r="Q36" s="103">
        <v>-2.4593967517401401E-2</v>
      </c>
      <c r="R36" s="104">
        <v>5</v>
      </c>
      <c r="S36" s="107"/>
      <c r="T36" s="101" t="s">
        <v>71</v>
      </c>
      <c r="U36" s="106">
        <v>5324</v>
      </c>
      <c r="V36" s="106">
        <v>5338</v>
      </c>
      <c r="W36" s="106">
        <v>14</v>
      </c>
      <c r="X36" s="106">
        <v>0</v>
      </c>
      <c r="Y36" s="106">
        <v>0</v>
      </c>
      <c r="Z36" s="106">
        <v>0</v>
      </c>
      <c r="AA36" s="106">
        <v>0</v>
      </c>
      <c r="AB36" s="106">
        <v>1127</v>
      </c>
      <c r="AC36" s="106">
        <v>5338</v>
      </c>
      <c r="AD36" s="106">
        <v>6465</v>
      </c>
      <c r="AE36" s="101" t="s">
        <v>167</v>
      </c>
      <c r="AF36" s="106">
        <v>6</v>
      </c>
      <c r="AG36" s="106">
        <v>8072</v>
      </c>
    </row>
    <row r="37" spans="1:33" x14ac:dyDescent="0.2">
      <c r="A37" s="101" t="s">
        <v>168</v>
      </c>
      <c r="B37" s="101" t="s">
        <v>169</v>
      </c>
      <c r="C37" s="102">
        <v>8229</v>
      </c>
      <c r="D37" s="102">
        <v>46</v>
      </c>
      <c r="E37" s="102">
        <v>8275</v>
      </c>
      <c r="F37" s="103">
        <v>-0.28055990262563008</v>
      </c>
      <c r="G37" s="102">
        <v>0</v>
      </c>
      <c r="H37" s="102">
        <v>0</v>
      </c>
      <c r="I37" s="102">
        <v>0</v>
      </c>
      <c r="J37" s="103">
        <v>0</v>
      </c>
      <c r="K37" s="102">
        <v>0</v>
      </c>
      <c r="L37" s="121">
        <v>0</v>
      </c>
      <c r="M37" s="102">
        <v>8275</v>
      </c>
      <c r="N37" s="103">
        <v>-0.28055990262563008</v>
      </c>
      <c r="O37" s="102">
        <v>1688</v>
      </c>
      <c r="P37" s="102">
        <v>9963</v>
      </c>
      <c r="Q37" s="103">
        <v>-0.36228637265570002</v>
      </c>
      <c r="R37" s="104">
        <v>5</v>
      </c>
      <c r="S37" s="107"/>
      <c r="T37" s="101" t="s">
        <v>71</v>
      </c>
      <c r="U37" s="106">
        <v>11326</v>
      </c>
      <c r="V37" s="106">
        <v>11502</v>
      </c>
      <c r="W37" s="106">
        <v>176</v>
      </c>
      <c r="X37" s="106">
        <v>0</v>
      </c>
      <c r="Y37" s="106">
        <v>0</v>
      </c>
      <c r="Z37" s="106">
        <v>0</v>
      </c>
      <c r="AA37" s="106">
        <v>0</v>
      </c>
      <c r="AB37" s="106">
        <v>4121</v>
      </c>
      <c r="AC37" s="106">
        <v>11502</v>
      </c>
      <c r="AD37" s="106">
        <v>15623</v>
      </c>
      <c r="AE37" s="101" t="s">
        <v>170</v>
      </c>
      <c r="AF37" s="106">
        <v>6</v>
      </c>
      <c r="AG37" s="106">
        <v>8072</v>
      </c>
    </row>
    <row r="38" spans="1:33" x14ac:dyDescent="0.2">
      <c r="A38" s="101" t="s">
        <v>171</v>
      </c>
      <c r="B38" s="101" t="s">
        <v>172</v>
      </c>
      <c r="C38" s="102">
        <v>8166</v>
      </c>
      <c r="D38" s="102">
        <v>1448</v>
      </c>
      <c r="E38" s="102">
        <v>9614</v>
      </c>
      <c r="F38" s="103">
        <v>-8.9583333333333307E-2</v>
      </c>
      <c r="G38" s="102">
        <v>0</v>
      </c>
      <c r="H38" s="102">
        <v>0</v>
      </c>
      <c r="I38" s="102">
        <v>0</v>
      </c>
      <c r="J38" s="103">
        <v>0</v>
      </c>
      <c r="K38" s="102">
        <v>0</v>
      </c>
      <c r="L38" s="121">
        <v>0</v>
      </c>
      <c r="M38" s="102">
        <v>9614</v>
      </c>
      <c r="N38" s="103">
        <v>-8.9583333333333307E-2</v>
      </c>
      <c r="O38" s="102">
        <v>3438</v>
      </c>
      <c r="P38" s="102">
        <v>13052</v>
      </c>
      <c r="Q38" s="103">
        <v>-5.6800115623645002E-2</v>
      </c>
      <c r="R38" s="104">
        <v>5</v>
      </c>
      <c r="S38" s="107"/>
      <c r="T38" s="101" t="s">
        <v>71</v>
      </c>
      <c r="U38" s="106">
        <v>8766</v>
      </c>
      <c r="V38" s="106">
        <v>10560</v>
      </c>
      <c r="W38" s="106">
        <v>1794</v>
      </c>
      <c r="X38" s="106">
        <v>0</v>
      </c>
      <c r="Y38" s="106">
        <v>0</v>
      </c>
      <c r="Z38" s="106">
        <v>0</v>
      </c>
      <c r="AA38" s="106">
        <v>0</v>
      </c>
      <c r="AB38" s="106">
        <v>3278</v>
      </c>
      <c r="AC38" s="106">
        <v>10560</v>
      </c>
      <c r="AD38" s="106">
        <v>13838</v>
      </c>
      <c r="AE38" s="101" t="s">
        <v>173</v>
      </c>
      <c r="AF38" s="106">
        <v>6</v>
      </c>
      <c r="AG38" s="106">
        <v>8072</v>
      </c>
    </row>
    <row r="39" spans="1:33" x14ac:dyDescent="0.2">
      <c r="A39" s="101" t="s">
        <v>174</v>
      </c>
      <c r="B39" s="101" t="s">
        <v>175</v>
      </c>
      <c r="C39" s="102">
        <v>355713</v>
      </c>
      <c r="D39" s="102">
        <v>8450</v>
      </c>
      <c r="E39" s="102">
        <v>364163</v>
      </c>
      <c r="F39" s="103">
        <v>2.8273330509670999E-2</v>
      </c>
      <c r="G39" s="102">
        <v>191414</v>
      </c>
      <c r="H39" s="102">
        <v>8914</v>
      </c>
      <c r="I39" s="102">
        <v>200328</v>
      </c>
      <c r="J39" s="103">
        <v>7.6505580603038303E-2</v>
      </c>
      <c r="K39" s="102">
        <v>28831</v>
      </c>
      <c r="L39" s="121">
        <v>-6.7953318462483397E-2</v>
      </c>
      <c r="M39" s="102">
        <v>593322</v>
      </c>
      <c r="N39" s="103">
        <v>3.8776274830436996E-2</v>
      </c>
      <c r="O39" s="102">
        <v>3494</v>
      </c>
      <c r="P39" s="102">
        <v>596816</v>
      </c>
      <c r="Q39" s="103">
        <v>3.7991415234133102E-2</v>
      </c>
      <c r="R39" s="104">
        <v>2</v>
      </c>
      <c r="S39" s="107"/>
      <c r="T39" s="101" t="s">
        <v>71</v>
      </c>
      <c r="U39" s="106">
        <v>345554</v>
      </c>
      <c r="V39" s="106">
        <v>354150</v>
      </c>
      <c r="W39" s="106">
        <v>8596</v>
      </c>
      <c r="X39" s="106">
        <v>176231</v>
      </c>
      <c r="Y39" s="106">
        <v>186091</v>
      </c>
      <c r="Z39" s="106">
        <v>9860</v>
      </c>
      <c r="AA39" s="106">
        <v>30933</v>
      </c>
      <c r="AB39" s="106">
        <v>3798</v>
      </c>
      <c r="AC39" s="106">
        <v>571174</v>
      </c>
      <c r="AD39" s="106">
        <v>574972</v>
      </c>
      <c r="AE39" s="101" t="s">
        <v>176</v>
      </c>
      <c r="AF39" s="106">
        <v>6</v>
      </c>
      <c r="AG39" s="106">
        <v>8072</v>
      </c>
    </row>
    <row r="40" spans="1:33" x14ac:dyDescent="0.2">
      <c r="A40" s="101" t="s">
        <v>177</v>
      </c>
      <c r="B40" s="101" t="s">
        <v>178</v>
      </c>
      <c r="C40" s="102">
        <v>16384</v>
      </c>
      <c r="D40" s="102">
        <v>136</v>
      </c>
      <c r="E40" s="102">
        <v>16520</v>
      </c>
      <c r="F40" s="103">
        <v>1.3559114056077102E-2</v>
      </c>
      <c r="G40" s="102">
        <v>0</v>
      </c>
      <c r="H40" s="102">
        <v>0</v>
      </c>
      <c r="I40" s="102">
        <v>0</v>
      </c>
      <c r="J40" s="103">
        <v>0</v>
      </c>
      <c r="K40" s="102">
        <v>0</v>
      </c>
      <c r="L40" s="121">
        <v>0</v>
      </c>
      <c r="M40" s="102">
        <v>16520</v>
      </c>
      <c r="N40" s="103">
        <v>1.3559114056077102E-2</v>
      </c>
      <c r="O40" s="102">
        <v>2694</v>
      </c>
      <c r="P40" s="102">
        <v>19214</v>
      </c>
      <c r="Q40" s="103">
        <v>5.1726969182768603E-2</v>
      </c>
      <c r="R40" s="104">
        <v>5</v>
      </c>
      <c r="S40" s="107"/>
      <c r="T40" s="101" t="s">
        <v>71</v>
      </c>
      <c r="U40" s="106">
        <v>15905</v>
      </c>
      <c r="V40" s="106">
        <v>16299</v>
      </c>
      <c r="W40" s="106">
        <v>394</v>
      </c>
      <c r="X40" s="106">
        <v>0</v>
      </c>
      <c r="Y40" s="106">
        <v>0</v>
      </c>
      <c r="Z40" s="106">
        <v>0</v>
      </c>
      <c r="AA40" s="106">
        <v>0</v>
      </c>
      <c r="AB40" s="106">
        <v>1970</v>
      </c>
      <c r="AC40" s="106">
        <v>16299</v>
      </c>
      <c r="AD40" s="106">
        <v>18269</v>
      </c>
      <c r="AE40" s="101" t="s">
        <v>179</v>
      </c>
      <c r="AF40" s="106">
        <v>6</v>
      </c>
      <c r="AG40" s="106">
        <v>8072</v>
      </c>
    </row>
    <row r="41" spans="1:33" x14ac:dyDescent="0.2">
      <c r="A41" s="101" t="s">
        <v>180</v>
      </c>
      <c r="B41" s="101" t="s">
        <v>181</v>
      </c>
      <c r="C41" s="102">
        <v>20911</v>
      </c>
      <c r="D41" s="102">
        <v>18</v>
      </c>
      <c r="E41" s="102">
        <v>20929</v>
      </c>
      <c r="F41" s="103">
        <v>3.9588714484402897E-2</v>
      </c>
      <c r="G41" s="102">
        <v>187</v>
      </c>
      <c r="H41" s="102">
        <v>0</v>
      </c>
      <c r="I41" s="102">
        <v>187</v>
      </c>
      <c r="J41" s="103">
        <v>-0.172566371681416</v>
      </c>
      <c r="K41" s="102">
        <v>0</v>
      </c>
      <c r="L41" s="121">
        <v>0</v>
      </c>
      <c r="M41" s="102">
        <v>21116</v>
      </c>
      <c r="N41" s="103">
        <v>3.7233519992140696E-2</v>
      </c>
      <c r="O41" s="102">
        <v>0</v>
      </c>
      <c r="P41" s="102">
        <v>21116</v>
      </c>
      <c r="Q41" s="103">
        <v>3.7233519992140696E-2</v>
      </c>
      <c r="R41" s="104">
        <v>4</v>
      </c>
      <c r="S41" s="107"/>
      <c r="T41" s="101" t="s">
        <v>71</v>
      </c>
      <c r="U41" s="106">
        <v>20126</v>
      </c>
      <c r="V41" s="106">
        <v>20132</v>
      </c>
      <c r="W41" s="106">
        <v>6</v>
      </c>
      <c r="X41" s="106">
        <v>226</v>
      </c>
      <c r="Y41" s="106">
        <v>226</v>
      </c>
      <c r="Z41" s="106">
        <v>0</v>
      </c>
      <c r="AA41" s="106">
        <v>0</v>
      </c>
      <c r="AB41" s="106">
        <v>0</v>
      </c>
      <c r="AC41" s="106">
        <v>20358</v>
      </c>
      <c r="AD41" s="106">
        <v>20358</v>
      </c>
      <c r="AE41" s="101" t="s">
        <v>182</v>
      </c>
      <c r="AF41" s="106">
        <v>6</v>
      </c>
      <c r="AG41" s="106">
        <v>8072</v>
      </c>
    </row>
    <row r="42" spans="1:33" x14ac:dyDescent="0.2">
      <c r="A42" s="101" t="s">
        <v>183</v>
      </c>
      <c r="B42" s="101" t="s">
        <v>184</v>
      </c>
      <c r="C42" s="102">
        <v>12901</v>
      </c>
      <c r="D42" s="102">
        <v>332</v>
      </c>
      <c r="E42" s="102">
        <v>13233</v>
      </c>
      <c r="F42" s="103">
        <v>0.12563797209935401</v>
      </c>
      <c r="G42" s="102">
        <v>0</v>
      </c>
      <c r="H42" s="102">
        <v>0</v>
      </c>
      <c r="I42" s="102">
        <v>0</v>
      </c>
      <c r="J42" s="103">
        <v>0</v>
      </c>
      <c r="K42" s="102">
        <v>0</v>
      </c>
      <c r="L42" s="121">
        <v>0</v>
      </c>
      <c r="M42" s="102">
        <v>13233</v>
      </c>
      <c r="N42" s="103">
        <v>0.12563797209935401</v>
      </c>
      <c r="O42" s="102">
        <v>2687</v>
      </c>
      <c r="P42" s="102">
        <v>15920</v>
      </c>
      <c r="Q42" s="103">
        <v>0.29063640048642098</v>
      </c>
      <c r="R42" s="104">
        <v>5</v>
      </c>
      <c r="S42" s="107"/>
      <c r="T42" s="101" t="s">
        <v>71</v>
      </c>
      <c r="U42" s="106">
        <v>11734</v>
      </c>
      <c r="V42" s="106">
        <v>11756</v>
      </c>
      <c r="W42" s="106">
        <v>22</v>
      </c>
      <c r="X42" s="106">
        <v>0</v>
      </c>
      <c r="Y42" s="106">
        <v>0</v>
      </c>
      <c r="Z42" s="106">
        <v>0</v>
      </c>
      <c r="AA42" s="106">
        <v>0</v>
      </c>
      <c r="AB42" s="106">
        <v>579</v>
      </c>
      <c r="AC42" s="106">
        <v>11756</v>
      </c>
      <c r="AD42" s="106">
        <v>12335</v>
      </c>
      <c r="AE42" s="101" t="s">
        <v>185</v>
      </c>
      <c r="AF42" s="106">
        <v>6</v>
      </c>
      <c r="AG42" s="106">
        <v>8072</v>
      </c>
    </row>
    <row r="43" spans="1:33" x14ac:dyDescent="0.2">
      <c r="A43" s="101" t="s">
        <v>186</v>
      </c>
      <c r="B43" s="101" t="s">
        <v>187</v>
      </c>
      <c r="C43" s="102">
        <v>1736</v>
      </c>
      <c r="D43" s="102">
        <v>0</v>
      </c>
      <c r="E43" s="102">
        <v>1736</v>
      </c>
      <c r="F43" s="103">
        <v>-0.155642023346304</v>
      </c>
      <c r="G43" s="102">
        <v>0</v>
      </c>
      <c r="H43" s="102">
        <v>0</v>
      </c>
      <c r="I43" s="102">
        <v>0</v>
      </c>
      <c r="J43" s="103">
        <v>0</v>
      </c>
      <c r="K43" s="102">
        <v>0</v>
      </c>
      <c r="L43" s="121">
        <v>0</v>
      </c>
      <c r="M43" s="102">
        <v>1736</v>
      </c>
      <c r="N43" s="103">
        <v>-0.155642023346304</v>
      </c>
      <c r="O43" s="102">
        <v>1143</v>
      </c>
      <c r="P43" s="102">
        <v>2879</v>
      </c>
      <c r="Q43" s="103">
        <v>-0.29470847623713897</v>
      </c>
      <c r="R43" s="104">
        <v>5</v>
      </c>
      <c r="S43" s="107"/>
      <c r="T43" s="101" t="s">
        <v>71</v>
      </c>
      <c r="U43" s="106">
        <v>2006</v>
      </c>
      <c r="V43" s="106">
        <v>2056</v>
      </c>
      <c r="W43" s="106">
        <v>50</v>
      </c>
      <c r="X43" s="106">
        <v>0</v>
      </c>
      <c r="Y43" s="106">
        <v>0</v>
      </c>
      <c r="Z43" s="106">
        <v>0</v>
      </c>
      <c r="AA43" s="106">
        <v>0</v>
      </c>
      <c r="AB43" s="106">
        <v>2026</v>
      </c>
      <c r="AC43" s="106">
        <v>2056</v>
      </c>
      <c r="AD43" s="106">
        <v>4082</v>
      </c>
      <c r="AE43" s="101" t="s">
        <v>188</v>
      </c>
      <c r="AF43" s="106">
        <v>6</v>
      </c>
      <c r="AG43" s="106">
        <v>8072</v>
      </c>
    </row>
    <row r="44" spans="1:33" x14ac:dyDescent="0.2">
      <c r="A44" s="101" t="s">
        <v>189</v>
      </c>
      <c r="B44" s="101" t="s">
        <v>190</v>
      </c>
      <c r="C44" s="102">
        <v>274084</v>
      </c>
      <c r="D44" s="102">
        <v>62510</v>
      </c>
      <c r="E44" s="102">
        <v>336594</v>
      </c>
      <c r="F44" s="103">
        <v>2.6285700347284703E-2</v>
      </c>
      <c r="G44" s="102">
        <v>41251</v>
      </c>
      <c r="H44" s="102">
        <v>926</v>
      </c>
      <c r="I44" s="102">
        <v>42177</v>
      </c>
      <c r="J44" s="103">
        <v>0.55709380883818793</v>
      </c>
      <c r="K44" s="102">
        <v>0</v>
      </c>
      <c r="L44" s="121">
        <v>0</v>
      </c>
      <c r="M44" s="102">
        <v>378771</v>
      </c>
      <c r="N44" s="103">
        <v>6.6780262490846606E-2</v>
      </c>
      <c r="O44" s="102">
        <v>12004</v>
      </c>
      <c r="P44" s="102">
        <v>390775</v>
      </c>
      <c r="Q44" s="103">
        <v>6.3498284087599999E-2</v>
      </c>
      <c r="R44" s="104">
        <v>3</v>
      </c>
      <c r="S44" s="107"/>
      <c r="T44" s="101" t="s">
        <v>71</v>
      </c>
      <c r="U44" s="106">
        <v>266001</v>
      </c>
      <c r="V44" s="106">
        <v>327973</v>
      </c>
      <c r="W44" s="106">
        <v>61972</v>
      </c>
      <c r="X44" s="106">
        <v>26721</v>
      </c>
      <c r="Y44" s="106">
        <v>27087</v>
      </c>
      <c r="Z44" s="106">
        <v>366</v>
      </c>
      <c r="AA44" s="106">
        <v>0</v>
      </c>
      <c r="AB44" s="106">
        <v>12383</v>
      </c>
      <c r="AC44" s="106">
        <v>355060</v>
      </c>
      <c r="AD44" s="106">
        <v>367443</v>
      </c>
      <c r="AE44" s="101" t="s">
        <v>191</v>
      </c>
      <c r="AF44" s="106">
        <v>6</v>
      </c>
      <c r="AG44" s="106">
        <v>8072</v>
      </c>
    </row>
    <row r="45" spans="1:33" x14ac:dyDescent="0.2">
      <c r="A45" s="101" t="s">
        <v>192</v>
      </c>
      <c r="B45" s="101" t="s">
        <v>193</v>
      </c>
      <c r="C45" s="102">
        <v>461490</v>
      </c>
      <c r="D45" s="102">
        <v>61104</v>
      </c>
      <c r="E45" s="102">
        <v>522594</v>
      </c>
      <c r="F45" s="103">
        <v>-1.26210620585935E-2</v>
      </c>
      <c r="G45" s="102">
        <v>103036</v>
      </c>
      <c r="H45" s="102">
        <v>2332</v>
      </c>
      <c r="I45" s="102">
        <v>105368</v>
      </c>
      <c r="J45" s="103">
        <v>-3.6494481478433399E-2</v>
      </c>
      <c r="K45" s="102">
        <v>0</v>
      </c>
      <c r="L45" s="121">
        <v>0</v>
      </c>
      <c r="M45" s="102">
        <v>627962</v>
      </c>
      <c r="N45" s="103">
        <v>-1.6709127151274702E-2</v>
      </c>
      <c r="O45" s="102">
        <v>1220</v>
      </c>
      <c r="P45" s="102">
        <v>629182</v>
      </c>
      <c r="Q45" s="103">
        <v>-1.61390955163619E-2</v>
      </c>
      <c r="R45" s="104">
        <v>2</v>
      </c>
      <c r="S45" s="107"/>
      <c r="T45" s="101" t="s">
        <v>71</v>
      </c>
      <c r="U45" s="106">
        <v>459874</v>
      </c>
      <c r="V45" s="106">
        <v>529274</v>
      </c>
      <c r="W45" s="106">
        <v>69400</v>
      </c>
      <c r="X45" s="106">
        <v>104639</v>
      </c>
      <c r="Y45" s="106">
        <v>109359</v>
      </c>
      <c r="Z45" s="106">
        <v>4720</v>
      </c>
      <c r="AA45" s="106">
        <v>0</v>
      </c>
      <c r="AB45" s="106">
        <v>870</v>
      </c>
      <c r="AC45" s="106">
        <v>638633</v>
      </c>
      <c r="AD45" s="106">
        <v>639503</v>
      </c>
      <c r="AE45" s="101" t="s">
        <v>194</v>
      </c>
      <c r="AF45" s="106">
        <v>6</v>
      </c>
      <c r="AG45" s="106">
        <v>8072</v>
      </c>
    </row>
    <row r="46" spans="1:33" x14ac:dyDescent="0.2">
      <c r="A46" s="101" t="s">
        <v>195</v>
      </c>
      <c r="B46" s="101" t="s">
        <v>196</v>
      </c>
      <c r="C46" s="102">
        <v>9786</v>
      </c>
      <c r="D46" s="102">
        <v>2354</v>
      </c>
      <c r="E46" s="102">
        <v>12140</v>
      </c>
      <c r="F46" s="103">
        <v>-1.77198802492111E-2</v>
      </c>
      <c r="G46" s="102">
        <v>0</v>
      </c>
      <c r="H46" s="102">
        <v>0</v>
      </c>
      <c r="I46" s="102">
        <v>0</v>
      </c>
      <c r="J46" s="103">
        <v>0</v>
      </c>
      <c r="K46" s="102">
        <v>0</v>
      </c>
      <c r="L46" s="121">
        <v>0</v>
      </c>
      <c r="M46" s="102">
        <v>12140</v>
      </c>
      <c r="N46" s="103">
        <v>-1.77198802492111E-2</v>
      </c>
      <c r="O46" s="102">
        <v>4425</v>
      </c>
      <c r="P46" s="102">
        <v>16565</v>
      </c>
      <c r="Q46" s="103">
        <v>5.27976696200995E-3</v>
      </c>
      <c r="R46" s="104">
        <v>5</v>
      </c>
      <c r="S46" s="107"/>
      <c r="T46" s="101" t="s">
        <v>71</v>
      </c>
      <c r="U46" s="106">
        <v>9877</v>
      </c>
      <c r="V46" s="106">
        <v>12359</v>
      </c>
      <c r="W46" s="106">
        <v>2482</v>
      </c>
      <c r="X46" s="106">
        <v>0</v>
      </c>
      <c r="Y46" s="106">
        <v>0</v>
      </c>
      <c r="Z46" s="106">
        <v>0</v>
      </c>
      <c r="AA46" s="106">
        <v>0</v>
      </c>
      <c r="AB46" s="106">
        <v>4119</v>
      </c>
      <c r="AC46" s="106">
        <v>12359</v>
      </c>
      <c r="AD46" s="106">
        <v>16478</v>
      </c>
      <c r="AE46" s="101" t="s">
        <v>197</v>
      </c>
      <c r="AF46" s="106">
        <v>6</v>
      </c>
      <c r="AG46" s="106">
        <v>8072</v>
      </c>
    </row>
    <row r="47" spans="1:33" x14ac:dyDescent="0.2">
      <c r="A47" s="101" t="s">
        <v>198</v>
      </c>
      <c r="B47" s="101" t="s">
        <v>199</v>
      </c>
      <c r="C47" s="102">
        <v>1536</v>
      </c>
      <c r="D47" s="102">
        <v>102</v>
      </c>
      <c r="E47" s="102">
        <v>1638</v>
      </c>
      <c r="F47" s="103">
        <v>1.2360939431396802E-2</v>
      </c>
      <c r="G47" s="102">
        <v>0</v>
      </c>
      <c r="H47" s="102">
        <v>0</v>
      </c>
      <c r="I47" s="102">
        <v>0</v>
      </c>
      <c r="J47" s="103">
        <v>0</v>
      </c>
      <c r="K47" s="102">
        <v>0</v>
      </c>
      <c r="L47" s="121">
        <v>0</v>
      </c>
      <c r="M47" s="102">
        <v>1638</v>
      </c>
      <c r="N47" s="103">
        <v>1.2360939431396802E-2</v>
      </c>
      <c r="O47" s="102">
        <v>2766</v>
      </c>
      <c r="P47" s="102">
        <v>4404</v>
      </c>
      <c r="Q47" s="103">
        <v>1.8198362147406701E-3</v>
      </c>
      <c r="R47" s="104">
        <v>5</v>
      </c>
      <c r="S47" s="107"/>
      <c r="T47" s="101" t="s">
        <v>71</v>
      </c>
      <c r="U47" s="106">
        <v>1570</v>
      </c>
      <c r="V47" s="106">
        <v>1618</v>
      </c>
      <c r="W47" s="106">
        <v>48</v>
      </c>
      <c r="X47" s="106">
        <v>0</v>
      </c>
      <c r="Y47" s="106">
        <v>0</v>
      </c>
      <c r="Z47" s="106">
        <v>0</v>
      </c>
      <c r="AA47" s="106">
        <v>0</v>
      </c>
      <c r="AB47" s="106">
        <v>2778</v>
      </c>
      <c r="AC47" s="106">
        <v>1618</v>
      </c>
      <c r="AD47" s="106">
        <v>4396</v>
      </c>
      <c r="AE47" s="101" t="s">
        <v>200</v>
      </c>
      <c r="AF47" s="106">
        <v>6</v>
      </c>
      <c r="AG47" s="106">
        <v>8072</v>
      </c>
    </row>
    <row r="48" spans="1:33" x14ac:dyDescent="0.2">
      <c r="A48" s="101" t="s">
        <v>201</v>
      </c>
      <c r="B48" s="101" t="s">
        <v>202</v>
      </c>
      <c r="C48" s="102">
        <v>1212</v>
      </c>
      <c r="D48" s="102">
        <v>0</v>
      </c>
      <c r="E48" s="102">
        <v>1212</v>
      </c>
      <c r="F48" s="103">
        <v>3.4129692832764499E-2</v>
      </c>
      <c r="G48" s="102">
        <v>0</v>
      </c>
      <c r="H48" s="102">
        <v>0</v>
      </c>
      <c r="I48" s="102">
        <v>0</v>
      </c>
      <c r="J48" s="103">
        <v>0</v>
      </c>
      <c r="K48" s="102">
        <v>0</v>
      </c>
      <c r="L48" s="121">
        <v>0</v>
      </c>
      <c r="M48" s="102">
        <v>1212</v>
      </c>
      <c r="N48" s="103">
        <v>3.4129692832764499E-2</v>
      </c>
      <c r="O48" s="102">
        <v>0</v>
      </c>
      <c r="P48" s="102">
        <v>1212</v>
      </c>
      <c r="Q48" s="103">
        <v>3.4129692832764499E-2</v>
      </c>
      <c r="R48" s="104">
        <v>5</v>
      </c>
      <c r="S48" s="107"/>
      <c r="T48" s="101" t="s">
        <v>71</v>
      </c>
      <c r="U48" s="106">
        <v>1172</v>
      </c>
      <c r="V48" s="106">
        <v>1172</v>
      </c>
      <c r="W48" s="106">
        <v>0</v>
      </c>
      <c r="X48" s="106">
        <v>0</v>
      </c>
      <c r="Y48" s="106">
        <v>0</v>
      </c>
      <c r="Z48" s="106">
        <v>0</v>
      </c>
      <c r="AA48" s="106">
        <v>0</v>
      </c>
      <c r="AB48" s="106">
        <v>0</v>
      </c>
      <c r="AC48" s="106">
        <v>1172</v>
      </c>
      <c r="AD48" s="106">
        <v>1172</v>
      </c>
      <c r="AE48" s="101" t="s">
        <v>203</v>
      </c>
      <c r="AF48" s="106">
        <v>6</v>
      </c>
      <c r="AG48" s="106">
        <v>8072</v>
      </c>
    </row>
    <row r="49" spans="1:33" x14ac:dyDescent="0.2">
      <c r="A49" s="101" t="s">
        <v>204</v>
      </c>
      <c r="B49" s="101" t="s">
        <v>205</v>
      </c>
      <c r="C49" s="102">
        <v>17064</v>
      </c>
      <c r="D49" s="102">
        <v>130</v>
      </c>
      <c r="E49" s="102">
        <v>17194</v>
      </c>
      <c r="F49" s="103">
        <v>8.3274689186019213E-3</v>
      </c>
      <c r="G49" s="102">
        <v>0</v>
      </c>
      <c r="H49" s="102">
        <v>0</v>
      </c>
      <c r="I49" s="102">
        <v>0</v>
      </c>
      <c r="J49" s="103">
        <v>0</v>
      </c>
      <c r="K49" s="102">
        <v>0</v>
      </c>
      <c r="L49" s="121">
        <v>0</v>
      </c>
      <c r="M49" s="102">
        <v>17194</v>
      </c>
      <c r="N49" s="103">
        <v>8.3274689186019213E-3</v>
      </c>
      <c r="O49" s="102">
        <v>816</v>
      </c>
      <c r="P49" s="102">
        <v>18010</v>
      </c>
      <c r="Q49" s="103">
        <v>3.58909467387553E-2</v>
      </c>
      <c r="R49" s="104">
        <v>5</v>
      </c>
      <c r="S49" s="107"/>
      <c r="T49" s="101" t="s">
        <v>71</v>
      </c>
      <c r="U49" s="106">
        <v>16904</v>
      </c>
      <c r="V49" s="106">
        <v>17052</v>
      </c>
      <c r="W49" s="106">
        <v>148</v>
      </c>
      <c r="X49" s="106">
        <v>0</v>
      </c>
      <c r="Y49" s="106">
        <v>0</v>
      </c>
      <c r="Z49" s="106">
        <v>0</v>
      </c>
      <c r="AA49" s="106">
        <v>0</v>
      </c>
      <c r="AB49" s="106">
        <v>334</v>
      </c>
      <c r="AC49" s="106">
        <v>17052</v>
      </c>
      <c r="AD49" s="106">
        <v>17386</v>
      </c>
      <c r="AE49" s="101" t="s">
        <v>206</v>
      </c>
      <c r="AF49" s="106">
        <v>6</v>
      </c>
      <c r="AG49" s="106">
        <v>8072</v>
      </c>
    </row>
    <row r="50" spans="1:33" x14ac:dyDescent="0.2">
      <c r="A50" s="101" t="s">
        <v>207</v>
      </c>
      <c r="B50" s="101" t="s">
        <v>208</v>
      </c>
      <c r="C50" s="102">
        <v>117963</v>
      </c>
      <c r="D50" s="102">
        <v>982</v>
      </c>
      <c r="E50" s="102">
        <v>118945</v>
      </c>
      <c r="F50" s="103">
        <v>2.2083780880773403E-2</v>
      </c>
      <c r="G50" s="102">
        <v>32501</v>
      </c>
      <c r="H50" s="102">
        <v>26</v>
      </c>
      <c r="I50" s="102">
        <v>32527</v>
      </c>
      <c r="J50" s="103">
        <v>0.21328658286396401</v>
      </c>
      <c r="K50" s="102">
        <v>0</v>
      </c>
      <c r="L50" s="121">
        <v>0</v>
      </c>
      <c r="M50" s="102">
        <v>151472</v>
      </c>
      <c r="N50" s="103">
        <v>5.7883562409207702E-2</v>
      </c>
      <c r="O50" s="102">
        <v>1843</v>
      </c>
      <c r="P50" s="102">
        <v>153315</v>
      </c>
      <c r="Q50" s="103">
        <v>6.1238474956391703E-2</v>
      </c>
      <c r="R50" s="104">
        <v>3</v>
      </c>
      <c r="S50" s="108"/>
      <c r="T50" s="101" t="s">
        <v>71</v>
      </c>
      <c r="U50" s="106">
        <v>115619</v>
      </c>
      <c r="V50" s="106">
        <v>116375</v>
      </c>
      <c r="W50" s="106">
        <v>756</v>
      </c>
      <c r="X50" s="106">
        <v>26783</v>
      </c>
      <c r="Y50" s="106">
        <v>26809</v>
      </c>
      <c r="Z50" s="106">
        <v>26</v>
      </c>
      <c r="AA50" s="106">
        <v>0</v>
      </c>
      <c r="AB50" s="106">
        <v>1284</v>
      </c>
      <c r="AC50" s="106">
        <v>143184</v>
      </c>
      <c r="AD50" s="106">
        <v>144468</v>
      </c>
      <c r="AE50" s="101" t="s">
        <v>209</v>
      </c>
      <c r="AF50" s="106">
        <v>6</v>
      </c>
      <c r="AG50" s="106">
        <v>8072</v>
      </c>
    </row>
    <row r="51" spans="1:33" x14ac:dyDescent="0.2">
      <c r="A51" s="109" t="s">
        <v>210</v>
      </c>
      <c r="B51" s="110"/>
      <c r="C51" s="111">
        <v>3823945</v>
      </c>
      <c r="D51" s="111">
        <v>798382</v>
      </c>
      <c r="E51" s="111">
        <v>4622327</v>
      </c>
      <c r="F51" s="112">
        <v>2.0185531737951401E-2</v>
      </c>
      <c r="G51" s="111">
        <v>2348895</v>
      </c>
      <c r="H51" s="111">
        <v>456294</v>
      </c>
      <c r="I51" s="111">
        <v>2805189</v>
      </c>
      <c r="J51" s="112">
        <v>3.39328265376641E-2</v>
      </c>
      <c r="K51" s="111">
        <v>72610</v>
      </c>
      <c r="L51" s="122">
        <v>1.42761356651953E-2</v>
      </c>
      <c r="M51" s="111">
        <v>7500126</v>
      </c>
      <c r="N51" s="112">
        <v>2.5226154255396198E-2</v>
      </c>
      <c r="O51" s="111">
        <v>108629</v>
      </c>
      <c r="P51" s="111">
        <v>7608755</v>
      </c>
      <c r="Q51" s="112">
        <v>2.3958355622538702E-2</v>
      </c>
      <c r="R51" s="113">
        <v>0</v>
      </c>
      <c r="S51" s="114" t="s">
        <v>211</v>
      </c>
      <c r="T51" s="114">
        <v>0</v>
      </c>
      <c r="U51" s="115">
        <v>3755803</v>
      </c>
      <c r="V51" s="115">
        <v>4530869</v>
      </c>
      <c r="W51" s="115">
        <v>775066</v>
      </c>
      <c r="X51" s="115">
        <v>2273229</v>
      </c>
      <c r="Y51" s="115">
        <v>2713125</v>
      </c>
      <c r="Z51" s="115">
        <v>439896</v>
      </c>
      <c r="AA51" s="115">
        <v>71588</v>
      </c>
      <c r="AB51" s="115">
        <v>115145</v>
      </c>
      <c r="AC51" s="115">
        <v>7315582</v>
      </c>
      <c r="AD51" s="115">
        <v>7430727</v>
      </c>
      <c r="AE51" s="114">
        <v>0</v>
      </c>
      <c r="AF51" s="115">
        <v>276</v>
      </c>
      <c r="AG51" s="115">
        <v>371312</v>
      </c>
    </row>
    <row r="52" spans="1:33" x14ac:dyDescent="0.2">
      <c r="A52" s="101" t="s">
        <v>212</v>
      </c>
      <c r="B52" s="101" t="s">
        <v>213</v>
      </c>
      <c r="C52" s="102">
        <v>0</v>
      </c>
      <c r="D52" s="102">
        <v>0</v>
      </c>
      <c r="E52" s="102">
        <v>0</v>
      </c>
      <c r="F52" s="103">
        <v>0</v>
      </c>
      <c r="G52" s="102">
        <v>0</v>
      </c>
      <c r="H52" s="102">
        <v>0</v>
      </c>
      <c r="I52" s="102">
        <v>0</v>
      </c>
      <c r="J52" s="103">
        <v>0</v>
      </c>
      <c r="K52" s="102">
        <v>0</v>
      </c>
      <c r="L52" s="121">
        <v>0</v>
      </c>
      <c r="M52" s="102">
        <v>0</v>
      </c>
      <c r="N52" s="103">
        <v>0</v>
      </c>
      <c r="O52" s="102">
        <v>0</v>
      </c>
      <c r="P52" s="102">
        <v>0</v>
      </c>
      <c r="Q52" s="103">
        <v>0</v>
      </c>
      <c r="R52" s="104">
        <v>6</v>
      </c>
      <c r="S52" s="105" t="s">
        <v>154</v>
      </c>
      <c r="T52" s="101" t="s">
        <v>154</v>
      </c>
      <c r="U52" s="106">
        <v>0</v>
      </c>
      <c r="V52" s="106">
        <v>0</v>
      </c>
      <c r="W52" s="106">
        <v>0</v>
      </c>
      <c r="X52" s="106">
        <v>0</v>
      </c>
      <c r="Y52" s="106">
        <v>0</v>
      </c>
      <c r="Z52" s="106">
        <v>0</v>
      </c>
      <c r="AA52" s="106">
        <v>0</v>
      </c>
      <c r="AB52" s="106">
        <v>0</v>
      </c>
      <c r="AC52" s="106">
        <v>0</v>
      </c>
      <c r="AD52" s="106">
        <v>0</v>
      </c>
      <c r="AE52" s="101" t="s">
        <v>214</v>
      </c>
      <c r="AF52" s="106">
        <v>6</v>
      </c>
      <c r="AG52" s="106">
        <v>8072</v>
      </c>
    </row>
    <row r="53" spans="1:33" x14ac:dyDescent="0.2">
      <c r="A53" s="101" t="s">
        <v>215</v>
      </c>
      <c r="B53" s="101" t="s">
        <v>216</v>
      </c>
      <c r="C53" s="102">
        <v>190</v>
      </c>
      <c r="D53" s="102">
        <v>0</v>
      </c>
      <c r="E53" s="102">
        <v>190</v>
      </c>
      <c r="F53" s="103">
        <v>-0.56321839080459801</v>
      </c>
      <c r="G53" s="102">
        <v>0</v>
      </c>
      <c r="H53" s="102">
        <v>0</v>
      </c>
      <c r="I53" s="102">
        <v>0</v>
      </c>
      <c r="J53" s="103">
        <v>0</v>
      </c>
      <c r="K53" s="102">
        <v>0</v>
      </c>
      <c r="L53" s="121">
        <v>0</v>
      </c>
      <c r="M53" s="102">
        <v>190</v>
      </c>
      <c r="N53" s="103">
        <v>-0.56321839080459801</v>
      </c>
      <c r="O53" s="102">
        <v>0</v>
      </c>
      <c r="P53" s="102">
        <v>190</v>
      </c>
      <c r="Q53" s="103">
        <v>-0.56321839080459801</v>
      </c>
      <c r="R53" s="104">
        <v>6</v>
      </c>
      <c r="S53" s="107"/>
      <c r="T53" s="101" t="s">
        <v>154</v>
      </c>
      <c r="U53" s="106">
        <v>435</v>
      </c>
      <c r="V53" s="106">
        <v>435</v>
      </c>
      <c r="W53" s="106">
        <v>0</v>
      </c>
      <c r="X53" s="106">
        <v>0</v>
      </c>
      <c r="Y53" s="106">
        <v>0</v>
      </c>
      <c r="Z53" s="106">
        <v>0</v>
      </c>
      <c r="AA53" s="106">
        <v>0</v>
      </c>
      <c r="AB53" s="106">
        <v>0</v>
      </c>
      <c r="AC53" s="106">
        <v>435</v>
      </c>
      <c r="AD53" s="106">
        <v>435</v>
      </c>
      <c r="AE53" s="101" t="s">
        <v>217</v>
      </c>
      <c r="AF53" s="106">
        <v>6</v>
      </c>
      <c r="AG53" s="106">
        <v>8072</v>
      </c>
    </row>
    <row r="54" spans="1:33" x14ac:dyDescent="0.2">
      <c r="A54" s="101" t="s">
        <v>218</v>
      </c>
      <c r="B54" s="101" t="s">
        <v>219</v>
      </c>
      <c r="C54" s="102">
        <v>51534</v>
      </c>
      <c r="D54" s="102">
        <v>0</v>
      </c>
      <c r="E54" s="102">
        <v>51534</v>
      </c>
      <c r="F54" s="103">
        <v>-7.7740792440674306E-2</v>
      </c>
      <c r="G54" s="102">
        <v>230028</v>
      </c>
      <c r="H54" s="102">
        <v>0</v>
      </c>
      <c r="I54" s="102">
        <v>230028</v>
      </c>
      <c r="J54" s="103">
        <v>0.19547852298417501</v>
      </c>
      <c r="K54" s="102">
        <v>0</v>
      </c>
      <c r="L54" s="121">
        <v>0</v>
      </c>
      <c r="M54" s="102">
        <v>281562</v>
      </c>
      <c r="N54" s="103">
        <v>0.13399088979552401</v>
      </c>
      <c r="O54" s="102">
        <v>0</v>
      </c>
      <c r="P54" s="102">
        <v>281562</v>
      </c>
      <c r="Q54" s="103">
        <v>0.13399088979552401</v>
      </c>
      <c r="R54" s="104">
        <v>6</v>
      </c>
      <c r="S54" s="107"/>
      <c r="T54" s="101" t="s">
        <v>154</v>
      </c>
      <c r="U54" s="106">
        <v>55766</v>
      </c>
      <c r="V54" s="106">
        <v>55878</v>
      </c>
      <c r="W54" s="106">
        <v>112</v>
      </c>
      <c r="X54" s="106">
        <v>192415</v>
      </c>
      <c r="Y54" s="106">
        <v>192415</v>
      </c>
      <c r="Z54" s="106">
        <v>0</v>
      </c>
      <c r="AA54" s="106">
        <v>0</v>
      </c>
      <c r="AB54" s="106">
        <v>0</v>
      </c>
      <c r="AC54" s="106">
        <v>248293</v>
      </c>
      <c r="AD54" s="106">
        <v>248293</v>
      </c>
      <c r="AE54" s="101" t="s">
        <v>220</v>
      </c>
      <c r="AF54" s="106">
        <v>6</v>
      </c>
      <c r="AG54" s="106">
        <v>8072</v>
      </c>
    </row>
    <row r="55" spans="1:33" x14ac:dyDescent="0.2">
      <c r="A55" s="101" t="s">
        <v>221</v>
      </c>
      <c r="B55" s="101" t="s">
        <v>222</v>
      </c>
      <c r="C55" s="102">
        <v>0</v>
      </c>
      <c r="D55" s="102">
        <v>0</v>
      </c>
      <c r="E55" s="102">
        <v>0</v>
      </c>
      <c r="F55" s="103">
        <v>0</v>
      </c>
      <c r="G55" s="102">
        <v>0</v>
      </c>
      <c r="H55" s="102">
        <v>0</v>
      </c>
      <c r="I55" s="102">
        <v>0</v>
      </c>
      <c r="J55" s="103">
        <v>0</v>
      </c>
      <c r="K55" s="102">
        <v>0</v>
      </c>
      <c r="L55" s="121">
        <v>0</v>
      </c>
      <c r="M55" s="102">
        <v>0</v>
      </c>
      <c r="N55" s="103">
        <v>0</v>
      </c>
      <c r="O55" s="102">
        <v>0</v>
      </c>
      <c r="P55" s="102">
        <v>0</v>
      </c>
      <c r="Q55" s="103">
        <v>0</v>
      </c>
      <c r="R55" s="104">
        <v>6</v>
      </c>
      <c r="S55" s="107"/>
      <c r="T55" s="101" t="s">
        <v>154</v>
      </c>
      <c r="U55" s="106">
        <v>0</v>
      </c>
      <c r="V55" s="106">
        <v>0</v>
      </c>
      <c r="W55" s="106">
        <v>0</v>
      </c>
      <c r="X55" s="106">
        <v>0</v>
      </c>
      <c r="Y55" s="106">
        <v>0</v>
      </c>
      <c r="Z55" s="106">
        <v>0</v>
      </c>
      <c r="AA55" s="106">
        <v>0</v>
      </c>
      <c r="AB55" s="106">
        <v>0</v>
      </c>
      <c r="AC55" s="106">
        <v>0</v>
      </c>
      <c r="AD55" s="106">
        <v>0</v>
      </c>
      <c r="AE55" s="101" t="s">
        <v>223</v>
      </c>
      <c r="AF55" s="106">
        <v>6</v>
      </c>
      <c r="AG55" s="106">
        <v>8072</v>
      </c>
    </row>
    <row r="56" spans="1:33" x14ac:dyDescent="0.2">
      <c r="A56" s="101" t="s">
        <v>224</v>
      </c>
      <c r="B56" s="101" t="s">
        <v>225</v>
      </c>
      <c r="C56" s="102">
        <v>5914</v>
      </c>
      <c r="D56" s="102">
        <v>0</v>
      </c>
      <c r="E56" s="102">
        <v>5914</v>
      </c>
      <c r="F56" s="103">
        <v>-3.0809570632579501E-2</v>
      </c>
      <c r="G56" s="102">
        <v>0</v>
      </c>
      <c r="H56" s="102">
        <v>0</v>
      </c>
      <c r="I56" s="102">
        <v>0</v>
      </c>
      <c r="J56" s="103">
        <v>0</v>
      </c>
      <c r="K56" s="102">
        <v>0</v>
      </c>
      <c r="L56" s="121">
        <v>0</v>
      </c>
      <c r="M56" s="102">
        <v>5914</v>
      </c>
      <c r="N56" s="103">
        <v>-3.0809570632579501E-2</v>
      </c>
      <c r="O56" s="102">
        <v>0</v>
      </c>
      <c r="P56" s="102">
        <v>5914</v>
      </c>
      <c r="Q56" s="103">
        <v>-3.0809570632579501E-2</v>
      </c>
      <c r="R56" s="104">
        <v>6</v>
      </c>
      <c r="S56" s="107"/>
      <c r="T56" s="101" t="s">
        <v>154</v>
      </c>
      <c r="U56" s="106">
        <v>6102</v>
      </c>
      <c r="V56" s="106">
        <v>6102</v>
      </c>
      <c r="W56" s="106">
        <v>0</v>
      </c>
      <c r="X56" s="106">
        <v>0</v>
      </c>
      <c r="Y56" s="106">
        <v>0</v>
      </c>
      <c r="Z56" s="106">
        <v>0</v>
      </c>
      <c r="AA56" s="106">
        <v>0</v>
      </c>
      <c r="AB56" s="106">
        <v>0</v>
      </c>
      <c r="AC56" s="106">
        <v>6102</v>
      </c>
      <c r="AD56" s="106">
        <v>6102</v>
      </c>
      <c r="AE56" s="101" t="s">
        <v>226</v>
      </c>
      <c r="AF56" s="106">
        <v>6</v>
      </c>
      <c r="AG56" s="106">
        <v>8072</v>
      </c>
    </row>
    <row r="57" spans="1:33" x14ac:dyDescent="0.2">
      <c r="A57" s="101" t="s">
        <v>227</v>
      </c>
      <c r="B57" s="101" t="s">
        <v>228</v>
      </c>
      <c r="C57" s="102">
        <v>1283</v>
      </c>
      <c r="D57" s="102">
        <v>0</v>
      </c>
      <c r="E57" s="102">
        <v>1283</v>
      </c>
      <c r="F57" s="103">
        <v>0</v>
      </c>
      <c r="G57" s="102">
        <v>0</v>
      </c>
      <c r="H57" s="102">
        <v>0</v>
      </c>
      <c r="I57" s="102">
        <v>0</v>
      </c>
      <c r="J57" s="103">
        <v>0</v>
      </c>
      <c r="K57" s="102">
        <v>0</v>
      </c>
      <c r="L57" s="121">
        <v>0</v>
      </c>
      <c r="M57" s="102">
        <v>1283</v>
      </c>
      <c r="N57" s="103">
        <v>0</v>
      </c>
      <c r="O57" s="102">
        <v>0</v>
      </c>
      <c r="P57" s="102">
        <v>1283</v>
      </c>
      <c r="Q57" s="103">
        <v>0</v>
      </c>
      <c r="R57" s="104">
        <v>6</v>
      </c>
      <c r="S57" s="108"/>
      <c r="T57" s="101" t="s">
        <v>154</v>
      </c>
      <c r="U57" s="106">
        <v>0</v>
      </c>
      <c r="V57" s="106">
        <v>0</v>
      </c>
      <c r="W57" s="106">
        <v>0</v>
      </c>
      <c r="X57" s="106">
        <v>0</v>
      </c>
      <c r="Y57" s="106">
        <v>0</v>
      </c>
      <c r="Z57" s="106">
        <v>0</v>
      </c>
      <c r="AA57" s="106">
        <v>0</v>
      </c>
      <c r="AB57" s="106">
        <v>0</v>
      </c>
      <c r="AC57" s="106">
        <v>0</v>
      </c>
      <c r="AD57" s="106">
        <v>0</v>
      </c>
      <c r="AE57" s="101" t="s">
        <v>229</v>
      </c>
      <c r="AF57" s="106">
        <v>6</v>
      </c>
      <c r="AG57" s="106">
        <v>8072</v>
      </c>
    </row>
    <row r="58" spans="1:33" x14ac:dyDescent="0.2">
      <c r="A58" s="109" t="s">
        <v>230</v>
      </c>
      <c r="B58" s="110"/>
      <c r="C58" s="111">
        <v>58921</v>
      </c>
      <c r="D58" s="111">
        <v>0</v>
      </c>
      <c r="E58" s="111">
        <v>58921</v>
      </c>
      <c r="F58" s="112">
        <v>-5.5980132980853997E-2</v>
      </c>
      <c r="G58" s="111">
        <v>230028</v>
      </c>
      <c r="H58" s="111">
        <v>0</v>
      </c>
      <c r="I58" s="111">
        <v>230028</v>
      </c>
      <c r="J58" s="112">
        <v>0.19547852298417501</v>
      </c>
      <c r="K58" s="111">
        <v>0</v>
      </c>
      <c r="L58" s="122">
        <v>0</v>
      </c>
      <c r="M58" s="111">
        <v>288949</v>
      </c>
      <c r="N58" s="112">
        <v>0.13388925950633801</v>
      </c>
      <c r="O58" s="111">
        <v>0</v>
      </c>
      <c r="P58" s="111">
        <v>288949</v>
      </c>
      <c r="Q58" s="112">
        <v>0.13388925950633801</v>
      </c>
      <c r="R58" s="113">
        <v>0</v>
      </c>
      <c r="S58" s="114" t="s">
        <v>211</v>
      </c>
      <c r="T58" s="114">
        <v>0</v>
      </c>
      <c r="U58" s="115">
        <v>62303</v>
      </c>
      <c r="V58" s="115">
        <v>62415</v>
      </c>
      <c r="W58" s="115">
        <v>112</v>
      </c>
      <c r="X58" s="115">
        <v>192415</v>
      </c>
      <c r="Y58" s="115">
        <v>192415</v>
      </c>
      <c r="Z58" s="115">
        <v>0</v>
      </c>
      <c r="AA58" s="115">
        <v>0</v>
      </c>
      <c r="AB58" s="115">
        <v>0</v>
      </c>
      <c r="AC58" s="115">
        <v>254830</v>
      </c>
      <c r="AD58" s="115">
        <v>254830</v>
      </c>
      <c r="AE58" s="114">
        <v>0</v>
      </c>
      <c r="AF58" s="115">
        <v>36</v>
      </c>
      <c r="AG58" s="115">
        <v>48432</v>
      </c>
    </row>
    <row r="59" spans="1:33" x14ac:dyDescent="0.2">
      <c r="A59" s="109" t="s">
        <v>258</v>
      </c>
      <c r="B59" s="110"/>
      <c r="C59" s="111">
        <v>3882866</v>
      </c>
      <c r="D59" s="111">
        <v>798382</v>
      </c>
      <c r="E59" s="111">
        <v>4681248</v>
      </c>
      <c r="F59" s="112">
        <v>1.9150568525699702E-2</v>
      </c>
      <c r="G59" s="111">
        <v>2578923</v>
      </c>
      <c r="H59" s="111">
        <v>456294</v>
      </c>
      <c r="I59" s="111">
        <v>3035217</v>
      </c>
      <c r="J59" s="112">
        <v>4.4630946398948199E-2</v>
      </c>
      <c r="K59" s="111">
        <v>72610</v>
      </c>
      <c r="L59" s="122">
        <v>1.42761356651953E-2</v>
      </c>
      <c r="M59" s="111">
        <v>7789075</v>
      </c>
      <c r="N59" s="112">
        <v>2.88838969398231E-2</v>
      </c>
      <c r="O59" s="111">
        <v>108629</v>
      </c>
      <c r="P59" s="111">
        <v>7897704</v>
      </c>
      <c r="Q59" s="112">
        <v>2.7603334410245102E-2</v>
      </c>
      <c r="R59" s="113">
        <v>0</v>
      </c>
      <c r="S59" s="114">
        <v>0</v>
      </c>
      <c r="T59" s="114">
        <v>0</v>
      </c>
      <c r="U59" s="115">
        <v>3818106</v>
      </c>
      <c r="V59" s="115">
        <v>4593284</v>
      </c>
      <c r="W59" s="115">
        <v>775178</v>
      </c>
      <c r="X59" s="115">
        <v>2465644</v>
      </c>
      <c r="Y59" s="115">
        <v>2905540</v>
      </c>
      <c r="Z59" s="115">
        <v>439896</v>
      </c>
      <c r="AA59" s="115">
        <v>71588</v>
      </c>
      <c r="AB59" s="115">
        <v>115145</v>
      </c>
      <c r="AC59" s="115">
        <v>7570412</v>
      </c>
      <c r="AD59" s="115">
        <v>7685557</v>
      </c>
      <c r="AE59" s="114">
        <v>0</v>
      </c>
      <c r="AF59" s="115">
        <v>312</v>
      </c>
      <c r="AG59" s="115">
        <v>419744</v>
      </c>
    </row>
  </sheetData>
  <pageMargins left="0.25" right="0.25" top="0.75" bottom="0.75" header="0.3" footer="0.3"/>
  <pageSetup paperSize="9" scale="52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59"/>
  <sheetViews>
    <sheetView zoomScaleNormal="16622" zoomScaleSheetLayoutView="10368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A2" sqref="A2"/>
    </sheetView>
  </sheetViews>
  <sheetFormatPr defaultRowHeight="14.25" x14ac:dyDescent="0.2"/>
  <cols>
    <col min="1" max="1" width="33.85546875" style="98" bestFit="1" customWidth="1"/>
    <col min="2" max="2" width="5.85546875" style="98" customWidth="1"/>
    <col min="3" max="14" width="15.7109375" style="98" customWidth="1"/>
    <col min="15" max="15" width="9.42578125" style="98" hidden="1" customWidth="1"/>
    <col min="16" max="16" width="15.28515625" style="98" hidden="1" customWidth="1"/>
    <col min="17" max="17" width="6.7109375" style="98" hidden="1" customWidth="1"/>
    <col min="18" max="18" width="23.42578125" style="98" hidden="1" customWidth="1"/>
    <col min="19" max="19" width="22.7109375" style="98" hidden="1" customWidth="1"/>
    <col min="20" max="20" width="19.28515625" style="98" hidden="1" customWidth="1"/>
    <col min="21" max="21" width="18.85546875" style="98" hidden="1" customWidth="1"/>
    <col min="22" max="22" width="23.85546875" style="98" hidden="1" customWidth="1"/>
    <col min="23" max="23" width="15.5703125" style="98" hidden="1" customWidth="1"/>
    <col min="24" max="24" width="32.42578125" style="98" hidden="1" customWidth="1"/>
    <col min="25" max="16384" width="9.140625" style="98"/>
  </cols>
  <sheetData>
    <row r="1" spans="1:24" ht="15.75" x14ac:dyDescent="0.25">
      <c r="A1" s="97" t="s">
        <v>45</v>
      </c>
    </row>
    <row r="4" spans="1:24" ht="42.75" x14ac:dyDescent="0.2">
      <c r="A4" s="99" t="s">
        <v>46</v>
      </c>
      <c r="B4" s="99" t="s">
        <v>47</v>
      </c>
      <c r="C4" s="99" t="s">
        <v>48</v>
      </c>
      <c r="D4" s="99" t="s">
        <v>49</v>
      </c>
      <c r="E4" s="99" t="s">
        <v>50</v>
      </c>
      <c r="F4" s="99" t="s">
        <v>51</v>
      </c>
      <c r="G4" s="99" t="s">
        <v>52</v>
      </c>
      <c r="H4" s="99" t="s">
        <v>53</v>
      </c>
      <c r="I4" s="99" t="s">
        <v>54</v>
      </c>
      <c r="J4" s="99" t="s">
        <v>55</v>
      </c>
      <c r="K4" s="99" t="s">
        <v>24</v>
      </c>
      <c r="L4" s="99" t="s">
        <v>56</v>
      </c>
      <c r="M4" s="99" t="s">
        <v>57</v>
      </c>
      <c r="N4" s="99" t="s">
        <v>58</v>
      </c>
      <c r="O4" s="100" t="s">
        <v>59</v>
      </c>
      <c r="P4" s="100" t="s">
        <v>60</v>
      </c>
      <c r="Q4" s="100" t="s">
        <v>61</v>
      </c>
      <c r="R4" s="100" t="s">
        <v>62</v>
      </c>
      <c r="S4" s="100" t="s">
        <v>63</v>
      </c>
      <c r="T4" s="100" t="s">
        <v>64</v>
      </c>
      <c r="U4" s="100" t="s">
        <v>65</v>
      </c>
      <c r="V4" s="100" t="s">
        <v>66</v>
      </c>
      <c r="W4" s="100" t="s">
        <v>67</v>
      </c>
      <c r="X4" s="100" t="s">
        <v>68</v>
      </c>
    </row>
    <row r="5" spans="1:24" x14ac:dyDescent="0.2">
      <c r="A5" s="101" t="s">
        <v>69</v>
      </c>
      <c r="B5" s="101" t="s">
        <v>70</v>
      </c>
      <c r="C5" s="102">
        <v>489</v>
      </c>
      <c r="D5" s="103">
        <v>-8.2551594746716708E-2</v>
      </c>
      <c r="E5" s="102">
        <v>2</v>
      </c>
      <c r="F5" s="103">
        <v>-0.5</v>
      </c>
      <c r="G5" s="102">
        <v>0</v>
      </c>
      <c r="H5" s="103">
        <v>-1</v>
      </c>
      <c r="I5" s="102">
        <v>491</v>
      </c>
      <c r="J5" s="103">
        <v>-9.4095940959409596E-2</v>
      </c>
      <c r="K5" s="102">
        <v>336</v>
      </c>
      <c r="L5" s="103">
        <v>0.230769230769231</v>
      </c>
      <c r="M5" s="102">
        <v>827</v>
      </c>
      <c r="N5" s="103">
        <v>1.47239263803681E-2</v>
      </c>
      <c r="O5" s="104">
        <v>4</v>
      </c>
      <c r="P5" s="105" t="s">
        <v>71</v>
      </c>
      <c r="Q5" s="101" t="s">
        <v>71</v>
      </c>
      <c r="R5" s="106">
        <v>533</v>
      </c>
      <c r="S5" s="106">
        <v>4</v>
      </c>
      <c r="T5" s="106">
        <v>5</v>
      </c>
      <c r="U5" s="106">
        <v>542</v>
      </c>
      <c r="V5" s="106">
        <v>273</v>
      </c>
      <c r="W5" s="106">
        <v>815</v>
      </c>
      <c r="X5" s="101" t="s">
        <v>72</v>
      </c>
    </row>
    <row r="6" spans="1:24" x14ac:dyDescent="0.2">
      <c r="A6" s="101" t="s">
        <v>73</v>
      </c>
      <c r="B6" s="101" t="s">
        <v>74</v>
      </c>
      <c r="C6" s="102">
        <v>284</v>
      </c>
      <c r="D6" s="103">
        <v>0.229437229437229</v>
      </c>
      <c r="E6" s="102">
        <v>0</v>
      </c>
      <c r="F6" s="103" t="s">
        <v>75</v>
      </c>
      <c r="G6" s="102">
        <v>0</v>
      </c>
      <c r="H6" s="103" t="s">
        <v>75</v>
      </c>
      <c r="I6" s="102">
        <v>284</v>
      </c>
      <c r="J6" s="103">
        <v>0.229437229437229</v>
      </c>
      <c r="K6" s="102">
        <v>8</v>
      </c>
      <c r="L6" s="103">
        <v>0.14285714285714299</v>
      </c>
      <c r="M6" s="102">
        <v>292</v>
      </c>
      <c r="N6" s="103">
        <v>0.22689075630252101</v>
      </c>
      <c r="O6" s="104">
        <v>5</v>
      </c>
      <c r="P6" s="107"/>
      <c r="Q6" s="101" t="s">
        <v>71</v>
      </c>
      <c r="R6" s="106">
        <v>231</v>
      </c>
      <c r="S6" s="106">
        <v>0</v>
      </c>
      <c r="T6" s="106">
        <v>0</v>
      </c>
      <c r="U6" s="106">
        <v>231</v>
      </c>
      <c r="V6" s="106">
        <v>7</v>
      </c>
      <c r="W6" s="106">
        <v>238</v>
      </c>
      <c r="X6" s="101" t="s">
        <v>76</v>
      </c>
    </row>
    <row r="7" spans="1:24" x14ac:dyDescent="0.2">
      <c r="A7" s="101" t="s">
        <v>77</v>
      </c>
      <c r="B7" s="101" t="s">
        <v>78</v>
      </c>
      <c r="C7" s="102">
        <v>171</v>
      </c>
      <c r="D7" s="103">
        <v>0.24817518248175199</v>
      </c>
      <c r="E7" s="102">
        <v>1</v>
      </c>
      <c r="F7" s="103">
        <v>-0.5</v>
      </c>
      <c r="G7" s="102">
        <v>0</v>
      </c>
      <c r="H7" s="103" t="s">
        <v>75</v>
      </c>
      <c r="I7" s="102">
        <v>172</v>
      </c>
      <c r="J7" s="103">
        <v>0.23741007194244601</v>
      </c>
      <c r="K7" s="102">
        <v>478</v>
      </c>
      <c r="L7" s="103">
        <v>0.67719298245614001</v>
      </c>
      <c r="M7" s="102">
        <v>650</v>
      </c>
      <c r="N7" s="103">
        <v>0.53301886792452791</v>
      </c>
      <c r="O7" s="104">
        <v>4</v>
      </c>
      <c r="P7" s="107"/>
      <c r="Q7" s="101" t="s">
        <v>71</v>
      </c>
      <c r="R7" s="106">
        <v>137</v>
      </c>
      <c r="S7" s="106">
        <v>2</v>
      </c>
      <c r="T7" s="106">
        <v>0</v>
      </c>
      <c r="U7" s="106">
        <v>139</v>
      </c>
      <c r="V7" s="106">
        <v>285</v>
      </c>
      <c r="W7" s="106">
        <v>424</v>
      </c>
      <c r="X7" s="101" t="s">
        <v>79</v>
      </c>
    </row>
    <row r="8" spans="1:24" x14ac:dyDescent="0.2">
      <c r="A8" s="101" t="s">
        <v>80</v>
      </c>
      <c r="B8" s="101" t="s">
        <v>81</v>
      </c>
      <c r="C8" s="102">
        <v>3752</v>
      </c>
      <c r="D8" s="103">
        <v>-3.0741410488245899E-2</v>
      </c>
      <c r="E8" s="102">
        <v>1160</v>
      </c>
      <c r="F8" s="103">
        <v>-1.1925042589437799E-2</v>
      </c>
      <c r="G8" s="102">
        <v>890</v>
      </c>
      <c r="H8" s="103">
        <v>2.6528258362168402E-2</v>
      </c>
      <c r="I8" s="102">
        <v>5802</v>
      </c>
      <c r="J8" s="103">
        <v>-1.8606224627875499E-2</v>
      </c>
      <c r="K8" s="102">
        <v>538</v>
      </c>
      <c r="L8" s="103">
        <v>-0.20998531571218801</v>
      </c>
      <c r="M8" s="102">
        <v>6340</v>
      </c>
      <c r="N8" s="103">
        <v>-3.8374033065372404E-2</v>
      </c>
      <c r="O8" s="104">
        <v>2</v>
      </c>
      <c r="P8" s="107"/>
      <c r="Q8" s="101" t="s">
        <v>71</v>
      </c>
      <c r="R8" s="106">
        <v>3871</v>
      </c>
      <c r="S8" s="106">
        <v>1174</v>
      </c>
      <c r="T8" s="106">
        <v>867</v>
      </c>
      <c r="U8" s="106">
        <v>5912</v>
      </c>
      <c r="V8" s="106">
        <v>681</v>
      </c>
      <c r="W8" s="106">
        <v>6593</v>
      </c>
      <c r="X8" s="101" t="s">
        <v>82</v>
      </c>
    </row>
    <row r="9" spans="1:24" x14ac:dyDescent="0.2">
      <c r="A9" s="101" t="s">
        <v>83</v>
      </c>
      <c r="B9" s="101" t="s">
        <v>84</v>
      </c>
      <c r="C9" s="102">
        <v>114</v>
      </c>
      <c r="D9" s="103">
        <v>-0.17985611510791399</v>
      </c>
      <c r="E9" s="102">
        <v>0</v>
      </c>
      <c r="F9" s="103" t="s">
        <v>75</v>
      </c>
      <c r="G9" s="102">
        <v>0</v>
      </c>
      <c r="H9" s="103" t="s">
        <v>75</v>
      </c>
      <c r="I9" s="102">
        <v>114</v>
      </c>
      <c r="J9" s="103">
        <v>-0.17985611510791399</v>
      </c>
      <c r="K9" s="102">
        <v>10</v>
      </c>
      <c r="L9" s="103">
        <v>-0.41176470588235298</v>
      </c>
      <c r="M9" s="102">
        <v>124</v>
      </c>
      <c r="N9" s="103">
        <v>-0.20512820512820501</v>
      </c>
      <c r="O9" s="104">
        <v>5</v>
      </c>
      <c r="P9" s="107"/>
      <c r="Q9" s="101" t="s">
        <v>71</v>
      </c>
      <c r="R9" s="106">
        <v>139</v>
      </c>
      <c r="S9" s="106">
        <v>0</v>
      </c>
      <c r="T9" s="106">
        <v>0</v>
      </c>
      <c r="U9" s="106">
        <v>139</v>
      </c>
      <c r="V9" s="106">
        <v>17</v>
      </c>
      <c r="W9" s="106">
        <v>156</v>
      </c>
      <c r="X9" s="101" t="s">
        <v>85</v>
      </c>
    </row>
    <row r="10" spans="1:24" x14ac:dyDescent="0.2">
      <c r="A10" s="101" t="s">
        <v>86</v>
      </c>
      <c r="B10" s="101" t="s">
        <v>87</v>
      </c>
      <c r="C10" s="102">
        <v>2671</v>
      </c>
      <c r="D10" s="103">
        <v>-3.8862900323857502E-2</v>
      </c>
      <c r="E10" s="102">
        <v>17</v>
      </c>
      <c r="F10" s="103">
        <v>-5.5555555555555601E-2</v>
      </c>
      <c r="G10" s="102">
        <v>0</v>
      </c>
      <c r="H10" s="103" t="s">
        <v>75</v>
      </c>
      <c r="I10" s="102">
        <v>2688</v>
      </c>
      <c r="J10" s="103">
        <v>-3.8970325348587798E-2</v>
      </c>
      <c r="K10" s="102">
        <v>448</v>
      </c>
      <c r="L10" s="103">
        <v>0.15167095115681201</v>
      </c>
      <c r="M10" s="102">
        <v>3136</v>
      </c>
      <c r="N10" s="103">
        <v>-1.56936597614564E-2</v>
      </c>
      <c r="O10" s="104">
        <v>3</v>
      </c>
      <c r="P10" s="107"/>
      <c r="Q10" s="101" t="s">
        <v>71</v>
      </c>
      <c r="R10" s="106">
        <v>2779</v>
      </c>
      <c r="S10" s="106">
        <v>18</v>
      </c>
      <c r="T10" s="106">
        <v>0</v>
      </c>
      <c r="U10" s="106">
        <v>2797</v>
      </c>
      <c r="V10" s="106">
        <v>389</v>
      </c>
      <c r="W10" s="106">
        <v>3186</v>
      </c>
      <c r="X10" s="101" t="s">
        <v>88</v>
      </c>
    </row>
    <row r="11" spans="1:24" x14ac:dyDescent="0.2">
      <c r="A11" s="101" t="s">
        <v>89</v>
      </c>
      <c r="B11" s="101" t="s">
        <v>90</v>
      </c>
      <c r="C11" s="102">
        <v>312</v>
      </c>
      <c r="D11" s="103">
        <v>-0.343157894736842</v>
      </c>
      <c r="E11" s="102">
        <v>0</v>
      </c>
      <c r="F11" s="103" t="s">
        <v>75</v>
      </c>
      <c r="G11" s="102">
        <v>158</v>
      </c>
      <c r="H11" s="103">
        <v>1.39393939393939</v>
      </c>
      <c r="I11" s="102">
        <v>470</v>
      </c>
      <c r="J11" s="103">
        <v>-0.13123844731977799</v>
      </c>
      <c r="K11" s="102">
        <v>143</v>
      </c>
      <c r="L11" s="103">
        <v>7.0422535211267607E-3</v>
      </c>
      <c r="M11" s="102">
        <v>613</v>
      </c>
      <c r="N11" s="103">
        <v>-0.10248901903367501</v>
      </c>
      <c r="O11" s="104">
        <v>5</v>
      </c>
      <c r="P11" s="107"/>
      <c r="Q11" s="101" t="s">
        <v>71</v>
      </c>
      <c r="R11" s="106">
        <v>475</v>
      </c>
      <c r="S11" s="106">
        <v>0</v>
      </c>
      <c r="T11" s="106">
        <v>66</v>
      </c>
      <c r="U11" s="106">
        <v>541</v>
      </c>
      <c r="V11" s="106">
        <v>142</v>
      </c>
      <c r="W11" s="106">
        <v>683</v>
      </c>
      <c r="X11" s="101" t="s">
        <v>91</v>
      </c>
    </row>
    <row r="12" spans="1:24" x14ac:dyDescent="0.2">
      <c r="A12" s="101" t="s">
        <v>92</v>
      </c>
      <c r="B12" s="101" t="s">
        <v>93</v>
      </c>
      <c r="C12" s="102">
        <v>162</v>
      </c>
      <c r="D12" s="103">
        <v>-5.8139534883720902E-2</v>
      </c>
      <c r="E12" s="102">
        <v>0</v>
      </c>
      <c r="F12" s="103" t="s">
        <v>75</v>
      </c>
      <c r="G12" s="102">
        <v>0</v>
      </c>
      <c r="H12" s="103" t="s">
        <v>75</v>
      </c>
      <c r="I12" s="102">
        <v>162</v>
      </c>
      <c r="J12" s="103">
        <v>-5.8139534883720902E-2</v>
      </c>
      <c r="K12" s="102">
        <v>11</v>
      </c>
      <c r="L12" s="103">
        <v>-0.45</v>
      </c>
      <c r="M12" s="102">
        <v>173</v>
      </c>
      <c r="N12" s="103">
        <v>-9.8958333333333301E-2</v>
      </c>
      <c r="O12" s="104">
        <v>5</v>
      </c>
      <c r="P12" s="107"/>
      <c r="Q12" s="101" t="s">
        <v>71</v>
      </c>
      <c r="R12" s="106">
        <v>172</v>
      </c>
      <c r="S12" s="106">
        <v>0</v>
      </c>
      <c r="T12" s="106">
        <v>0</v>
      </c>
      <c r="U12" s="106">
        <v>172</v>
      </c>
      <c r="V12" s="106">
        <v>20</v>
      </c>
      <c r="W12" s="106">
        <v>192</v>
      </c>
      <c r="X12" s="101" t="s">
        <v>94</v>
      </c>
    </row>
    <row r="13" spans="1:24" x14ac:dyDescent="0.2">
      <c r="A13" s="101" t="s">
        <v>95</v>
      </c>
      <c r="B13" s="101" t="s">
        <v>96</v>
      </c>
      <c r="C13" s="102">
        <v>0</v>
      </c>
      <c r="D13" s="103" t="s">
        <v>75</v>
      </c>
      <c r="E13" s="102">
        <v>7</v>
      </c>
      <c r="F13" s="103">
        <v>-0.125</v>
      </c>
      <c r="G13" s="102">
        <v>0</v>
      </c>
      <c r="H13" s="103" t="s">
        <v>75</v>
      </c>
      <c r="I13" s="102">
        <v>7</v>
      </c>
      <c r="J13" s="103">
        <v>-0.125</v>
      </c>
      <c r="K13" s="102">
        <v>4</v>
      </c>
      <c r="L13" s="103">
        <v>-0.66666666666666696</v>
      </c>
      <c r="M13" s="102">
        <v>11</v>
      </c>
      <c r="N13" s="103">
        <v>-0.45</v>
      </c>
      <c r="O13" s="104">
        <v>5</v>
      </c>
      <c r="P13" s="107"/>
      <c r="Q13" s="101" t="s">
        <v>71</v>
      </c>
      <c r="R13" s="106">
        <v>0</v>
      </c>
      <c r="S13" s="106">
        <v>8</v>
      </c>
      <c r="T13" s="106">
        <v>0</v>
      </c>
      <c r="U13" s="106">
        <v>8</v>
      </c>
      <c r="V13" s="106">
        <v>12</v>
      </c>
      <c r="W13" s="106">
        <v>20</v>
      </c>
      <c r="X13" s="101" t="s">
        <v>97</v>
      </c>
    </row>
    <row r="14" spans="1:24" x14ac:dyDescent="0.2">
      <c r="A14" s="101" t="s">
        <v>98</v>
      </c>
      <c r="B14" s="101" t="s">
        <v>99</v>
      </c>
      <c r="C14" s="102">
        <v>423</v>
      </c>
      <c r="D14" s="103">
        <v>7.0886075949367092E-2</v>
      </c>
      <c r="E14" s="102">
        <v>2</v>
      </c>
      <c r="F14" s="103">
        <v>1</v>
      </c>
      <c r="G14" s="102">
        <v>183</v>
      </c>
      <c r="H14" s="103">
        <v>9.5808383233532898E-2</v>
      </c>
      <c r="I14" s="102">
        <v>608</v>
      </c>
      <c r="J14" s="103">
        <v>7.9928952042628801E-2</v>
      </c>
      <c r="K14" s="102">
        <v>80</v>
      </c>
      <c r="L14" s="103">
        <v>3.7058823529411802</v>
      </c>
      <c r="M14" s="102">
        <v>688</v>
      </c>
      <c r="N14" s="103">
        <v>0.18620689655172401</v>
      </c>
      <c r="O14" s="104">
        <v>5</v>
      </c>
      <c r="P14" s="107"/>
      <c r="Q14" s="101" t="s">
        <v>71</v>
      </c>
      <c r="R14" s="106">
        <v>395</v>
      </c>
      <c r="S14" s="106">
        <v>1</v>
      </c>
      <c r="T14" s="106">
        <v>167</v>
      </c>
      <c r="U14" s="106">
        <v>563</v>
      </c>
      <c r="V14" s="106">
        <v>17</v>
      </c>
      <c r="W14" s="106">
        <v>580</v>
      </c>
      <c r="X14" s="101" t="s">
        <v>100</v>
      </c>
    </row>
    <row r="15" spans="1:24" x14ac:dyDescent="0.2">
      <c r="A15" s="101" t="s">
        <v>101</v>
      </c>
      <c r="B15" s="101" t="s">
        <v>102</v>
      </c>
      <c r="C15" s="102">
        <v>310</v>
      </c>
      <c r="D15" s="103">
        <v>3.3333333333333298E-2</v>
      </c>
      <c r="E15" s="102">
        <v>0</v>
      </c>
      <c r="F15" s="103" t="s">
        <v>75</v>
      </c>
      <c r="G15" s="102">
        <v>0</v>
      </c>
      <c r="H15" s="103" t="s">
        <v>75</v>
      </c>
      <c r="I15" s="102">
        <v>310</v>
      </c>
      <c r="J15" s="103">
        <v>3.3333333333333298E-2</v>
      </c>
      <c r="K15" s="102">
        <v>133</v>
      </c>
      <c r="L15" s="103">
        <v>-0.24431818181818199</v>
      </c>
      <c r="M15" s="102">
        <v>443</v>
      </c>
      <c r="N15" s="103">
        <v>-6.9327731092437006E-2</v>
      </c>
      <c r="O15" s="104">
        <v>5</v>
      </c>
      <c r="P15" s="107"/>
      <c r="Q15" s="101" t="s">
        <v>71</v>
      </c>
      <c r="R15" s="106">
        <v>300</v>
      </c>
      <c r="S15" s="106">
        <v>0</v>
      </c>
      <c r="T15" s="106">
        <v>0</v>
      </c>
      <c r="U15" s="106">
        <v>300</v>
      </c>
      <c r="V15" s="106">
        <v>176</v>
      </c>
      <c r="W15" s="106">
        <v>476</v>
      </c>
      <c r="X15" s="101" t="s">
        <v>103</v>
      </c>
    </row>
    <row r="16" spans="1:24" x14ac:dyDescent="0.2">
      <c r="A16" s="101" t="s">
        <v>104</v>
      </c>
      <c r="B16" s="101" t="s">
        <v>105</v>
      </c>
      <c r="C16" s="102">
        <v>612</v>
      </c>
      <c r="D16" s="103">
        <v>-3.0110935023771802E-2</v>
      </c>
      <c r="E16" s="102">
        <v>0</v>
      </c>
      <c r="F16" s="103" t="s">
        <v>75</v>
      </c>
      <c r="G16" s="102">
        <v>42</v>
      </c>
      <c r="H16" s="103">
        <v>-0.67938931297709904</v>
      </c>
      <c r="I16" s="102">
        <v>654</v>
      </c>
      <c r="J16" s="103">
        <v>-0.14173228346456704</v>
      </c>
      <c r="K16" s="102">
        <v>249</v>
      </c>
      <c r="L16" s="103">
        <v>6.8669527896995694E-2</v>
      </c>
      <c r="M16" s="102">
        <v>903</v>
      </c>
      <c r="N16" s="103">
        <v>-9.2462311557788904E-2</v>
      </c>
      <c r="O16" s="104">
        <v>5</v>
      </c>
      <c r="P16" s="107"/>
      <c r="Q16" s="101" t="s">
        <v>71</v>
      </c>
      <c r="R16" s="106">
        <v>631</v>
      </c>
      <c r="S16" s="106">
        <v>0</v>
      </c>
      <c r="T16" s="106">
        <v>131</v>
      </c>
      <c r="U16" s="106">
        <v>762</v>
      </c>
      <c r="V16" s="106">
        <v>233</v>
      </c>
      <c r="W16" s="106">
        <v>995</v>
      </c>
      <c r="X16" s="101" t="s">
        <v>106</v>
      </c>
    </row>
    <row r="17" spans="1:24" x14ac:dyDescent="0.2">
      <c r="A17" s="101" t="s">
        <v>107</v>
      </c>
      <c r="B17" s="101" t="s">
        <v>108</v>
      </c>
      <c r="C17" s="102">
        <v>642</v>
      </c>
      <c r="D17" s="103">
        <v>6.1157024793388401E-2</v>
      </c>
      <c r="E17" s="102">
        <v>29</v>
      </c>
      <c r="F17" s="103">
        <v>-9.375E-2</v>
      </c>
      <c r="G17" s="102">
        <v>0</v>
      </c>
      <c r="H17" s="103" t="s">
        <v>75</v>
      </c>
      <c r="I17" s="102">
        <v>671</v>
      </c>
      <c r="J17" s="103">
        <v>5.3375196232339099E-2</v>
      </c>
      <c r="K17" s="102">
        <v>243</v>
      </c>
      <c r="L17" s="103">
        <v>0.34254143646408802</v>
      </c>
      <c r="M17" s="102">
        <v>914</v>
      </c>
      <c r="N17" s="103">
        <v>0.117359413202934</v>
      </c>
      <c r="O17" s="104">
        <v>4</v>
      </c>
      <c r="P17" s="107"/>
      <c r="Q17" s="101" t="s">
        <v>71</v>
      </c>
      <c r="R17" s="106">
        <v>605</v>
      </c>
      <c r="S17" s="106">
        <v>32</v>
      </c>
      <c r="T17" s="106">
        <v>0</v>
      </c>
      <c r="U17" s="106">
        <v>637</v>
      </c>
      <c r="V17" s="106">
        <v>181</v>
      </c>
      <c r="W17" s="106">
        <v>818</v>
      </c>
      <c r="X17" s="101" t="s">
        <v>109</v>
      </c>
    </row>
    <row r="18" spans="1:24" x14ac:dyDescent="0.2">
      <c r="A18" s="101" t="s">
        <v>110</v>
      </c>
      <c r="B18" s="101" t="s">
        <v>111</v>
      </c>
      <c r="C18" s="102">
        <v>126</v>
      </c>
      <c r="D18" s="103">
        <v>0.46511627906976699</v>
      </c>
      <c r="E18" s="102">
        <v>0</v>
      </c>
      <c r="F18" s="103" t="s">
        <v>75</v>
      </c>
      <c r="G18" s="102">
        <v>0</v>
      </c>
      <c r="H18" s="103" t="s">
        <v>75</v>
      </c>
      <c r="I18" s="102">
        <v>126</v>
      </c>
      <c r="J18" s="103">
        <v>0.46511627906976699</v>
      </c>
      <c r="K18" s="102">
        <v>28</v>
      </c>
      <c r="L18" s="103">
        <v>13</v>
      </c>
      <c r="M18" s="102">
        <v>154</v>
      </c>
      <c r="N18" s="103">
        <v>0.75</v>
      </c>
      <c r="O18" s="104">
        <v>5</v>
      </c>
      <c r="P18" s="107"/>
      <c r="Q18" s="101" t="s">
        <v>71</v>
      </c>
      <c r="R18" s="106">
        <v>86</v>
      </c>
      <c r="S18" s="106">
        <v>0</v>
      </c>
      <c r="T18" s="106">
        <v>0</v>
      </c>
      <c r="U18" s="106">
        <v>86</v>
      </c>
      <c r="V18" s="106">
        <v>2</v>
      </c>
      <c r="W18" s="106">
        <v>88</v>
      </c>
      <c r="X18" s="101" t="s">
        <v>112</v>
      </c>
    </row>
    <row r="19" spans="1:24" x14ac:dyDescent="0.2">
      <c r="A19" s="101" t="s">
        <v>113</v>
      </c>
      <c r="B19" s="101" t="s">
        <v>114</v>
      </c>
      <c r="C19" s="102">
        <v>355</v>
      </c>
      <c r="D19" s="103">
        <v>-7.5520833333333301E-2</v>
      </c>
      <c r="E19" s="102">
        <v>47</v>
      </c>
      <c r="F19" s="103">
        <v>-0.47777777777777797</v>
      </c>
      <c r="G19" s="102">
        <v>1</v>
      </c>
      <c r="H19" s="103" t="s">
        <v>75</v>
      </c>
      <c r="I19" s="102">
        <v>403</v>
      </c>
      <c r="J19" s="103">
        <v>-0.14978902953586501</v>
      </c>
      <c r="K19" s="102">
        <v>185</v>
      </c>
      <c r="L19" s="103">
        <v>6.3218390804597693E-2</v>
      </c>
      <c r="M19" s="102">
        <v>588</v>
      </c>
      <c r="N19" s="103">
        <v>-9.2592592592592601E-2</v>
      </c>
      <c r="O19" s="104">
        <v>4</v>
      </c>
      <c r="P19" s="107"/>
      <c r="Q19" s="101" t="s">
        <v>71</v>
      </c>
      <c r="R19" s="106">
        <v>384</v>
      </c>
      <c r="S19" s="106">
        <v>90</v>
      </c>
      <c r="T19" s="106">
        <v>0</v>
      </c>
      <c r="U19" s="106">
        <v>474</v>
      </c>
      <c r="V19" s="106">
        <v>174</v>
      </c>
      <c r="W19" s="106">
        <v>648</v>
      </c>
      <c r="X19" s="101" t="s">
        <v>115</v>
      </c>
    </row>
    <row r="20" spans="1:24" x14ac:dyDescent="0.2">
      <c r="A20" s="101" t="s">
        <v>116</v>
      </c>
      <c r="B20" s="101" t="s">
        <v>117</v>
      </c>
      <c r="C20" s="102">
        <v>106</v>
      </c>
      <c r="D20" s="103">
        <v>-0.33750000000000002</v>
      </c>
      <c r="E20" s="102">
        <v>0</v>
      </c>
      <c r="F20" s="103" t="s">
        <v>75</v>
      </c>
      <c r="G20" s="102">
        <v>0</v>
      </c>
      <c r="H20" s="103" t="s">
        <v>75</v>
      </c>
      <c r="I20" s="102">
        <v>106</v>
      </c>
      <c r="J20" s="103">
        <v>-0.33750000000000002</v>
      </c>
      <c r="K20" s="102">
        <v>14</v>
      </c>
      <c r="L20" s="103">
        <v>0.75</v>
      </c>
      <c r="M20" s="102">
        <v>120</v>
      </c>
      <c r="N20" s="103">
        <v>-0.28571428571428598</v>
      </c>
      <c r="O20" s="104">
        <v>5</v>
      </c>
      <c r="P20" s="107"/>
      <c r="Q20" s="101" t="s">
        <v>71</v>
      </c>
      <c r="R20" s="106">
        <v>160</v>
      </c>
      <c r="S20" s="106">
        <v>0</v>
      </c>
      <c r="T20" s="106">
        <v>0</v>
      </c>
      <c r="U20" s="106">
        <v>160</v>
      </c>
      <c r="V20" s="106">
        <v>8</v>
      </c>
      <c r="W20" s="106">
        <v>168</v>
      </c>
      <c r="X20" s="101" t="s">
        <v>118</v>
      </c>
    </row>
    <row r="21" spans="1:24" x14ac:dyDescent="0.2">
      <c r="A21" s="101" t="s">
        <v>119</v>
      </c>
      <c r="B21" s="101" t="s">
        <v>120</v>
      </c>
      <c r="C21" s="102">
        <v>432</v>
      </c>
      <c r="D21" s="103">
        <v>-8.8607594936708903E-2</v>
      </c>
      <c r="E21" s="102">
        <v>0</v>
      </c>
      <c r="F21" s="103">
        <v>-1</v>
      </c>
      <c r="G21" s="102">
        <v>0</v>
      </c>
      <c r="H21" s="103" t="s">
        <v>75</v>
      </c>
      <c r="I21" s="102">
        <v>432</v>
      </c>
      <c r="J21" s="103">
        <v>-9.0526315789473691E-2</v>
      </c>
      <c r="K21" s="102">
        <v>124</v>
      </c>
      <c r="L21" s="103">
        <v>-0.120567375886525</v>
      </c>
      <c r="M21" s="102">
        <v>556</v>
      </c>
      <c r="N21" s="103">
        <v>-9.7402597402597393E-2</v>
      </c>
      <c r="O21" s="104">
        <v>4</v>
      </c>
      <c r="P21" s="107"/>
      <c r="Q21" s="101" t="s">
        <v>71</v>
      </c>
      <c r="R21" s="106">
        <v>474</v>
      </c>
      <c r="S21" s="106">
        <v>1</v>
      </c>
      <c r="T21" s="106">
        <v>0</v>
      </c>
      <c r="U21" s="106">
        <v>475</v>
      </c>
      <c r="V21" s="106">
        <v>141</v>
      </c>
      <c r="W21" s="106">
        <v>616</v>
      </c>
      <c r="X21" s="101" t="s">
        <v>121</v>
      </c>
    </row>
    <row r="22" spans="1:24" x14ac:dyDescent="0.2">
      <c r="A22" s="101" t="s">
        <v>122</v>
      </c>
      <c r="B22" s="101" t="s">
        <v>123</v>
      </c>
      <c r="C22" s="102">
        <v>780</v>
      </c>
      <c r="D22" s="103">
        <v>-0.107551487414188</v>
      </c>
      <c r="E22" s="102">
        <v>296</v>
      </c>
      <c r="F22" s="103">
        <v>-0.10843373493975901</v>
      </c>
      <c r="G22" s="102">
        <v>0</v>
      </c>
      <c r="H22" s="103" t="s">
        <v>75</v>
      </c>
      <c r="I22" s="102">
        <v>1076</v>
      </c>
      <c r="J22" s="103">
        <v>-0.107794361525705</v>
      </c>
      <c r="K22" s="102">
        <v>150</v>
      </c>
      <c r="L22" s="103">
        <v>0.13636363636363602</v>
      </c>
      <c r="M22" s="102">
        <v>1226</v>
      </c>
      <c r="N22" s="103">
        <v>-8.37070254110613E-2</v>
      </c>
      <c r="O22" s="104">
        <v>3</v>
      </c>
      <c r="P22" s="107"/>
      <c r="Q22" s="101" t="s">
        <v>71</v>
      </c>
      <c r="R22" s="106">
        <v>874</v>
      </c>
      <c r="S22" s="106">
        <v>332</v>
      </c>
      <c r="T22" s="106">
        <v>0</v>
      </c>
      <c r="U22" s="106">
        <v>1206</v>
      </c>
      <c r="V22" s="106">
        <v>132</v>
      </c>
      <c r="W22" s="106">
        <v>1338</v>
      </c>
      <c r="X22" s="101" t="s">
        <v>124</v>
      </c>
    </row>
    <row r="23" spans="1:24" x14ac:dyDescent="0.2">
      <c r="A23" s="101" t="s">
        <v>125</v>
      </c>
      <c r="B23" s="101" t="s">
        <v>126</v>
      </c>
      <c r="C23" s="102">
        <v>433</v>
      </c>
      <c r="D23" s="103">
        <v>0.13648293963254601</v>
      </c>
      <c r="E23" s="102">
        <v>0</v>
      </c>
      <c r="F23" s="103" t="s">
        <v>75</v>
      </c>
      <c r="G23" s="102">
        <v>327</v>
      </c>
      <c r="H23" s="103">
        <v>0.50691244239631295</v>
      </c>
      <c r="I23" s="102">
        <v>760</v>
      </c>
      <c r="J23" s="103">
        <v>0.27090301003344502</v>
      </c>
      <c r="K23" s="102">
        <v>63</v>
      </c>
      <c r="L23" s="103">
        <v>-0.11267605633802801</v>
      </c>
      <c r="M23" s="102">
        <v>823</v>
      </c>
      <c r="N23" s="103">
        <v>0.23019431988041902</v>
      </c>
      <c r="O23" s="104">
        <v>4</v>
      </c>
      <c r="P23" s="107"/>
      <c r="Q23" s="101" t="s">
        <v>71</v>
      </c>
      <c r="R23" s="106">
        <v>381</v>
      </c>
      <c r="S23" s="106">
        <v>0</v>
      </c>
      <c r="T23" s="106">
        <v>217</v>
      </c>
      <c r="U23" s="106">
        <v>598</v>
      </c>
      <c r="V23" s="106">
        <v>71</v>
      </c>
      <c r="W23" s="106">
        <v>669</v>
      </c>
      <c r="X23" s="101" t="s">
        <v>127</v>
      </c>
    </row>
    <row r="24" spans="1:24" x14ac:dyDescent="0.2">
      <c r="A24" s="101" t="s">
        <v>128</v>
      </c>
      <c r="B24" s="101" t="s">
        <v>129</v>
      </c>
      <c r="C24" s="102">
        <v>159</v>
      </c>
      <c r="D24" s="103">
        <v>-0.116666666666667</v>
      </c>
      <c r="E24" s="102">
        <v>2</v>
      </c>
      <c r="F24" s="103" t="s">
        <v>75</v>
      </c>
      <c r="G24" s="102">
        <v>0</v>
      </c>
      <c r="H24" s="103" t="s">
        <v>75</v>
      </c>
      <c r="I24" s="102">
        <v>161</v>
      </c>
      <c r="J24" s="103">
        <v>-0.105555555555556</v>
      </c>
      <c r="K24" s="102">
        <v>34</v>
      </c>
      <c r="L24" s="103">
        <v>0</v>
      </c>
      <c r="M24" s="102">
        <v>195</v>
      </c>
      <c r="N24" s="103">
        <v>-8.8785046728971986E-2</v>
      </c>
      <c r="O24" s="104">
        <v>4</v>
      </c>
      <c r="P24" s="107"/>
      <c r="Q24" s="101" t="s">
        <v>71</v>
      </c>
      <c r="R24" s="106">
        <v>180</v>
      </c>
      <c r="S24" s="106">
        <v>0</v>
      </c>
      <c r="T24" s="106">
        <v>0</v>
      </c>
      <c r="U24" s="106">
        <v>180</v>
      </c>
      <c r="V24" s="106">
        <v>34</v>
      </c>
      <c r="W24" s="106">
        <v>214</v>
      </c>
      <c r="X24" s="101" t="s">
        <v>130</v>
      </c>
    </row>
    <row r="25" spans="1:24" x14ac:dyDescent="0.2">
      <c r="A25" s="101" t="s">
        <v>131</v>
      </c>
      <c r="B25" s="101" t="s">
        <v>132</v>
      </c>
      <c r="C25" s="102">
        <v>433</v>
      </c>
      <c r="D25" s="103">
        <v>0.16711590296496001</v>
      </c>
      <c r="E25" s="102">
        <v>0</v>
      </c>
      <c r="F25" s="103" t="s">
        <v>75</v>
      </c>
      <c r="G25" s="102">
        <v>0</v>
      </c>
      <c r="H25" s="103" t="s">
        <v>75</v>
      </c>
      <c r="I25" s="102">
        <v>433</v>
      </c>
      <c r="J25" s="103">
        <v>0.16711590296496001</v>
      </c>
      <c r="K25" s="102">
        <v>123</v>
      </c>
      <c r="L25" s="103">
        <v>0.38202247191011202</v>
      </c>
      <c r="M25" s="102">
        <v>556</v>
      </c>
      <c r="N25" s="103">
        <v>0.208695652173913</v>
      </c>
      <c r="O25" s="104">
        <v>5</v>
      </c>
      <c r="P25" s="107"/>
      <c r="Q25" s="101" t="s">
        <v>71</v>
      </c>
      <c r="R25" s="106">
        <v>371</v>
      </c>
      <c r="S25" s="106">
        <v>0</v>
      </c>
      <c r="T25" s="106">
        <v>0</v>
      </c>
      <c r="U25" s="106">
        <v>371</v>
      </c>
      <c r="V25" s="106">
        <v>89</v>
      </c>
      <c r="W25" s="106">
        <v>460</v>
      </c>
      <c r="X25" s="101" t="s">
        <v>133</v>
      </c>
    </row>
    <row r="26" spans="1:24" x14ac:dyDescent="0.2">
      <c r="A26" s="101" t="s">
        <v>134</v>
      </c>
      <c r="B26" s="101" t="s">
        <v>135</v>
      </c>
      <c r="C26" s="102">
        <v>165</v>
      </c>
      <c r="D26" s="103">
        <v>-6.7796610169491511E-2</v>
      </c>
      <c r="E26" s="102">
        <v>0</v>
      </c>
      <c r="F26" s="103" t="s">
        <v>75</v>
      </c>
      <c r="G26" s="102">
        <v>0</v>
      </c>
      <c r="H26" s="103" t="s">
        <v>75</v>
      </c>
      <c r="I26" s="102">
        <v>165</v>
      </c>
      <c r="J26" s="103">
        <v>-6.7796610169491511E-2</v>
      </c>
      <c r="K26" s="102">
        <v>32</v>
      </c>
      <c r="L26" s="103">
        <v>-0.33333333333333298</v>
      </c>
      <c r="M26" s="102">
        <v>197</v>
      </c>
      <c r="N26" s="103">
        <v>-0.124444444444444</v>
      </c>
      <c r="O26" s="104">
        <v>5</v>
      </c>
      <c r="P26" s="107"/>
      <c r="Q26" s="101" t="s">
        <v>71</v>
      </c>
      <c r="R26" s="106">
        <v>177</v>
      </c>
      <c r="S26" s="106">
        <v>0</v>
      </c>
      <c r="T26" s="106">
        <v>0</v>
      </c>
      <c r="U26" s="106">
        <v>177</v>
      </c>
      <c r="V26" s="106">
        <v>48</v>
      </c>
      <c r="W26" s="106">
        <v>225</v>
      </c>
      <c r="X26" s="101" t="s">
        <v>136</v>
      </c>
    </row>
    <row r="27" spans="1:24" x14ac:dyDescent="0.2">
      <c r="A27" s="101" t="s">
        <v>137</v>
      </c>
      <c r="B27" s="101" t="s">
        <v>138</v>
      </c>
      <c r="C27" s="102">
        <v>378</v>
      </c>
      <c r="D27" s="103">
        <v>-0.200845665961945</v>
      </c>
      <c r="E27" s="102">
        <v>0</v>
      </c>
      <c r="F27" s="103" t="s">
        <v>75</v>
      </c>
      <c r="G27" s="102">
        <v>0</v>
      </c>
      <c r="H27" s="103" t="s">
        <v>75</v>
      </c>
      <c r="I27" s="102">
        <v>378</v>
      </c>
      <c r="J27" s="103">
        <v>-0.200845665961945</v>
      </c>
      <c r="K27" s="102">
        <v>116</v>
      </c>
      <c r="L27" s="103">
        <v>-1.6949152542372899E-2</v>
      </c>
      <c r="M27" s="102">
        <v>494</v>
      </c>
      <c r="N27" s="103">
        <v>-0.164128595600677</v>
      </c>
      <c r="O27" s="104">
        <v>5</v>
      </c>
      <c r="P27" s="107"/>
      <c r="Q27" s="101" t="s">
        <v>71</v>
      </c>
      <c r="R27" s="106">
        <v>473</v>
      </c>
      <c r="S27" s="106">
        <v>0</v>
      </c>
      <c r="T27" s="106">
        <v>0</v>
      </c>
      <c r="U27" s="106">
        <v>473</v>
      </c>
      <c r="V27" s="106">
        <v>118</v>
      </c>
      <c r="W27" s="106">
        <v>591</v>
      </c>
      <c r="X27" s="101" t="s">
        <v>139</v>
      </c>
    </row>
    <row r="28" spans="1:24" x14ac:dyDescent="0.2">
      <c r="A28" s="101" t="s">
        <v>140</v>
      </c>
      <c r="B28" s="101" t="s">
        <v>141</v>
      </c>
      <c r="C28" s="102">
        <v>464</v>
      </c>
      <c r="D28" s="103">
        <v>-0.19022687609075001</v>
      </c>
      <c r="E28" s="102">
        <v>28</v>
      </c>
      <c r="F28" s="103">
        <v>3.7037037037037E-2</v>
      </c>
      <c r="G28" s="102">
        <v>0</v>
      </c>
      <c r="H28" s="103" t="s">
        <v>75</v>
      </c>
      <c r="I28" s="102">
        <v>492</v>
      </c>
      <c r="J28" s="103">
        <v>-0.18</v>
      </c>
      <c r="K28" s="102">
        <v>48</v>
      </c>
      <c r="L28" s="103">
        <v>-0.53846153846153788</v>
      </c>
      <c r="M28" s="102">
        <v>540</v>
      </c>
      <c r="N28" s="103">
        <v>-0.23295454545454503</v>
      </c>
      <c r="O28" s="104">
        <v>4</v>
      </c>
      <c r="P28" s="107"/>
      <c r="Q28" s="101" t="s">
        <v>71</v>
      </c>
      <c r="R28" s="106">
        <v>573</v>
      </c>
      <c r="S28" s="106">
        <v>27</v>
      </c>
      <c r="T28" s="106">
        <v>0</v>
      </c>
      <c r="U28" s="106">
        <v>600</v>
      </c>
      <c r="V28" s="106">
        <v>104</v>
      </c>
      <c r="W28" s="106">
        <v>704</v>
      </c>
      <c r="X28" s="101" t="s">
        <v>142</v>
      </c>
    </row>
    <row r="29" spans="1:24" x14ac:dyDescent="0.2">
      <c r="A29" s="101" t="s">
        <v>143</v>
      </c>
      <c r="B29" s="101" t="s">
        <v>144</v>
      </c>
      <c r="C29" s="102">
        <v>275</v>
      </c>
      <c r="D29" s="103">
        <v>-0.36781609195402298</v>
      </c>
      <c r="E29" s="102">
        <v>0</v>
      </c>
      <c r="F29" s="103" t="s">
        <v>75</v>
      </c>
      <c r="G29" s="102">
        <v>0</v>
      </c>
      <c r="H29" s="103" t="s">
        <v>75</v>
      </c>
      <c r="I29" s="102">
        <v>275</v>
      </c>
      <c r="J29" s="103">
        <v>-0.36781609195402298</v>
      </c>
      <c r="K29" s="102">
        <v>56</v>
      </c>
      <c r="L29" s="103">
        <v>-1.7543859649122799E-2</v>
      </c>
      <c r="M29" s="102">
        <v>331</v>
      </c>
      <c r="N29" s="103">
        <v>-0.327235772357724</v>
      </c>
      <c r="O29" s="104">
        <v>5</v>
      </c>
      <c r="P29" s="107"/>
      <c r="Q29" s="101" t="s">
        <v>71</v>
      </c>
      <c r="R29" s="106">
        <v>435</v>
      </c>
      <c r="S29" s="106">
        <v>0</v>
      </c>
      <c r="T29" s="106">
        <v>0</v>
      </c>
      <c r="U29" s="106">
        <v>435</v>
      </c>
      <c r="V29" s="106">
        <v>57</v>
      </c>
      <c r="W29" s="106">
        <v>492</v>
      </c>
      <c r="X29" s="101" t="s">
        <v>145</v>
      </c>
    </row>
    <row r="30" spans="1:24" x14ac:dyDescent="0.2">
      <c r="A30" s="101" t="s">
        <v>146</v>
      </c>
      <c r="B30" s="101" t="s">
        <v>147</v>
      </c>
      <c r="C30" s="102">
        <v>209</v>
      </c>
      <c r="D30" s="103">
        <v>-0.11440677966101701</v>
      </c>
      <c r="E30" s="102">
        <v>0</v>
      </c>
      <c r="F30" s="103">
        <v>-1</v>
      </c>
      <c r="G30" s="102">
        <v>0</v>
      </c>
      <c r="H30" s="103" t="s">
        <v>75</v>
      </c>
      <c r="I30" s="102">
        <v>209</v>
      </c>
      <c r="J30" s="103">
        <v>-0.121848739495798</v>
      </c>
      <c r="K30" s="102">
        <v>14</v>
      </c>
      <c r="L30" s="103">
        <v>-0.837209302325581</v>
      </c>
      <c r="M30" s="102">
        <v>223</v>
      </c>
      <c r="N30" s="103">
        <v>-0.31172839506172806</v>
      </c>
      <c r="O30" s="104">
        <v>5</v>
      </c>
      <c r="P30" s="107"/>
      <c r="Q30" s="101" t="s">
        <v>71</v>
      </c>
      <c r="R30" s="106">
        <v>236</v>
      </c>
      <c r="S30" s="106">
        <v>2</v>
      </c>
      <c r="T30" s="106">
        <v>0</v>
      </c>
      <c r="U30" s="106">
        <v>238</v>
      </c>
      <c r="V30" s="106">
        <v>86</v>
      </c>
      <c r="W30" s="106">
        <v>324</v>
      </c>
      <c r="X30" s="101" t="s">
        <v>148</v>
      </c>
    </row>
    <row r="31" spans="1:24" x14ac:dyDescent="0.2">
      <c r="A31" s="101" t="s">
        <v>149</v>
      </c>
      <c r="B31" s="101" t="s">
        <v>150</v>
      </c>
      <c r="C31" s="102">
        <v>0</v>
      </c>
      <c r="D31" s="103">
        <v>-1</v>
      </c>
      <c r="E31" s="102">
        <v>0</v>
      </c>
      <c r="F31" s="103" t="s">
        <v>75</v>
      </c>
      <c r="G31" s="102">
        <v>0</v>
      </c>
      <c r="H31" s="103" t="s">
        <v>75</v>
      </c>
      <c r="I31" s="102">
        <v>0</v>
      </c>
      <c r="J31" s="103">
        <v>-1</v>
      </c>
      <c r="K31" s="102">
        <v>0</v>
      </c>
      <c r="L31" s="103">
        <v>-1</v>
      </c>
      <c r="M31" s="102">
        <v>0</v>
      </c>
      <c r="N31" s="103">
        <v>-1</v>
      </c>
      <c r="O31" s="104">
        <v>5</v>
      </c>
      <c r="P31" s="107"/>
      <c r="Q31" s="101" t="s">
        <v>71</v>
      </c>
      <c r="R31" s="106">
        <v>140</v>
      </c>
      <c r="S31" s="106">
        <v>0</v>
      </c>
      <c r="T31" s="106">
        <v>0</v>
      </c>
      <c r="U31" s="106">
        <v>140</v>
      </c>
      <c r="V31" s="106">
        <v>36</v>
      </c>
      <c r="W31" s="106">
        <v>176</v>
      </c>
      <c r="X31" s="101" t="s">
        <v>151</v>
      </c>
    </row>
    <row r="32" spans="1:24" x14ac:dyDescent="0.2">
      <c r="A32" s="101" t="s">
        <v>152</v>
      </c>
      <c r="B32" s="101" t="s">
        <v>153</v>
      </c>
      <c r="C32" s="102">
        <v>8977</v>
      </c>
      <c r="D32" s="103">
        <v>1.06957892366584E-2</v>
      </c>
      <c r="E32" s="102">
        <v>9069</v>
      </c>
      <c r="F32" s="103">
        <v>6.7192280536596802E-2</v>
      </c>
      <c r="G32" s="102">
        <v>0</v>
      </c>
      <c r="H32" s="103" t="s">
        <v>75</v>
      </c>
      <c r="I32" s="102">
        <v>18046</v>
      </c>
      <c r="J32" s="103">
        <v>3.8319907940161102E-2</v>
      </c>
      <c r="K32" s="102">
        <v>698</v>
      </c>
      <c r="L32" s="103">
        <v>-0.18457943925233603</v>
      </c>
      <c r="M32" s="102">
        <v>18744</v>
      </c>
      <c r="N32" s="103">
        <v>2.7856986181180099E-2</v>
      </c>
      <c r="O32" s="104">
        <v>1</v>
      </c>
      <c r="P32" s="107"/>
      <c r="Q32" s="101" t="s">
        <v>154</v>
      </c>
      <c r="R32" s="106">
        <v>8882</v>
      </c>
      <c r="S32" s="106">
        <v>8498</v>
      </c>
      <c r="T32" s="106">
        <v>0</v>
      </c>
      <c r="U32" s="106">
        <v>17380</v>
      </c>
      <c r="V32" s="106">
        <v>856</v>
      </c>
      <c r="W32" s="106">
        <v>18236</v>
      </c>
      <c r="X32" s="101" t="s">
        <v>155</v>
      </c>
    </row>
    <row r="33" spans="1:24" x14ac:dyDescent="0.2">
      <c r="A33" s="101" t="s">
        <v>156</v>
      </c>
      <c r="B33" s="101" t="s">
        <v>157</v>
      </c>
      <c r="C33" s="102">
        <v>113</v>
      </c>
      <c r="D33" s="103">
        <v>0.15306122448979601</v>
      </c>
      <c r="E33" s="102">
        <v>0</v>
      </c>
      <c r="F33" s="103">
        <v>-1</v>
      </c>
      <c r="G33" s="102">
        <v>0</v>
      </c>
      <c r="H33" s="103" t="s">
        <v>75</v>
      </c>
      <c r="I33" s="102">
        <v>113</v>
      </c>
      <c r="J33" s="103">
        <v>0.13</v>
      </c>
      <c r="K33" s="102">
        <v>34</v>
      </c>
      <c r="L33" s="103">
        <v>-0.19047619047619002</v>
      </c>
      <c r="M33" s="102">
        <v>147</v>
      </c>
      <c r="N33" s="103">
        <v>3.5211267605633804E-2</v>
      </c>
      <c r="O33" s="104">
        <v>5</v>
      </c>
      <c r="P33" s="107"/>
      <c r="Q33" s="101" t="s">
        <v>71</v>
      </c>
      <c r="R33" s="106">
        <v>98</v>
      </c>
      <c r="S33" s="106">
        <v>2</v>
      </c>
      <c r="T33" s="106">
        <v>0</v>
      </c>
      <c r="U33" s="106">
        <v>100</v>
      </c>
      <c r="V33" s="106">
        <v>42</v>
      </c>
      <c r="W33" s="106">
        <v>142</v>
      </c>
      <c r="X33" s="101" t="s">
        <v>158</v>
      </c>
    </row>
    <row r="34" spans="1:24" x14ac:dyDescent="0.2">
      <c r="A34" s="101" t="s">
        <v>159</v>
      </c>
      <c r="B34" s="101" t="s">
        <v>160</v>
      </c>
      <c r="C34" s="102">
        <v>182</v>
      </c>
      <c r="D34" s="103">
        <v>-0.22553191489361701</v>
      </c>
      <c r="E34" s="102">
        <v>0</v>
      </c>
      <c r="F34" s="103" t="s">
        <v>75</v>
      </c>
      <c r="G34" s="102">
        <v>0</v>
      </c>
      <c r="H34" s="103" t="s">
        <v>75</v>
      </c>
      <c r="I34" s="102">
        <v>182</v>
      </c>
      <c r="J34" s="103">
        <v>-0.22553191489361701</v>
      </c>
      <c r="K34" s="102">
        <v>10</v>
      </c>
      <c r="L34" s="103">
        <v>-0.375</v>
      </c>
      <c r="M34" s="102">
        <v>192</v>
      </c>
      <c r="N34" s="103">
        <v>-0.23505976095617501</v>
      </c>
      <c r="O34" s="104">
        <v>5</v>
      </c>
      <c r="P34" s="107"/>
      <c r="Q34" s="101" t="s">
        <v>71</v>
      </c>
      <c r="R34" s="106">
        <v>235</v>
      </c>
      <c r="S34" s="106">
        <v>0</v>
      </c>
      <c r="T34" s="106">
        <v>0</v>
      </c>
      <c r="U34" s="106">
        <v>235</v>
      </c>
      <c r="V34" s="106">
        <v>16</v>
      </c>
      <c r="W34" s="106">
        <v>251</v>
      </c>
      <c r="X34" s="101" t="s">
        <v>161</v>
      </c>
    </row>
    <row r="35" spans="1:24" x14ac:dyDescent="0.2">
      <c r="A35" s="101" t="s">
        <v>162</v>
      </c>
      <c r="B35" s="101" t="s">
        <v>163</v>
      </c>
      <c r="C35" s="102">
        <v>90</v>
      </c>
      <c r="D35" s="103">
        <v>-6.25E-2</v>
      </c>
      <c r="E35" s="102">
        <v>0</v>
      </c>
      <c r="F35" s="103" t="s">
        <v>75</v>
      </c>
      <c r="G35" s="102">
        <v>0</v>
      </c>
      <c r="H35" s="103" t="s">
        <v>75</v>
      </c>
      <c r="I35" s="102">
        <v>90</v>
      </c>
      <c r="J35" s="103">
        <v>-6.25E-2</v>
      </c>
      <c r="K35" s="102">
        <v>18</v>
      </c>
      <c r="L35" s="103">
        <v>2</v>
      </c>
      <c r="M35" s="102">
        <v>108</v>
      </c>
      <c r="N35" s="103">
        <v>5.8823529411764705E-2</v>
      </c>
      <c r="O35" s="104">
        <v>5</v>
      </c>
      <c r="P35" s="107"/>
      <c r="Q35" s="101" t="s">
        <v>71</v>
      </c>
      <c r="R35" s="106">
        <v>96</v>
      </c>
      <c r="S35" s="106">
        <v>0</v>
      </c>
      <c r="T35" s="106">
        <v>0</v>
      </c>
      <c r="U35" s="106">
        <v>96</v>
      </c>
      <c r="V35" s="106">
        <v>6</v>
      </c>
      <c r="W35" s="106">
        <v>102</v>
      </c>
      <c r="X35" s="101" t="s">
        <v>164</v>
      </c>
    </row>
    <row r="36" spans="1:24" x14ac:dyDescent="0.2">
      <c r="A36" s="101" t="s">
        <v>165</v>
      </c>
      <c r="B36" s="101" t="s">
        <v>166</v>
      </c>
      <c r="C36" s="102">
        <v>178</v>
      </c>
      <c r="D36" s="103">
        <v>-6.8062827225130892E-2</v>
      </c>
      <c r="E36" s="102">
        <v>0</v>
      </c>
      <c r="F36" s="103" t="s">
        <v>75</v>
      </c>
      <c r="G36" s="102">
        <v>0</v>
      </c>
      <c r="H36" s="103" t="s">
        <v>75</v>
      </c>
      <c r="I36" s="102">
        <v>178</v>
      </c>
      <c r="J36" s="103">
        <v>-6.8062827225130892E-2</v>
      </c>
      <c r="K36" s="102">
        <v>52</v>
      </c>
      <c r="L36" s="103">
        <v>0.18181818181818199</v>
      </c>
      <c r="M36" s="102">
        <v>230</v>
      </c>
      <c r="N36" s="103">
        <v>-2.1276595744680903E-2</v>
      </c>
      <c r="O36" s="104">
        <v>5</v>
      </c>
      <c r="P36" s="107"/>
      <c r="Q36" s="101" t="s">
        <v>71</v>
      </c>
      <c r="R36" s="106">
        <v>191</v>
      </c>
      <c r="S36" s="106">
        <v>0</v>
      </c>
      <c r="T36" s="106">
        <v>0</v>
      </c>
      <c r="U36" s="106">
        <v>191</v>
      </c>
      <c r="V36" s="106">
        <v>44</v>
      </c>
      <c r="W36" s="106">
        <v>235</v>
      </c>
      <c r="X36" s="101" t="s">
        <v>167</v>
      </c>
    </row>
    <row r="37" spans="1:24" x14ac:dyDescent="0.2">
      <c r="A37" s="101" t="s">
        <v>168</v>
      </c>
      <c r="B37" s="101" t="s">
        <v>169</v>
      </c>
      <c r="C37" s="102">
        <v>254</v>
      </c>
      <c r="D37" s="103">
        <v>-0.48478701825557802</v>
      </c>
      <c r="E37" s="102">
        <v>0</v>
      </c>
      <c r="F37" s="103" t="s">
        <v>75</v>
      </c>
      <c r="G37" s="102">
        <v>0</v>
      </c>
      <c r="H37" s="103" t="s">
        <v>75</v>
      </c>
      <c r="I37" s="102">
        <v>254</v>
      </c>
      <c r="J37" s="103">
        <v>-0.48478701825557802</v>
      </c>
      <c r="K37" s="102">
        <v>74</v>
      </c>
      <c r="L37" s="103">
        <v>0.15625</v>
      </c>
      <c r="M37" s="102">
        <v>328</v>
      </c>
      <c r="N37" s="103">
        <v>-0.41113105924596099</v>
      </c>
      <c r="O37" s="104">
        <v>5</v>
      </c>
      <c r="P37" s="107"/>
      <c r="Q37" s="101" t="s">
        <v>71</v>
      </c>
      <c r="R37" s="106">
        <v>493</v>
      </c>
      <c r="S37" s="106">
        <v>0</v>
      </c>
      <c r="T37" s="106">
        <v>0</v>
      </c>
      <c r="U37" s="106">
        <v>493</v>
      </c>
      <c r="V37" s="106">
        <v>64</v>
      </c>
      <c r="W37" s="106">
        <v>557</v>
      </c>
      <c r="X37" s="101" t="s">
        <v>170</v>
      </c>
    </row>
    <row r="38" spans="1:24" x14ac:dyDescent="0.2">
      <c r="A38" s="101" t="s">
        <v>171</v>
      </c>
      <c r="B38" s="101" t="s">
        <v>172</v>
      </c>
      <c r="C38" s="102">
        <v>396</v>
      </c>
      <c r="D38" s="103">
        <v>-7.0422535211267595E-2</v>
      </c>
      <c r="E38" s="102">
        <v>0</v>
      </c>
      <c r="F38" s="103" t="s">
        <v>75</v>
      </c>
      <c r="G38" s="102">
        <v>0</v>
      </c>
      <c r="H38" s="103" t="s">
        <v>75</v>
      </c>
      <c r="I38" s="102">
        <v>396</v>
      </c>
      <c r="J38" s="103">
        <v>-7.0422535211267595E-2</v>
      </c>
      <c r="K38" s="102">
        <v>35</v>
      </c>
      <c r="L38" s="103">
        <v>1.1875</v>
      </c>
      <c r="M38" s="102">
        <v>431</v>
      </c>
      <c r="N38" s="103">
        <v>-2.4886877828054304E-2</v>
      </c>
      <c r="O38" s="104">
        <v>5</v>
      </c>
      <c r="P38" s="107"/>
      <c r="Q38" s="101" t="s">
        <v>71</v>
      </c>
      <c r="R38" s="106">
        <v>426</v>
      </c>
      <c r="S38" s="106">
        <v>0</v>
      </c>
      <c r="T38" s="106">
        <v>0</v>
      </c>
      <c r="U38" s="106">
        <v>426</v>
      </c>
      <c r="V38" s="106">
        <v>16</v>
      </c>
      <c r="W38" s="106">
        <v>442</v>
      </c>
      <c r="X38" s="101" t="s">
        <v>173</v>
      </c>
    </row>
    <row r="39" spans="1:24" x14ac:dyDescent="0.2">
      <c r="A39" s="101" t="s">
        <v>174</v>
      </c>
      <c r="B39" s="101" t="s">
        <v>175</v>
      </c>
      <c r="C39" s="102">
        <v>2097</v>
      </c>
      <c r="D39" s="103">
        <v>-9.377700950734659E-2</v>
      </c>
      <c r="E39" s="102">
        <v>1299</v>
      </c>
      <c r="F39" s="103">
        <v>-2.3308270676691698E-2</v>
      </c>
      <c r="G39" s="102">
        <v>1044</v>
      </c>
      <c r="H39" s="103">
        <v>-5.8611361587015298E-2</v>
      </c>
      <c r="I39" s="102">
        <v>4440</v>
      </c>
      <c r="J39" s="103">
        <v>-6.5853145381864098E-2</v>
      </c>
      <c r="K39" s="102">
        <v>735</v>
      </c>
      <c r="L39" s="103">
        <v>5.4519368723099003E-2</v>
      </c>
      <c r="M39" s="102">
        <v>5175</v>
      </c>
      <c r="N39" s="103">
        <v>-5.0458715596330299E-2</v>
      </c>
      <c r="O39" s="104">
        <v>2</v>
      </c>
      <c r="P39" s="107"/>
      <c r="Q39" s="101" t="s">
        <v>71</v>
      </c>
      <c r="R39" s="106">
        <v>2314</v>
      </c>
      <c r="S39" s="106">
        <v>1330</v>
      </c>
      <c r="T39" s="106">
        <v>1109</v>
      </c>
      <c r="U39" s="106">
        <v>4753</v>
      </c>
      <c r="V39" s="106">
        <v>697</v>
      </c>
      <c r="W39" s="106">
        <v>5450</v>
      </c>
      <c r="X39" s="101" t="s">
        <v>176</v>
      </c>
    </row>
    <row r="40" spans="1:24" x14ac:dyDescent="0.2">
      <c r="A40" s="101" t="s">
        <v>177</v>
      </c>
      <c r="B40" s="101" t="s">
        <v>178</v>
      </c>
      <c r="C40" s="102">
        <v>457</v>
      </c>
      <c r="D40" s="103">
        <v>7.7830188679245293E-2</v>
      </c>
      <c r="E40" s="102">
        <v>0</v>
      </c>
      <c r="F40" s="103" t="s">
        <v>75</v>
      </c>
      <c r="G40" s="102">
        <v>0</v>
      </c>
      <c r="H40" s="103" t="s">
        <v>75</v>
      </c>
      <c r="I40" s="102">
        <v>457</v>
      </c>
      <c r="J40" s="103">
        <v>7.7830188679245293E-2</v>
      </c>
      <c r="K40" s="102">
        <v>125</v>
      </c>
      <c r="L40" s="103">
        <v>0.64473684210526294</v>
      </c>
      <c r="M40" s="102">
        <v>582</v>
      </c>
      <c r="N40" s="103">
        <v>0.16400000000000001</v>
      </c>
      <c r="O40" s="104">
        <v>5</v>
      </c>
      <c r="P40" s="107"/>
      <c r="Q40" s="101" t="s">
        <v>71</v>
      </c>
      <c r="R40" s="106">
        <v>424</v>
      </c>
      <c r="S40" s="106">
        <v>0</v>
      </c>
      <c r="T40" s="106">
        <v>0</v>
      </c>
      <c r="U40" s="106">
        <v>424</v>
      </c>
      <c r="V40" s="106">
        <v>76</v>
      </c>
      <c r="W40" s="106">
        <v>500</v>
      </c>
      <c r="X40" s="101" t="s">
        <v>179</v>
      </c>
    </row>
    <row r="41" spans="1:24" x14ac:dyDescent="0.2">
      <c r="A41" s="101" t="s">
        <v>180</v>
      </c>
      <c r="B41" s="101" t="s">
        <v>181</v>
      </c>
      <c r="C41" s="102">
        <v>180</v>
      </c>
      <c r="D41" s="103">
        <v>2.8571428571428602E-2</v>
      </c>
      <c r="E41" s="102">
        <v>0</v>
      </c>
      <c r="F41" s="103">
        <v>-1</v>
      </c>
      <c r="G41" s="102">
        <v>0</v>
      </c>
      <c r="H41" s="103" t="s">
        <v>75</v>
      </c>
      <c r="I41" s="102">
        <v>180</v>
      </c>
      <c r="J41" s="103">
        <v>1.1235955056179801E-2</v>
      </c>
      <c r="K41" s="102">
        <v>144</v>
      </c>
      <c r="L41" s="103">
        <v>0</v>
      </c>
      <c r="M41" s="102">
        <v>324</v>
      </c>
      <c r="N41" s="103">
        <v>6.2111801242236012E-3</v>
      </c>
      <c r="O41" s="104">
        <v>4</v>
      </c>
      <c r="P41" s="107"/>
      <c r="Q41" s="101" t="s">
        <v>71</v>
      </c>
      <c r="R41" s="106">
        <v>175</v>
      </c>
      <c r="S41" s="106">
        <v>3</v>
      </c>
      <c r="T41" s="106">
        <v>0</v>
      </c>
      <c r="U41" s="106">
        <v>178</v>
      </c>
      <c r="V41" s="106">
        <v>144</v>
      </c>
      <c r="W41" s="106">
        <v>322</v>
      </c>
      <c r="X41" s="101" t="s">
        <v>182</v>
      </c>
    </row>
    <row r="42" spans="1:24" x14ac:dyDescent="0.2">
      <c r="A42" s="101" t="s">
        <v>183</v>
      </c>
      <c r="B42" s="101" t="s">
        <v>184</v>
      </c>
      <c r="C42" s="102">
        <v>425</v>
      </c>
      <c r="D42" s="103">
        <v>0.445578231292517</v>
      </c>
      <c r="E42" s="102">
        <v>0</v>
      </c>
      <c r="F42" s="103" t="s">
        <v>75</v>
      </c>
      <c r="G42" s="102">
        <v>0</v>
      </c>
      <c r="H42" s="103" t="s">
        <v>75</v>
      </c>
      <c r="I42" s="102">
        <v>425</v>
      </c>
      <c r="J42" s="103">
        <v>0.445578231292517</v>
      </c>
      <c r="K42" s="102">
        <v>57</v>
      </c>
      <c r="L42" s="103">
        <v>1.1923076923076901</v>
      </c>
      <c r="M42" s="102">
        <v>482</v>
      </c>
      <c r="N42" s="103">
        <v>0.50624999999999998</v>
      </c>
      <c r="O42" s="104">
        <v>5</v>
      </c>
      <c r="P42" s="107"/>
      <c r="Q42" s="101" t="s">
        <v>71</v>
      </c>
      <c r="R42" s="106">
        <v>294</v>
      </c>
      <c r="S42" s="106">
        <v>0</v>
      </c>
      <c r="T42" s="106">
        <v>0</v>
      </c>
      <c r="U42" s="106">
        <v>294</v>
      </c>
      <c r="V42" s="106">
        <v>26</v>
      </c>
      <c r="W42" s="106">
        <v>320</v>
      </c>
      <c r="X42" s="101" t="s">
        <v>185</v>
      </c>
    </row>
    <row r="43" spans="1:24" x14ac:dyDescent="0.2">
      <c r="A43" s="101" t="s">
        <v>186</v>
      </c>
      <c r="B43" s="101" t="s">
        <v>187</v>
      </c>
      <c r="C43" s="102">
        <v>130</v>
      </c>
      <c r="D43" s="103">
        <v>-0.230769230769231</v>
      </c>
      <c r="E43" s="102">
        <v>0</v>
      </c>
      <c r="F43" s="103" t="s">
        <v>75</v>
      </c>
      <c r="G43" s="102">
        <v>0</v>
      </c>
      <c r="H43" s="103" t="s">
        <v>75</v>
      </c>
      <c r="I43" s="102">
        <v>130</v>
      </c>
      <c r="J43" s="103">
        <v>-0.230769230769231</v>
      </c>
      <c r="K43" s="102">
        <v>34</v>
      </c>
      <c r="L43" s="103">
        <v>0.21428571428571402</v>
      </c>
      <c r="M43" s="102">
        <v>164</v>
      </c>
      <c r="N43" s="103">
        <v>-0.16751269035533001</v>
      </c>
      <c r="O43" s="104">
        <v>5</v>
      </c>
      <c r="P43" s="107"/>
      <c r="Q43" s="101" t="s">
        <v>71</v>
      </c>
      <c r="R43" s="106">
        <v>169</v>
      </c>
      <c r="S43" s="106">
        <v>0</v>
      </c>
      <c r="T43" s="106">
        <v>0</v>
      </c>
      <c r="U43" s="106">
        <v>169</v>
      </c>
      <c r="V43" s="106">
        <v>28</v>
      </c>
      <c r="W43" s="106">
        <v>197</v>
      </c>
      <c r="X43" s="101" t="s">
        <v>188</v>
      </c>
    </row>
    <row r="44" spans="1:24" x14ac:dyDescent="0.2">
      <c r="A44" s="101" t="s">
        <v>189</v>
      </c>
      <c r="B44" s="101" t="s">
        <v>190</v>
      </c>
      <c r="C44" s="102">
        <v>2730</v>
      </c>
      <c r="D44" s="103">
        <v>0.101694915254237</v>
      </c>
      <c r="E44" s="102">
        <v>191</v>
      </c>
      <c r="F44" s="103">
        <v>0.35460992907801403</v>
      </c>
      <c r="G44" s="102">
        <v>0</v>
      </c>
      <c r="H44" s="103" t="s">
        <v>75</v>
      </c>
      <c r="I44" s="102">
        <v>2921</v>
      </c>
      <c r="J44" s="103">
        <v>0.115311187476136</v>
      </c>
      <c r="K44" s="102">
        <v>609</v>
      </c>
      <c r="L44" s="103">
        <v>-7.5872534142640405E-2</v>
      </c>
      <c r="M44" s="102">
        <v>3530</v>
      </c>
      <c r="N44" s="103">
        <v>7.68761439902379E-2</v>
      </c>
      <c r="O44" s="104">
        <v>3</v>
      </c>
      <c r="P44" s="107"/>
      <c r="Q44" s="101" t="s">
        <v>71</v>
      </c>
      <c r="R44" s="106">
        <v>2478</v>
      </c>
      <c r="S44" s="106">
        <v>141</v>
      </c>
      <c r="T44" s="106">
        <v>0</v>
      </c>
      <c r="U44" s="106">
        <v>2619</v>
      </c>
      <c r="V44" s="106">
        <v>659</v>
      </c>
      <c r="W44" s="106">
        <v>3278</v>
      </c>
      <c r="X44" s="101" t="s">
        <v>191</v>
      </c>
    </row>
    <row r="45" spans="1:24" x14ac:dyDescent="0.2">
      <c r="A45" s="101" t="s">
        <v>192</v>
      </c>
      <c r="B45" s="101" t="s">
        <v>193</v>
      </c>
      <c r="C45" s="102">
        <v>3347</v>
      </c>
      <c r="D45" s="103">
        <v>-4.806598407281E-2</v>
      </c>
      <c r="E45" s="102">
        <v>521</v>
      </c>
      <c r="F45" s="103">
        <v>2.35756385068762E-2</v>
      </c>
      <c r="G45" s="102">
        <v>2</v>
      </c>
      <c r="H45" s="103" t="s">
        <v>75</v>
      </c>
      <c r="I45" s="102">
        <v>3870</v>
      </c>
      <c r="J45" s="103">
        <v>-3.8509316770186298E-2</v>
      </c>
      <c r="K45" s="102">
        <v>417</v>
      </c>
      <c r="L45" s="103">
        <v>-5.2272727272727297E-2</v>
      </c>
      <c r="M45" s="102">
        <v>4287</v>
      </c>
      <c r="N45" s="103">
        <v>-3.9865621500559896E-2</v>
      </c>
      <c r="O45" s="104">
        <v>2</v>
      </c>
      <c r="P45" s="107"/>
      <c r="Q45" s="101" t="s">
        <v>71</v>
      </c>
      <c r="R45" s="106">
        <v>3516</v>
      </c>
      <c r="S45" s="106">
        <v>509</v>
      </c>
      <c r="T45" s="106">
        <v>0</v>
      </c>
      <c r="U45" s="106">
        <v>4025</v>
      </c>
      <c r="V45" s="106">
        <v>440</v>
      </c>
      <c r="W45" s="106">
        <v>4465</v>
      </c>
      <c r="X45" s="101" t="s">
        <v>194</v>
      </c>
    </row>
    <row r="46" spans="1:24" x14ac:dyDescent="0.2">
      <c r="A46" s="101" t="s">
        <v>195</v>
      </c>
      <c r="B46" s="101" t="s">
        <v>196</v>
      </c>
      <c r="C46" s="102">
        <v>484</v>
      </c>
      <c r="D46" s="103">
        <v>-4.3478260869565195E-2</v>
      </c>
      <c r="E46" s="102">
        <v>0</v>
      </c>
      <c r="F46" s="103" t="s">
        <v>75</v>
      </c>
      <c r="G46" s="102">
        <v>0</v>
      </c>
      <c r="H46" s="103" t="s">
        <v>75</v>
      </c>
      <c r="I46" s="102">
        <v>484</v>
      </c>
      <c r="J46" s="103">
        <v>-4.3478260869565195E-2</v>
      </c>
      <c r="K46" s="102">
        <v>34</v>
      </c>
      <c r="L46" s="103">
        <v>0.78947368421052599</v>
      </c>
      <c r="M46" s="102">
        <v>518</v>
      </c>
      <c r="N46" s="103">
        <v>-1.3333333333333301E-2</v>
      </c>
      <c r="O46" s="104">
        <v>5</v>
      </c>
      <c r="P46" s="107"/>
      <c r="Q46" s="101" t="s">
        <v>71</v>
      </c>
      <c r="R46" s="106">
        <v>506</v>
      </c>
      <c r="S46" s="106">
        <v>0</v>
      </c>
      <c r="T46" s="106">
        <v>0</v>
      </c>
      <c r="U46" s="106">
        <v>506</v>
      </c>
      <c r="V46" s="106">
        <v>19</v>
      </c>
      <c r="W46" s="106">
        <v>525</v>
      </c>
      <c r="X46" s="101" t="s">
        <v>197</v>
      </c>
    </row>
    <row r="47" spans="1:24" x14ac:dyDescent="0.2">
      <c r="A47" s="101" t="s">
        <v>198</v>
      </c>
      <c r="B47" s="101" t="s">
        <v>199</v>
      </c>
      <c r="C47" s="102">
        <v>160</v>
      </c>
      <c r="D47" s="103">
        <v>-8.5714285714285701E-2</v>
      </c>
      <c r="E47" s="102">
        <v>0</v>
      </c>
      <c r="F47" s="103" t="s">
        <v>75</v>
      </c>
      <c r="G47" s="102">
        <v>0</v>
      </c>
      <c r="H47" s="103" t="s">
        <v>75</v>
      </c>
      <c r="I47" s="102">
        <v>160</v>
      </c>
      <c r="J47" s="103">
        <v>-8.5714285714285701E-2</v>
      </c>
      <c r="K47" s="102">
        <v>14</v>
      </c>
      <c r="L47" s="103">
        <v>0.55555555555555602</v>
      </c>
      <c r="M47" s="102">
        <v>174</v>
      </c>
      <c r="N47" s="103">
        <v>-5.4347826086956499E-2</v>
      </c>
      <c r="O47" s="104">
        <v>5</v>
      </c>
      <c r="P47" s="107"/>
      <c r="Q47" s="101" t="s">
        <v>71</v>
      </c>
      <c r="R47" s="106">
        <v>175</v>
      </c>
      <c r="S47" s="106">
        <v>0</v>
      </c>
      <c r="T47" s="106">
        <v>0</v>
      </c>
      <c r="U47" s="106">
        <v>175</v>
      </c>
      <c r="V47" s="106">
        <v>9</v>
      </c>
      <c r="W47" s="106">
        <v>184</v>
      </c>
      <c r="X47" s="101" t="s">
        <v>200</v>
      </c>
    </row>
    <row r="48" spans="1:24" x14ac:dyDescent="0.2">
      <c r="A48" s="101" t="s">
        <v>201</v>
      </c>
      <c r="B48" s="101" t="s">
        <v>202</v>
      </c>
      <c r="C48" s="102">
        <v>94</v>
      </c>
      <c r="D48" s="103">
        <v>0</v>
      </c>
      <c r="E48" s="102">
        <v>0</v>
      </c>
      <c r="F48" s="103" t="s">
        <v>75</v>
      </c>
      <c r="G48" s="102">
        <v>0</v>
      </c>
      <c r="H48" s="103" t="s">
        <v>75</v>
      </c>
      <c r="I48" s="102">
        <v>94</v>
      </c>
      <c r="J48" s="103">
        <v>0</v>
      </c>
      <c r="K48" s="102">
        <v>0</v>
      </c>
      <c r="L48" s="103" t="s">
        <v>75</v>
      </c>
      <c r="M48" s="102">
        <v>94</v>
      </c>
      <c r="N48" s="103">
        <v>0</v>
      </c>
      <c r="O48" s="104">
        <v>5</v>
      </c>
      <c r="P48" s="107"/>
      <c r="Q48" s="101" t="s">
        <v>71</v>
      </c>
      <c r="R48" s="106">
        <v>94</v>
      </c>
      <c r="S48" s="106">
        <v>0</v>
      </c>
      <c r="T48" s="106">
        <v>0</v>
      </c>
      <c r="U48" s="106">
        <v>94</v>
      </c>
      <c r="V48" s="106">
        <v>0</v>
      </c>
      <c r="W48" s="106">
        <v>94</v>
      </c>
      <c r="X48" s="101" t="s">
        <v>203</v>
      </c>
    </row>
    <row r="49" spans="1:24" x14ac:dyDescent="0.2">
      <c r="A49" s="101" t="s">
        <v>204</v>
      </c>
      <c r="B49" s="101" t="s">
        <v>205</v>
      </c>
      <c r="C49" s="102">
        <v>350</v>
      </c>
      <c r="D49" s="103">
        <v>6.7073170731707307E-2</v>
      </c>
      <c r="E49" s="102">
        <v>0</v>
      </c>
      <c r="F49" s="103" t="s">
        <v>75</v>
      </c>
      <c r="G49" s="102">
        <v>0</v>
      </c>
      <c r="H49" s="103" t="s">
        <v>75</v>
      </c>
      <c r="I49" s="102">
        <v>350</v>
      </c>
      <c r="J49" s="103">
        <v>6.7073170731707307E-2</v>
      </c>
      <c r="K49" s="102">
        <v>150</v>
      </c>
      <c r="L49" s="103">
        <v>0.29310344827586199</v>
      </c>
      <c r="M49" s="102">
        <v>500</v>
      </c>
      <c r="N49" s="103">
        <v>0.126126126126126</v>
      </c>
      <c r="O49" s="104">
        <v>5</v>
      </c>
      <c r="P49" s="107"/>
      <c r="Q49" s="101" t="s">
        <v>71</v>
      </c>
      <c r="R49" s="106">
        <v>328</v>
      </c>
      <c r="S49" s="106">
        <v>0</v>
      </c>
      <c r="T49" s="106">
        <v>0</v>
      </c>
      <c r="U49" s="106">
        <v>328</v>
      </c>
      <c r="V49" s="106">
        <v>116</v>
      </c>
      <c r="W49" s="106">
        <v>444</v>
      </c>
      <c r="X49" s="101" t="s">
        <v>206</v>
      </c>
    </row>
    <row r="50" spans="1:24" x14ac:dyDescent="0.2">
      <c r="A50" s="101" t="s">
        <v>207</v>
      </c>
      <c r="B50" s="101" t="s">
        <v>208</v>
      </c>
      <c r="C50" s="102">
        <v>896</v>
      </c>
      <c r="D50" s="103">
        <v>0.12562814070351799</v>
      </c>
      <c r="E50" s="102">
        <v>128</v>
      </c>
      <c r="F50" s="103">
        <v>6.6666666666666693E-2</v>
      </c>
      <c r="G50" s="102">
        <v>0</v>
      </c>
      <c r="H50" s="103" t="s">
        <v>75</v>
      </c>
      <c r="I50" s="102">
        <v>1024</v>
      </c>
      <c r="J50" s="103">
        <v>0.117903930131004</v>
      </c>
      <c r="K50" s="102">
        <v>264</v>
      </c>
      <c r="L50" s="103">
        <v>-5.0359712230215799E-2</v>
      </c>
      <c r="M50" s="102">
        <v>1288</v>
      </c>
      <c r="N50" s="103">
        <v>7.8726968174204395E-2</v>
      </c>
      <c r="O50" s="104">
        <v>3</v>
      </c>
      <c r="P50" s="108"/>
      <c r="Q50" s="101" t="s">
        <v>71</v>
      </c>
      <c r="R50" s="106">
        <v>796</v>
      </c>
      <c r="S50" s="106">
        <v>120</v>
      </c>
      <c r="T50" s="106">
        <v>0</v>
      </c>
      <c r="U50" s="106">
        <v>916</v>
      </c>
      <c r="V50" s="106">
        <v>278</v>
      </c>
      <c r="W50" s="106">
        <v>1194</v>
      </c>
      <c r="X50" s="101" t="s">
        <v>209</v>
      </c>
    </row>
    <row r="51" spans="1:24" x14ac:dyDescent="0.2">
      <c r="A51" s="109" t="s">
        <v>210</v>
      </c>
      <c r="B51" s="110"/>
      <c r="C51" s="111">
        <v>35797</v>
      </c>
      <c r="D51" s="112">
        <v>-2.9944176467400101E-2</v>
      </c>
      <c r="E51" s="111">
        <v>12799</v>
      </c>
      <c r="F51" s="112">
        <v>4.1076948104766593E-2</v>
      </c>
      <c r="G51" s="111">
        <v>2647</v>
      </c>
      <c r="H51" s="112">
        <v>3.3177205308352803E-2</v>
      </c>
      <c r="I51" s="111">
        <v>51243</v>
      </c>
      <c r="J51" s="112">
        <v>-9.9501526334093288E-3</v>
      </c>
      <c r="K51" s="111">
        <v>7172</v>
      </c>
      <c r="L51" s="112">
        <v>1.4570660630923802E-2</v>
      </c>
      <c r="M51" s="111">
        <v>58415</v>
      </c>
      <c r="N51" s="112">
        <v>-7.003586788379491E-3</v>
      </c>
      <c r="O51" s="113"/>
      <c r="P51" s="114" t="s">
        <v>211</v>
      </c>
      <c r="Q51" s="114"/>
      <c r="R51" s="115">
        <v>36902</v>
      </c>
      <c r="S51" s="115">
        <v>12294</v>
      </c>
      <c r="T51" s="115">
        <v>2562</v>
      </c>
      <c r="U51" s="115">
        <v>51758</v>
      </c>
      <c r="V51" s="115">
        <v>7069</v>
      </c>
      <c r="W51" s="115">
        <v>58827</v>
      </c>
      <c r="X51" s="114"/>
    </row>
    <row r="52" spans="1:24" x14ac:dyDescent="0.2">
      <c r="A52" s="101" t="s">
        <v>212</v>
      </c>
      <c r="B52" s="101" t="s">
        <v>213</v>
      </c>
      <c r="C52" s="102">
        <v>0</v>
      </c>
      <c r="D52" s="103" t="s">
        <v>75</v>
      </c>
      <c r="E52" s="102">
        <v>0</v>
      </c>
      <c r="F52" s="103" t="s">
        <v>75</v>
      </c>
      <c r="G52" s="102">
        <v>0</v>
      </c>
      <c r="H52" s="103" t="s">
        <v>75</v>
      </c>
      <c r="I52" s="102">
        <v>0</v>
      </c>
      <c r="J52" s="103" t="s">
        <v>75</v>
      </c>
      <c r="K52" s="102">
        <v>5</v>
      </c>
      <c r="L52" s="103">
        <v>0.66666666666666696</v>
      </c>
      <c r="M52" s="102">
        <v>5</v>
      </c>
      <c r="N52" s="103">
        <v>0.66666666666666696</v>
      </c>
      <c r="O52" s="104">
        <v>6</v>
      </c>
      <c r="P52" s="105" t="s">
        <v>154</v>
      </c>
      <c r="Q52" s="101" t="s">
        <v>154</v>
      </c>
      <c r="R52" s="106">
        <v>0</v>
      </c>
      <c r="S52" s="106">
        <v>0</v>
      </c>
      <c r="T52" s="106">
        <v>0</v>
      </c>
      <c r="U52" s="106">
        <v>0</v>
      </c>
      <c r="V52" s="106">
        <v>3</v>
      </c>
      <c r="W52" s="106">
        <v>3</v>
      </c>
      <c r="X52" s="101" t="s">
        <v>214</v>
      </c>
    </row>
    <row r="53" spans="1:24" x14ac:dyDescent="0.2">
      <c r="A53" s="101" t="s">
        <v>215</v>
      </c>
      <c r="B53" s="101" t="s">
        <v>216</v>
      </c>
      <c r="C53" s="102">
        <v>48</v>
      </c>
      <c r="D53" s="103">
        <v>4.3478260869565195E-2</v>
      </c>
      <c r="E53" s="102">
        <v>1</v>
      </c>
      <c r="F53" s="103" t="s">
        <v>75</v>
      </c>
      <c r="G53" s="102">
        <v>0</v>
      </c>
      <c r="H53" s="103" t="s">
        <v>75</v>
      </c>
      <c r="I53" s="102">
        <v>49</v>
      </c>
      <c r="J53" s="103">
        <v>6.5217391304347797E-2</v>
      </c>
      <c r="K53" s="102">
        <v>144</v>
      </c>
      <c r="L53" s="103">
        <v>-0.15294117647058803</v>
      </c>
      <c r="M53" s="102">
        <v>193</v>
      </c>
      <c r="N53" s="103">
        <v>-0.106481481481481</v>
      </c>
      <c r="O53" s="104">
        <v>6</v>
      </c>
      <c r="P53" s="107"/>
      <c r="Q53" s="101" t="s">
        <v>154</v>
      </c>
      <c r="R53" s="106">
        <v>46</v>
      </c>
      <c r="S53" s="106">
        <v>0</v>
      </c>
      <c r="T53" s="106">
        <v>0</v>
      </c>
      <c r="U53" s="106">
        <v>46</v>
      </c>
      <c r="V53" s="106">
        <v>170</v>
      </c>
      <c r="W53" s="106">
        <v>216</v>
      </c>
      <c r="X53" s="101" t="s">
        <v>217</v>
      </c>
    </row>
    <row r="54" spans="1:24" x14ac:dyDescent="0.2">
      <c r="A54" s="101" t="s">
        <v>218</v>
      </c>
      <c r="B54" s="101" t="s">
        <v>219</v>
      </c>
      <c r="C54" s="102">
        <v>586</v>
      </c>
      <c r="D54" s="103">
        <v>-0.10122699386503101</v>
      </c>
      <c r="E54" s="102">
        <v>875</v>
      </c>
      <c r="F54" s="103">
        <v>0.188858695652174</v>
      </c>
      <c r="G54" s="102">
        <v>0</v>
      </c>
      <c r="H54" s="103" t="s">
        <v>75</v>
      </c>
      <c r="I54" s="102">
        <v>1461</v>
      </c>
      <c r="J54" s="103">
        <v>5.2593659942363098E-2</v>
      </c>
      <c r="K54" s="102">
        <v>1175</v>
      </c>
      <c r="L54" s="103">
        <v>0.18447580645161302</v>
      </c>
      <c r="M54" s="102">
        <v>2636</v>
      </c>
      <c r="N54" s="103">
        <v>0.10756302521008401</v>
      </c>
      <c r="O54" s="104">
        <v>6</v>
      </c>
      <c r="P54" s="107"/>
      <c r="Q54" s="101" t="s">
        <v>154</v>
      </c>
      <c r="R54" s="106">
        <v>652</v>
      </c>
      <c r="S54" s="106">
        <v>736</v>
      </c>
      <c r="T54" s="106">
        <v>0</v>
      </c>
      <c r="U54" s="106">
        <v>1388</v>
      </c>
      <c r="V54" s="106">
        <v>992</v>
      </c>
      <c r="W54" s="106">
        <v>2380</v>
      </c>
      <c r="X54" s="101" t="s">
        <v>220</v>
      </c>
    </row>
    <row r="55" spans="1:24" x14ac:dyDescent="0.2">
      <c r="A55" s="101" t="s">
        <v>221</v>
      </c>
      <c r="B55" s="101" t="s">
        <v>222</v>
      </c>
      <c r="C55" s="102">
        <v>0</v>
      </c>
      <c r="D55" s="103" t="s">
        <v>75</v>
      </c>
      <c r="E55" s="102">
        <v>0</v>
      </c>
      <c r="F55" s="103" t="s">
        <v>75</v>
      </c>
      <c r="G55" s="102">
        <v>0</v>
      </c>
      <c r="H55" s="103" t="s">
        <v>75</v>
      </c>
      <c r="I55" s="102">
        <v>0</v>
      </c>
      <c r="J55" s="103" t="s">
        <v>75</v>
      </c>
      <c r="K55" s="102">
        <v>19</v>
      </c>
      <c r="L55" s="103">
        <v>0.266666666666667</v>
      </c>
      <c r="M55" s="102">
        <v>19</v>
      </c>
      <c r="N55" s="103">
        <v>0.266666666666667</v>
      </c>
      <c r="O55" s="104">
        <v>6</v>
      </c>
      <c r="P55" s="107"/>
      <c r="Q55" s="101" t="s">
        <v>154</v>
      </c>
      <c r="R55" s="106">
        <v>0</v>
      </c>
      <c r="S55" s="106">
        <v>0</v>
      </c>
      <c r="T55" s="106">
        <v>0</v>
      </c>
      <c r="U55" s="106">
        <v>0</v>
      </c>
      <c r="V55" s="106">
        <v>15</v>
      </c>
      <c r="W55" s="106">
        <v>15</v>
      </c>
      <c r="X55" s="101" t="s">
        <v>223</v>
      </c>
    </row>
    <row r="56" spans="1:24" x14ac:dyDescent="0.2">
      <c r="A56" s="101" t="s">
        <v>224</v>
      </c>
      <c r="B56" s="101" t="s">
        <v>225</v>
      </c>
      <c r="C56" s="102">
        <v>103</v>
      </c>
      <c r="D56" s="103">
        <v>4.0404040404040401E-2</v>
      </c>
      <c r="E56" s="102">
        <v>0</v>
      </c>
      <c r="F56" s="103" t="s">
        <v>75</v>
      </c>
      <c r="G56" s="102">
        <v>0</v>
      </c>
      <c r="H56" s="103" t="s">
        <v>75</v>
      </c>
      <c r="I56" s="102">
        <v>103</v>
      </c>
      <c r="J56" s="103">
        <v>4.0404040404040401E-2</v>
      </c>
      <c r="K56" s="102">
        <v>183</v>
      </c>
      <c r="L56" s="103">
        <v>-8.0402010050251299E-2</v>
      </c>
      <c r="M56" s="102">
        <v>286</v>
      </c>
      <c r="N56" s="103">
        <v>-4.0268456375838903E-2</v>
      </c>
      <c r="O56" s="104">
        <v>6</v>
      </c>
      <c r="P56" s="107"/>
      <c r="Q56" s="101" t="s">
        <v>154</v>
      </c>
      <c r="R56" s="106">
        <v>99</v>
      </c>
      <c r="S56" s="106">
        <v>0</v>
      </c>
      <c r="T56" s="106">
        <v>0</v>
      </c>
      <c r="U56" s="106">
        <v>99</v>
      </c>
      <c r="V56" s="106">
        <v>199</v>
      </c>
      <c r="W56" s="106">
        <v>298</v>
      </c>
      <c r="X56" s="101" t="s">
        <v>226</v>
      </c>
    </row>
    <row r="57" spans="1:24" x14ac:dyDescent="0.2">
      <c r="A57" s="101" t="s">
        <v>227</v>
      </c>
      <c r="B57" s="101" t="s">
        <v>228</v>
      </c>
      <c r="C57" s="102">
        <v>89</v>
      </c>
      <c r="D57" s="103" t="s">
        <v>75</v>
      </c>
      <c r="E57" s="102">
        <v>0</v>
      </c>
      <c r="F57" s="103" t="s">
        <v>75</v>
      </c>
      <c r="G57" s="102">
        <v>0</v>
      </c>
      <c r="H57" s="103" t="s">
        <v>75</v>
      </c>
      <c r="I57" s="102">
        <v>89</v>
      </c>
      <c r="J57" s="103" t="s">
        <v>75</v>
      </c>
      <c r="K57" s="102">
        <v>37</v>
      </c>
      <c r="L57" s="103">
        <v>0.48</v>
      </c>
      <c r="M57" s="102">
        <v>126</v>
      </c>
      <c r="N57" s="103">
        <v>4.04</v>
      </c>
      <c r="O57" s="104">
        <v>6</v>
      </c>
      <c r="P57" s="108"/>
      <c r="Q57" s="101" t="s">
        <v>154</v>
      </c>
      <c r="R57" s="106">
        <v>0</v>
      </c>
      <c r="S57" s="106">
        <v>0</v>
      </c>
      <c r="T57" s="106">
        <v>0</v>
      </c>
      <c r="U57" s="106">
        <v>0</v>
      </c>
      <c r="V57" s="106">
        <v>25</v>
      </c>
      <c r="W57" s="106">
        <v>25</v>
      </c>
      <c r="X57" s="101" t="s">
        <v>229</v>
      </c>
    </row>
    <row r="58" spans="1:24" x14ac:dyDescent="0.2">
      <c r="A58" s="109" t="s">
        <v>230</v>
      </c>
      <c r="B58" s="110"/>
      <c r="C58" s="111">
        <v>826</v>
      </c>
      <c r="D58" s="112">
        <v>3.6386449184441699E-2</v>
      </c>
      <c r="E58" s="111">
        <v>876</v>
      </c>
      <c r="F58" s="112">
        <v>0.190217391304348</v>
      </c>
      <c r="G58" s="111">
        <v>0</v>
      </c>
      <c r="H58" s="112"/>
      <c r="I58" s="111">
        <v>1702</v>
      </c>
      <c r="J58" s="112">
        <v>0.11024135681669901</v>
      </c>
      <c r="K58" s="111">
        <v>1563</v>
      </c>
      <c r="L58" s="112">
        <v>0.11324786324786301</v>
      </c>
      <c r="M58" s="111">
        <v>3265</v>
      </c>
      <c r="N58" s="112">
        <v>0.11167858358869599</v>
      </c>
      <c r="O58" s="113"/>
      <c r="P58" s="114" t="s">
        <v>211</v>
      </c>
      <c r="Q58" s="114"/>
      <c r="R58" s="115">
        <v>797</v>
      </c>
      <c r="S58" s="115">
        <v>736</v>
      </c>
      <c r="T58" s="115">
        <v>0</v>
      </c>
      <c r="U58" s="115">
        <v>1533</v>
      </c>
      <c r="V58" s="115">
        <v>1404</v>
      </c>
      <c r="W58" s="115">
        <v>2937</v>
      </c>
      <c r="X58" s="114"/>
    </row>
    <row r="59" spans="1:24" x14ac:dyDescent="0.2">
      <c r="A59" s="109" t="s">
        <v>231</v>
      </c>
      <c r="B59" s="110"/>
      <c r="C59" s="111">
        <v>36623</v>
      </c>
      <c r="D59" s="112">
        <v>-2.85418711371654E-2</v>
      </c>
      <c r="E59" s="111">
        <v>13675</v>
      </c>
      <c r="F59" s="112">
        <v>4.9501151189562498E-2</v>
      </c>
      <c r="G59" s="111">
        <v>2647</v>
      </c>
      <c r="H59" s="112">
        <v>3.3177205308352803E-2</v>
      </c>
      <c r="I59" s="111">
        <v>52945</v>
      </c>
      <c r="J59" s="112">
        <v>-6.4926535437503504E-3</v>
      </c>
      <c r="K59" s="111">
        <v>8735</v>
      </c>
      <c r="L59" s="112">
        <v>3.0921751445768902E-2</v>
      </c>
      <c r="M59" s="111">
        <v>61680</v>
      </c>
      <c r="N59" s="112">
        <v>-1.3600155430347799E-3</v>
      </c>
      <c r="O59" s="113"/>
      <c r="P59" s="114"/>
      <c r="Q59" s="114"/>
      <c r="R59" s="115">
        <v>37699</v>
      </c>
      <c r="S59" s="115">
        <v>13030</v>
      </c>
      <c r="T59" s="115">
        <v>2562</v>
      </c>
      <c r="U59" s="115">
        <v>53291</v>
      </c>
      <c r="V59" s="115">
        <v>8473</v>
      </c>
      <c r="W59" s="115">
        <v>61764</v>
      </c>
      <c r="X59" s="114"/>
    </row>
  </sheetData>
  <pageMargins left="0.23622047244094491" right="0.23622047244094491" top="0.55118110236220474" bottom="0.35433070866141736" header="0.31496062992125984" footer="0.31496062992125984"/>
  <pageSetup paperSize="9" scale="63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59"/>
  <sheetViews>
    <sheetView zoomScaleNormal="16638" zoomScaleSheetLayoutView="38288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A2" sqref="A2"/>
    </sheetView>
  </sheetViews>
  <sheetFormatPr defaultRowHeight="14.25" x14ac:dyDescent="0.2"/>
  <cols>
    <col min="1" max="1" width="33.85546875" style="98" bestFit="1" customWidth="1"/>
    <col min="2" max="2" width="5.85546875" style="98" customWidth="1"/>
    <col min="3" max="14" width="15.7109375" style="98" customWidth="1"/>
    <col min="15" max="15" width="9.42578125" style="98" hidden="1" customWidth="1"/>
    <col min="16" max="16" width="15.28515625" style="98" hidden="1" customWidth="1"/>
    <col min="17" max="17" width="6.7109375" style="98" hidden="1" customWidth="1"/>
    <col min="18" max="18" width="23.42578125" style="98" hidden="1" customWidth="1"/>
    <col min="19" max="19" width="22.7109375" style="98" hidden="1" customWidth="1"/>
    <col min="20" max="20" width="19.28515625" style="98" hidden="1" customWidth="1"/>
    <col min="21" max="21" width="18.85546875" style="98" hidden="1" customWidth="1"/>
    <col min="22" max="22" width="23.85546875" style="98" hidden="1" customWidth="1"/>
    <col min="23" max="23" width="15.5703125" style="98" hidden="1" customWidth="1"/>
    <col min="24" max="24" width="32.42578125" style="98" hidden="1" customWidth="1"/>
    <col min="25" max="16384" width="9.140625" style="98"/>
  </cols>
  <sheetData>
    <row r="1" spans="1:24" ht="15.75" x14ac:dyDescent="0.25">
      <c r="A1" s="97" t="s">
        <v>232</v>
      </c>
    </row>
    <row r="4" spans="1:24" ht="42.75" x14ac:dyDescent="0.2">
      <c r="A4" s="99" t="s">
        <v>46</v>
      </c>
      <c r="B4" s="99" t="s">
        <v>47</v>
      </c>
      <c r="C4" s="99" t="s">
        <v>48</v>
      </c>
      <c r="D4" s="99" t="s">
        <v>49</v>
      </c>
      <c r="E4" s="99" t="s">
        <v>50</v>
      </c>
      <c r="F4" s="99" t="s">
        <v>51</v>
      </c>
      <c r="G4" s="99" t="s">
        <v>52</v>
      </c>
      <c r="H4" s="99" t="s">
        <v>53</v>
      </c>
      <c r="I4" s="99" t="s">
        <v>54</v>
      </c>
      <c r="J4" s="99" t="s">
        <v>55</v>
      </c>
      <c r="K4" s="99" t="s">
        <v>24</v>
      </c>
      <c r="L4" s="99" t="s">
        <v>56</v>
      </c>
      <c r="M4" s="99" t="s">
        <v>57</v>
      </c>
      <c r="N4" s="99" t="s">
        <v>58</v>
      </c>
      <c r="O4" s="100" t="s">
        <v>59</v>
      </c>
      <c r="P4" s="100" t="s">
        <v>60</v>
      </c>
      <c r="Q4" s="100" t="s">
        <v>61</v>
      </c>
      <c r="R4" s="100" t="s">
        <v>62</v>
      </c>
      <c r="S4" s="100" t="s">
        <v>63</v>
      </c>
      <c r="T4" s="100" t="s">
        <v>64</v>
      </c>
      <c r="U4" s="100" t="s">
        <v>65</v>
      </c>
      <c r="V4" s="100" t="s">
        <v>66</v>
      </c>
      <c r="W4" s="100" t="s">
        <v>67</v>
      </c>
      <c r="X4" s="100" t="s">
        <v>68</v>
      </c>
    </row>
    <row r="5" spans="1:24" x14ac:dyDescent="0.2">
      <c r="A5" s="101" t="s">
        <v>69</v>
      </c>
      <c r="B5" s="101" t="s">
        <v>70</v>
      </c>
      <c r="C5" s="102">
        <v>1009</v>
      </c>
      <c r="D5" s="103">
        <v>-6.1395348837209297E-2</v>
      </c>
      <c r="E5" s="102">
        <v>4</v>
      </c>
      <c r="F5" s="103">
        <v>0</v>
      </c>
      <c r="G5" s="102">
        <v>0</v>
      </c>
      <c r="H5" s="103">
        <v>-1</v>
      </c>
      <c r="I5" s="102">
        <v>1013</v>
      </c>
      <c r="J5" s="103">
        <v>-8.1595648232094295E-2</v>
      </c>
      <c r="K5" s="102">
        <v>583</v>
      </c>
      <c r="L5" s="103">
        <v>0.14538310412573702</v>
      </c>
      <c r="M5" s="102">
        <v>1596</v>
      </c>
      <c r="N5" s="103">
        <v>-9.9255583126550886E-3</v>
      </c>
      <c r="O5" s="104">
        <v>4</v>
      </c>
      <c r="P5" s="105" t="s">
        <v>71</v>
      </c>
      <c r="Q5" s="101" t="s">
        <v>71</v>
      </c>
      <c r="R5" s="106">
        <v>1075</v>
      </c>
      <c r="S5" s="106">
        <v>4</v>
      </c>
      <c r="T5" s="106">
        <v>24</v>
      </c>
      <c r="U5" s="106">
        <v>1103</v>
      </c>
      <c r="V5" s="106">
        <v>509</v>
      </c>
      <c r="W5" s="106">
        <v>1612</v>
      </c>
      <c r="X5" s="101" t="s">
        <v>72</v>
      </c>
    </row>
    <row r="6" spans="1:24" x14ac:dyDescent="0.2">
      <c r="A6" s="101" t="s">
        <v>73</v>
      </c>
      <c r="B6" s="101" t="s">
        <v>74</v>
      </c>
      <c r="C6" s="102">
        <v>591</v>
      </c>
      <c r="D6" s="103">
        <v>0.21355236139630401</v>
      </c>
      <c r="E6" s="102">
        <v>0</v>
      </c>
      <c r="F6" s="103" t="s">
        <v>75</v>
      </c>
      <c r="G6" s="102">
        <v>0</v>
      </c>
      <c r="H6" s="103" t="s">
        <v>75</v>
      </c>
      <c r="I6" s="102">
        <v>591</v>
      </c>
      <c r="J6" s="103">
        <v>0.21355236139630401</v>
      </c>
      <c r="K6" s="102">
        <v>19</v>
      </c>
      <c r="L6" s="103">
        <v>0.11764705882352899</v>
      </c>
      <c r="M6" s="102">
        <v>610</v>
      </c>
      <c r="N6" s="103">
        <v>0.21031746031746001</v>
      </c>
      <c r="O6" s="104">
        <v>5</v>
      </c>
      <c r="P6" s="107"/>
      <c r="Q6" s="101" t="s">
        <v>71</v>
      </c>
      <c r="R6" s="106">
        <v>487</v>
      </c>
      <c r="S6" s="106">
        <v>0</v>
      </c>
      <c r="T6" s="106">
        <v>0</v>
      </c>
      <c r="U6" s="106">
        <v>487</v>
      </c>
      <c r="V6" s="106">
        <v>17</v>
      </c>
      <c r="W6" s="106">
        <v>504</v>
      </c>
      <c r="X6" s="101" t="s">
        <v>76</v>
      </c>
    </row>
    <row r="7" spans="1:24" x14ac:dyDescent="0.2">
      <c r="A7" s="101" t="s">
        <v>77</v>
      </c>
      <c r="B7" s="101" t="s">
        <v>78</v>
      </c>
      <c r="C7" s="102">
        <v>371</v>
      </c>
      <c r="D7" s="103">
        <v>0.26621160409556299</v>
      </c>
      <c r="E7" s="102">
        <v>5</v>
      </c>
      <c r="F7" s="103">
        <v>1.5</v>
      </c>
      <c r="G7" s="102">
        <v>0</v>
      </c>
      <c r="H7" s="103" t="s">
        <v>75</v>
      </c>
      <c r="I7" s="102">
        <v>376</v>
      </c>
      <c r="J7" s="103">
        <v>0.27457627118644101</v>
      </c>
      <c r="K7" s="102">
        <v>850</v>
      </c>
      <c r="L7" s="103">
        <v>1.2606382978723398</v>
      </c>
      <c r="M7" s="102">
        <v>1226</v>
      </c>
      <c r="N7" s="103">
        <v>0.82712369597615498</v>
      </c>
      <c r="O7" s="104">
        <v>4</v>
      </c>
      <c r="P7" s="107"/>
      <c r="Q7" s="101" t="s">
        <v>71</v>
      </c>
      <c r="R7" s="106">
        <v>293</v>
      </c>
      <c r="S7" s="106">
        <v>2</v>
      </c>
      <c r="T7" s="106">
        <v>0</v>
      </c>
      <c r="U7" s="106">
        <v>295</v>
      </c>
      <c r="V7" s="106">
        <v>376</v>
      </c>
      <c r="W7" s="106">
        <v>671</v>
      </c>
      <c r="X7" s="101" t="s">
        <v>79</v>
      </c>
    </row>
    <row r="8" spans="1:24" x14ac:dyDescent="0.2">
      <c r="A8" s="101" t="s">
        <v>80</v>
      </c>
      <c r="B8" s="101" t="s">
        <v>81</v>
      </c>
      <c r="C8" s="102">
        <v>7725</v>
      </c>
      <c r="D8" s="103">
        <v>-3.4374999999999996E-2</v>
      </c>
      <c r="E8" s="102">
        <v>2391</v>
      </c>
      <c r="F8" s="103">
        <v>-6.2344139650872803E-3</v>
      </c>
      <c r="G8" s="102">
        <v>1835</v>
      </c>
      <c r="H8" s="103">
        <v>6.0080878105141504E-2</v>
      </c>
      <c r="I8" s="102">
        <v>11951</v>
      </c>
      <c r="J8" s="103">
        <v>-1.53250391365247E-2</v>
      </c>
      <c r="K8" s="102">
        <v>1139</v>
      </c>
      <c r="L8" s="103">
        <v>-0.12249614791987701</v>
      </c>
      <c r="M8" s="102">
        <v>13090</v>
      </c>
      <c r="N8" s="103">
        <v>-2.5679196129512503E-2</v>
      </c>
      <c r="O8" s="104">
        <v>2</v>
      </c>
      <c r="P8" s="107"/>
      <c r="Q8" s="101" t="s">
        <v>71</v>
      </c>
      <c r="R8" s="106">
        <v>8000</v>
      </c>
      <c r="S8" s="106">
        <v>2406</v>
      </c>
      <c r="T8" s="106">
        <v>1731</v>
      </c>
      <c r="U8" s="106">
        <v>12137</v>
      </c>
      <c r="V8" s="106">
        <v>1298</v>
      </c>
      <c r="W8" s="106">
        <v>13435</v>
      </c>
      <c r="X8" s="101" t="s">
        <v>82</v>
      </c>
    </row>
    <row r="9" spans="1:24" x14ac:dyDescent="0.2">
      <c r="A9" s="101" t="s">
        <v>83</v>
      </c>
      <c r="B9" s="101" t="s">
        <v>84</v>
      </c>
      <c r="C9" s="102">
        <v>248</v>
      </c>
      <c r="D9" s="103">
        <v>-1.58730158730159E-2</v>
      </c>
      <c r="E9" s="102">
        <v>0</v>
      </c>
      <c r="F9" s="103" t="s">
        <v>75</v>
      </c>
      <c r="G9" s="102">
        <v>0</v>
      </c>
      <c r="H9" s="103" t="s">
        <v>75</v>
      </c>
      <c r="I9" s="102">
        <v>248</v>
      </c>
      <c r="J9" s="103">
        <v>-1.58730158730159E-2</v>
      </c>
      <c r="K9" s="102">
        <v>20</v>
      </c>
      <c r="L9" s="103">
        <v>-9.0909090909090898E-2</v>
      </c>
      <c r="M9" s="102">
        <v>268</v>
      </c>
      <c r="N9" s="103">
        <v>-2.18978102189781E-2</v>
      </c>
      <c r="O9" s="104">
        <v>5</v>
      </c>
      <c r="P9" s="107"/>
      <c r="Q9" s="101" t="s">
        <v>71</v>
      </c>
      <c r="R9" s="106">
        <v>252</v>
      </c>
      <c r="S9" s="106">
        <v>0</v>
      </c>
      <c r="T9" s="106">
        <v>0</v>
      </c>
      <c r="U9" s="106">
        <v>252</v>
      </c>
      <c r="V9" s="106">
        <v>22</v>
      </c>
      <c r="W9" s="106">
        <v>274</v>
      </c>
      <c r="X9" s="101" t="s">
        <v>85</v>
      </c>
    </row>
    <row r="10" spans="1:24" x14ac:dyDescent="0.2">
      <c r="A10" s="101" t="s">
        <v>86</v>
      </c>
      <c r="B10" s="101" t="s">
        <v>87</v>
      </c>
      <c r="C10" s="102">
        <v>5587</v>
      </c>
      <c r="D10" s="103">
        <v>-2.52965806001396E-2</v>
      </c>
      <c r="E10" s="102">
        <v>39</v>
      </c>
      <c r="F10" s="103">
        <v>-4.8780487804878002E-2</v>
      </c>
      <c r="G10" s="102">
        <v>0</v>
      </c>
      <c r="H10" s="103" t="s">
        <v>75</v>
      </c>
      <c r="I10" s="102">
        <v>5626</v>
      </c>
      <c r="J10" s="103">
        <v>-2.5463363935562103E-2</v>
      </c>
      <c r="K10" s="102">
        <v>828</v>
      </c>
      <c r="L10" s="103">
        <v>0.153203342618384</v>
      </c>
      <c r="M10" s="102">
        <v>6454</v>
      </c>
      <c r="N10" s="103">
        <v>-5.7002002773070401E-3</v>
      </c>
      <c r="O10" s="104">
        <v>3</v>
      </c>
      <c r="P10" s="107"/>
      <c r="Q10" s="101" t="s">
        <v>71</v>
      </c>
      <c r="R10" s="106">
        <v>5732</v>
      </c>
      <c r="S10" s="106">
        <v>41</v>
      </c>
      <c r="T10" s="106">
        <v>0</v>
      </c>
      <c r="U10" s="106">
        <v>5773</v>
      </c>
      <c r="V10" s="106">
        <v>718</v>
      </c>
      <c r="W10" s="106">
        <v>6491</v>
      </c>
      <c r="X10" s="101" t="s">
        <v>88</v>
      </c>
    </row>
    <row r="11" spans="1:24" x14ac:dyDescent="0.2">
      <c r="A11" s="101" t="s">
        <v>89</v>
      </c>
      <c r="B11" s="101" t="s">
        <v>90</v>
      </c>
      <c r="C11" s="102">
        <v>627</v>
      </c>
      <c r="D11" s="103">
        <v>-0.36858006042296099</v>
      </c>
      <c r="E11" s="102">
        <v>0</v>
      </c>
      <c r="F11" s="103" t="s">
        <v>75</v>
      </c>
      <c r="G11" s="102">
        <v>313</v>
      </c>
      <c r="H11" s="103">
        <v>1.05921052631579</v>
      </c>
      <c r="I11" s="102">
        <v>940</v>
      </c>
      <c r="J11" s="103">
        <v>-0.179039301310044</v>
      </c>
      <c r="K11" s="102">
        <v>290</v>
      </c>
      <c r="L11" s="103">
        <v>-6.1488673139158602E-2</v>
      </c>
      <c r="M11" s="102">
        <v>1230</v>
      </c>
      <c r="N11" s="103">
        <v>-0.15405777166437401</v>
      </c>
      <c r="O11" s="104">
        <v>5</v>
      </c>
      <c r="P11" s="107"/>
      <c r="Q11" s="101" t="s">
        <v>71</v>
      </c>
      <c r="R11" s="106">
        <v>993</v>
      </c>
      <c r="S11" s="106">
        <v>0</v>
      </c>
      <c r="T11" s="106">
        <v>152</v>
      </c>
      <c r="U11" s="106">
        <v>1145</v>
      </c>
      <c r="V11" s="106">
        <v>309</v>
      </c>
      <c r="W11" s="106">
        <v>1454</v>
      </c>
      <c r="X11" s="101" t="s">
        <v>91</v>
      </c>
    </row>
    <row r="12" spans="1:24" x14ac:dyDescent="0.2">
      <c r="A12" s="101" t="s">
        <v>92</v>
      </c>
      <c r="B12" s="101" t="s">
        <v>93</v>
      </c>
      <c r="C12" s="102">
        <v>346</v>
      </c>
      <c r="D12" s="103">
        <v>2.9761904761904802E-2</v>
      </c>
      <c r="E12" s="102">
        <v>0</v>
      </c>
      <c r="F12" s="103" t="s">
        <v>75</v>
      </c>
      <c r="G12" s="102">
        <v>0</v>
      </c>
      <c r="H12" s="103" t="s">
        <v>75</v>
      </c>
      <c r="I12" s="102">
        <v>346</v>
      </c>
      <c r="J12" s="103">
        <v>2.9761904761904802E-2</v>
      </c>
      <c r="K12" s="102">
        <v>19</v>
      </c>
      <c r="L12" s="103">
        <v>-0.42424242424242398</v>
      </c>
      <c r="M12" s="102">
        <v>365</v>
      </c>
      <c r="N12" s="103">
        <v>-1.0840108401084E-2</v>
      </c>
      <c r="O12" s="104">
        <v>5</v>
      </c>
      <c r="P12" s="107"/>
      <c r="Q12" s="101" t="s">
        <v>71</v>
      </c>
      <c r="R12" s="106">
        <v>336</v>
      </c>
      <c r="S12" s="106">
        <v>0</v>
      </c>
      <c r="T12" s="106">
        <v>0</v>
      </c>
      <c r="U12" s="106">
        <v>336</v>
      </c>
      <c r="V12" s="106">
        <v>33</v>
      </c>
      <c r="W12" s="106">
        <v>369</v>
      </c>
      <c r="X12" s="101" t="s">
        <v>94</v>
      </c>
    </row>
    <row r="13" spans="1:24" x14ac:dyDescent="0.2">
      <c r="A13" s="101" t="s">
        <v>95</v>
      </c>
      <c r="B13" s="101" t="s">
        <v>96</v>
      </c>
      <c r="C13" s="102">
        <v>0</v>
      </c>
      <c r="D13" s="103" t="s">
        <v>75</v>
      </c>
      <c r="E13" s="102">
        <v>15</v>
      </c>
      <c r="F13" s="103">
        <v>-6.25E-2</v>
      </c>
      <c r="G13" s="102">
        <v>0</v>
      </c>
      <c r="H13" s="103" t="s">
        <v>75</v>
      </c>
      <c r="I13" s="102">
        <v>15</v>
      </c>
      <c r="J13" s="103">
        <v>-6.25E-2</v>
      </c>
      <c r="K13" s="102">
        <v>4</v>
      </c>
      <c r="L13" s="103">
        <v>-0.78947368421052599</v>
      </c>
      <c r="M13" s="102">
        <v>19</v>
      </c>
      <c r="N13" s="103">
        <v>-0.45714285714285696</v>
      </c>
      <c r="O13" s="104">
        <v>5</v>
      </c>
      <c r="P13" s="107"/>
      <c r="Q13" s="101" t="s">
        <v>71</v>
      </c>
      <c r="R13" s="106">
        <v>0</v>
      </c>
      <c r="S13" s="106">
        <v>16</v>
      </c>
      <c r="T13" s="106">
        <v>0</v>
      </c>
      <c r="U13" s="106">
        <v>16</v>
      </c>
      <c r="V13" s="106">
        <v>19</v>
      </c>
      <c r="W13" s="106">
        <v>35</v>
      </c>
      <c r="X13" s="101" t="s">
        <v>97</v>
      </c>
    </row>
    <row r="14" spans="1:24" x14ac:dyDescent="0.2">
      <c r="A14" s="101" t="s">
        <v>98</v>
      </c>
      <c r="B14" s="101" t="s">
        <v>99</v>
      </c>
      <c r="C14" s="102">
        <v>885</v>
      </c>
      <c r="D14" s="103">
        <v>6.4981949458483804E-2</v>
      </c>
      <c r="E14" s="102">
        <v>2</v>
      </c>
      <c r="F14" s="103">
        <v>1</v>
      </c>
      <c r="G14" s="102">
        <v>383</v>
      </c>
      <c r="H14" s="103">
        <v>0.15015015015014999</v>
      </c>
      <c r="I14" s="102">
        <v>1270</v>
      </c>
      <c r="J14" s="103">
        <v>9.0128755364806898E-2</v>
      </c>
      <c r="K14" s="102">
        <v>189</v>
      </c>
      <c r="L14" s="103">
        <v>2.7800000000000002</v>
      </c>
      <c r="M14" s="102">
        <v>1459</v>
      </c>
      <c r="N14" s="103">
        <v>0.20082304526749001</v>
      </c>
      <c r="O14" s="104">
        <v>5</v>
      </c>
      <c r="P14" s="107"/>
      <c r="Q14" s="101" t="s">
        <v>71</v>
      </c>
      <c r="R14" s="106">
        <v>831</v>
      </c>
      <c r="S14" s="106">
        <v>1</v>
      </c>
      <c r="T14" s="106">
        <v>333</v>
      </c>
      <c r="U14" s="106">
        <v>1165</v>
      </c>
      <c r="V14" s="106">
        <v>50</v>
      </c>
      <c r="W14" s="106">
        <v>1215</v>
      </c>
      <c r="X14" s="101" t="s">
        <v>100</v>
      </c>
    </row>
    <row r="15" spans="1:24" x14ac:dyDescent="0.2">
      <c r="A15" s="101" t="s">
        <v>101</v>
      </c>
      <c r="B15" s="101" t="s">
        <v>102</v>
      </c>
      <c r="C15" s="102">
        <v>650</v>
      </c>
      <c r="D15" s="103">
        <v>1.88087774294671E-2</v>
      </c>
      <c r="E15" s="102">
        <v>0</v>
      </c>
      <c r="F15" s="103" t="s">
        <v>75</v>
      </c>
      <c r="G15" s="102">
        <v>0</v>
      </c>
      <c r="H15" s="103" t="s">
        <v>75</v>
      </c>
      <c r="I15" s="102">
        <v>650</v>
      </c>
      <c r="J15" s="103">
        <v>1.88087774294671E-2</v>
      </c>
      <c r="K15" s="102">
        <v>247</v>
      </c>
      <c r="L15" s="103">
        <v>-0.22812499999999999</v>
      </c>
      <c r="M15" s="102">
        <v>897</v>
      </c>
      <c r="N15" s="103">
        <v>-6.3674321503131501E-2</v>
      </c>
      <c r="O15" s="104">
        <v>5</v>
      </c>
      <c r="P15" s="107"/>
      <c r="Q15" s="101" t="s">
        <v>71</v>
      </c>
      <c r="R15" s="106">
        <v>638</v>
      </c>
      <c r="S15" s="106">
        <v>0</v>
      </c>
      <c r="T15" s="106">
        <v>0</v>
      </c>
      <c r="U15" s="106">
        <v>638</v>
      </c>
      <c r="V15" s="106">
        <v>320</v>
      </c>
      <c r="W15" s="106">
        <v>958</v>
      </c>
      <c r="X15" s="101" t="s">
        <v>103</v>
      </c>
    </row>
    <row r="16" spans="1:24" x14ac:dyDescent="0.2">
      <c r="A16" s="101" t="s">
        <v>104</v>
      </c>
      <c r="B16" s="101" t="s">
        <v>105</v>
      </c>
      <c r="C16" s="102">
        <v>1273</v>
      </c>
      <c r="D16" s="103">
        <v>2.3622047244094501E-3</v>
      </c>
      <c r="E16" s="102">
        <v>0</v>
      </c>
      <c r="F16" s="103" t="s">
        <v>75</v>
      </c>
      <c r="G16" s="102">
        <v>134</v>
      </c>
      <c r="H16" s="103">
        <v>-0.49624060150375904</v>
      </c>
      <c r="I16" s="102">
        <v>1407</v>
      </c>
      <c r="J16" s="103">
        <v>-8.3984375E-2</v>
      </c>
      <c r="K16" s="102">
        <v>411</v>
      </c>
      <c r="L16" s="103">
        <v>-0.108459869848156</v>
      </c>
      <c r="M16" s="102">
        <v>1818</v>
      </c>
      <c r="N16" s="103">
        <v>-8.9634451677516297E-2</v>
      </c>
      <c r="O16" s="104">
        <v>5</v>
      </c>
      <c r="P16" s="107"/>
      <c r="Q16" s="101" t="s">
        <v>71</v>
      </c>
      <c r="R16" s="106">
        <v>1270</v>
      </c>
      <c r="S16" s="106">
        <v>0</v>
      </c>
      <c r="T16" s="106">
        <v>266</v>
      </c>
      <c r="U16" s="106">
        <v>1536</v>
      </c>
      <c r="V16" s="106">
        <v>461</v>
      </c>
      <c r="W16" s="106">
        <v>1997</v>
      </c>
      <c r="X16" s="101" t="s">
        <v>106</v>
      </c>
    </row>
    <row r="17" spans="1:24" x14ac:dyDescent="0.2">
      <c r="A17" s="101" t="s">
        <v>107</v>
      </c>
      <c r="B17" s="101" t="s">
        <v>108</v>
      </c>
      <c r="C17" s="102">
        <v>1307</v>
      </c>
      <c r="D17" s="103">
        <v>3.6478984932593196E-2</v>
      </c>
      <c r="E17" s="102">
        <v>54</v>
      </c>
      <c r="F17" s="103">
        <v>-5.2631578947368404E-2</v>
      </c>
      <c r="G17" s="102">
        <v>0</v>
      </c>
      <c r="H17" s="103" t="s">
        <v>75</v>
      </c>
      <c r="I17" s="102">
        <v>1361</v>
      </c>
      <c r="J17" s="103">
        <v>3.2625189681335404E-2</v>
      </c>
      <c r="K17" s="102">
        <v>495</v>
      </c>
      <c r="L17" s="103">
        <v>0.57142857142857095</v>
      </c>
      <c r="M17" s="102">
        <v>1856</v>
      </c>
      <c r="N17" s="103">
        <v>0.13655848132271903</v>
      </c>
      <c r="O17" s="104">
        <v>4</v>
      </c>
      <c r="P17" s="107"/>
      <c r="Q17" s="101" t="s">
        <v>71</v>
      </c>
      <c r="R17" s="106">
        <v>1261</v>
      </c>
      <c r="S17" s="106">
        <v>57</v>
      </c>
      <c r="T17" s="106">
        <v>0</v>
      </c>
      <c r="U17" s="106">
        <v>1318</v>
      </c>
      <c r="V17" s="106">
        <v>315</v>
      </c>
      <c r="W17" s="106">
        <v>1633</v>
      </c>
      <c r="X17" s="101" t="s">
        <v>109</v>
      </c>
    </row>
    <row r="18" spans="1:24" x14ac:dyDescent="0.2">
      <c r="A18" s="101" t="s">
        <v>110</v>
      </c>
      <c r="B18" s="101" t="s">
        <v>111</v>
      </c>
      <c r="C18" s="102">
        <v>266</v>
      </c>
      <c r="D18" s="103">
        <v>0.59281437125748504</v>
      </c>
      <c r="E18" s="102">
        <v>0</v>
      </c>
      <c r="F18" s="103" t="s">
        <v>75</v>
      </c>
      <c r="G18" s="102">
        <v>0</v>
      </c>
      <c r="H18" s="103" t="s">
        <v>75</v>
      </c>
      <c r="I18" s="102">
        <v>266</v>
      </c>
      <c r="J18" s="103">
        <v>0.59281437125748504</v>
      </c>
      <c r="K18" s="102">
        <v>48</v>
      </c>
      <c r="L18" s="103">
        <v>4.3333333333333295</v>
      </c>
      <c r="M18" s="102">
        <v>314</v>
      </c>
      <c r="N18" s="103">
        <v>0.78409090909090906</v>
      </c>
      <c r="O18" s="104">
        <v>5</v>
      </c>
      <c r="P18" s="107"/>
      <c r="Q18" s="101" t="s">
        <v>71</v>
      </c>
      <c r="R18" s="106">
        <v>167</v>
      </c>
      <c r="S18" s="106">
        <v>0</v>
      </c>
      <c r="T18" s="106">
        <v>0</v>
      </c>
      <c r="U18" s="106">
        <v>167</v>
      </c>
      <c r="V18" s="106">
        <v>9</v>
      </c>
      <c r="W18" s="106">
        <v>176</v>
      </c>
      <c r="X18" s="101" t="s">
        <v>112</v>
      </c>
    </row>
    <row r="19" spans="1:24" x14ac:dyDescent="0.2">
      <c r="A19" s="101" t="s">
        <v>113</v>
      </c>
      <c r="B19" s="101" t="s">
        <v>114</v>
      </c>
      <c r="C19" s="102">
        <v>725</v>
      </c>
      <c r="D19" s="103">
        <v>-6.451612903225809E-2</v>
      </c>
      <c r="E19" s="102">
        <v>103</v>
      </c>
      <c r="F19" s="103">
        <v>-0.46073298429319398</v>
      </c>
      <c r="G19" s="102">
        <v>1</v>
      </c>
      <c r="H19" s="103" t="s">
        <v>75</v>
      </c>
      <c r="I19" s="102">
        <v>829</v>
      </c>
      <c r="J19" s="103">
        <v>-0.14182194616977201</v>
      </c>
      <c r="K19" s="102">
        <v>349</v>
      </c>
      <c r="L19" s="103">
        <v>0.29259259259259296</v>
      </c>
      <c r="M19" s="102">
        <v>1178</v>
      </c>
      <c r="N19" s="103">
        <v>-4.6925566343042097E-2</v>
      </c>
      <c r="O19" s="104">
        <v>4</v>
      </c>
      <c r="P19" s="107"/>
      <c r="Q19" s="101" t="s">
        <v>71</v>
      </c>
      <c r="R19" s="106">
        <v>775</v>
      </c>
      <c r="S19" s="106">
        <v>191</v>
      </c>
      <c r="T19" s="106">
        <v>0</v>
      </c>
      <c r="U19" s="106">
        <v>966</v>
      </c>
      <c r="V19" s="106">
        <v>270</v>
      </c>
      <c r="W19" s="106">
        <v>1236</v>
      </c>
      <c r="X19" s="101" t="s">
        <v>115</v>
      </c>
    </row>
    <row r="20" spans="1:24" x14ac:dyDescent="0.2">
      <c r="A20" s="101" t="s">
        <v>116</v>
      </c>
      <c r="B20" s="101" t="s">
        <v>117</v>
      </c>
      <c r="C20" s="102">
        <v>244</v>
      </c>
      <c r="D20" s="103">
        <v>-0.23510971786833901</v>
      </c>
      <c r="E20" s="102">
        <v>0</v>
      </c>
      <c r="F20" s="103" t="s">
        <v>75</v>
      </c>
      <c r="G20" s="102">
        <v>0</v>
      </c>
      <c r="H20" s="103" t="s">
        <v>75</v>
      </c>
      <c r="I20" s="102">
        <v>244</v>
      </c>
      <c r="J20" s="103">
        <v>-0.23510971786833901</v>
      </c>
      <c r="K20" s="102">
        <v>26</v>
      </c>
      <c r="L20" s="103">
        <v>0.85714285714285698</v>
      </c>
      <c r="M20" s="102">
        <v>270</v>
      </c>
      <c r="N20" s="103">
        <v>-0.18918918918918901</v>
      </c>
      <c r="O20" s="104">
        <v>5</v>
      </c>
      <c r="P20" s="107"/>
      <c r="Q20" s="101" t="s">
        <v>71</v>
      </c>
      <c r="R20" s="106">
        <v>319</v>
      </c>
      <c r="S20" s="106">
        <v>0</v>
      </c>
      <c r="T20" s="106">
        <v>0</v>
      </c>
      <c r="U20" s="106">
        <v>319</v>
      </c>
      <c r="V20" s="106">
        <v>14</v>
      </c>
      <c r="W20" s="106">
        <v>333</v>
      </c>
      <c r="X20" s="101" t="s">
        <v>118</v>
      </c>
    </row>
    <row r="21" spans="1:24" x14ac:dyDescent="0.2">
      <c r="A21" s="101" t="s">
        <v>119</v>
      </c>
      <c r="B21" s="101" t="s">
        <v>120</v>
      </c>
      <c r="C21" s="102">
        <v>916</v>
      </c>
      <c r="D21" s="103">
        <v>-6.0512820512820503E-2</v>
      </c>
      <c r="E21" s="102">
        <v>0</v>
      </c>
      <c r="F21" s="103">
        <v>-1</v>
      </c>
      <c r="G21" s="102">
        <v>0</v>
      </c>
      <c r="H21" s="103" t="s">
        <v>75</v>
      </c>
      <c r="I21" s="102">
        <v>916</v>
      </c>
      <c r="J21" s="103">
        <v>-6.1475409836065593E-2</v>
      </c>
      <c r="K21" s="102">
        <v>244</v>
      </c>
      <c r="L21" s="103">
        <v>-0.12230215827338101</v>
      </c>
      <c r="M21" s="102">
        <v>1160</v>
      </c>
      <c r="N21" s="103">
        <v>-7.4960127591706505E-2</v>
      </c>
      <c r="O21" s="104">
        <v>4</v>
      </c>
      <c r="P21" s="107"/>
      <c r="Q21" s="101" t="s">
        <v>71</v>
      </c>
      <c r="R21" s="106">
        <v>975</v>
      </c>
      <c r="S21" s="106">
        <v>1</v>
      </c>
      <c r="T21" s="106">
        <v>0</v>
      </c>
      <c r="U21" s="106">
        <v>976</v>
      </c>
      <c r="V21" s="106">
        <v>278</v>
      </c>
      <c r="W21" s="106">
        <v>1254</v>
      </c>
      <c r="X21" s="101" t="s">
        <v>121</v>
      </c>
    </row>
    <row r="22" spans="1:24" x14ac:dyDescent="0.2">
      <c r="A22" s="101" t="s">
        <v>122</v>
      </c>
      <c r="B22" s="101" t="s">
        <v>123</v>
      </c>
      <c r="C22" s="102">
        <v>1604</v>
      </c>
      <c r="D22" s="103">
        <v>-9.1732729331823304E-2</v>
      </c>
      <c r="E22" s="102">
        <v>620</v>
      </c>
      <c r="F22" s="103">
        <v>-8.8235294117647106E-2</v>
      </c>
      <c r="G22" s="102">
        <v>1</v>
      </c>
      <c r="H22" s="103">
        <v>-0.8</v>
      </c>
      <c r="I22" s="102">
        <v>2225</v>
      </c>
      <c r="J22" s="103">
        <v>-9.2207262341901297E-2</v>
      </c>
      <c r="K22" s="102">
        <v>276</v>
      </c>
      <c r="L22" s="103">
        <v>-0.100977198697068</v>
      </c>
      <c r="M22" s="102">
        <v>2501</v>
      </c>
      <c r="N22" s="103">
        <v>-9.3183466279912988E-2</v>
      </c>
      <c r="O22" s="104">
        <v>3</v>
      </c>
      <c r="P22" s="107"/>
      <c r="Q22" s="101" t="s">
        <v>71</v>
      </c>
      <c r="R22" s="106">
        <v>1766</v>
      </c>
      <c r="S22" s="106">
        <v>680</v>
      </c>
      <c r="T22" s="106">
        <v>5</v>
      </c>
      <c r="U22" s="106">
        <v>2451</v>
      </c>
      <c r="V22" s="106">
        <v>307</v>
      </c>
      <c r="W22" s="106">
        <v>2758</v>
      </c>
      <c r="X22" s="101" t="s">
        <v>124</v>
      </c>
    </row>
    <row r="23" spans="1:24" x14ac:dyDescent="0.2">
      <c r="A23" s="101" t="s">
        <v>125</v>
      </c>
      <c r="B23" s="101" t="s">
        <v>126</v>
      </c>
      <c r="C23" s="102">
        <v>903</v>
      </c>
      <c r="D23" s="103">
        <v>0.140151515151515</v>
      </c>
      <c r="E23" s="102">
        <v>0</v>
      </c>
      <c r="F23" s="103" t="s">
        <v>75</v>
      </c>
      <c r="G23" s="102">
        <v>669</v>
      </c>
      <c r="H23" s="103">
        <v>0.39665970772442605</v>
      </c>
      <c r="I23" s="102">
        <v>1572</v>
      </c>
      <c r="J23" s="103">
        <v>0.23682140047206901</v>
      </c>
      <c r="K23" s="102">
        <v>117</v>
      </c>
      <c r="L23" s="103">
        <v>-8.59375E-2</v>
      </c>
      <c r="M23" s="102">
        <v>1689</v>
      </c>
      <c r="N23" s="103">
        <v>0.20729092208720501</v>
      </c>
      <c r="O23" s="104">
        <v>4</v>
      </c>
      <c r="P23" s="107"/>
      <c r="Q23" s="101" t="s">
        <v>71</v>
      </c>
      <c r="R23" s="106">
        <v>792</v>
      </c>
      <c r="S23" s="106">
        <v>0</v>
      </c>
      <c r="T23" s="106">
        <v>479</v>
      </c>
      <c r="U23" s="106">
        <v>1271</v>
      </c>
      <c r="V23" s="106">
        <v>128</v>
      </c>
      <c r="W23" s="106">
        <v>1399</v>
      </c>
      <c r="X23" s="101" t="s">
        <v>127</v>
      </c>
    </row>
    <row r="24" spans="1:24" x14ac:dyDescent="0.2">
      <c r="A24" s="101" t="s">
        <v>128</v>
      </c>
      <c r="B24" s="101" t="s">
        <v>129</v>
      </c>
      <c r="C24" s="102">
        <v>332</v>
      </c>
      <c r="D24" s="103">
        <v>-0.167919799498747</v>
      </c>
      <c r="E24" s="102">
        <v>2</v>
      </c>
      <c r="F24" s="103">
        <v>-0.33333333333333298</v>
      </c>
      <c r="G24" s="102">
        <v>0</v>
      </c>
      <c r="H24" s="103" t="s">
        <v>75</v>
      </c>
      <c r="I24" s="102">
        <v>334</v>
      </c>
      <c r="J24" s="103">
        <v>-0.16915422885572098</v>
      </c>
      <c r="K24" s="102">
        <v>61</v>
      </c>
      <c r="L24" s="103">
        <v>7.0175438596491196E-2</v>
      </c>
      <c r="M24" s="102">
        <v>395</v>
      </c>
      <c r="N24" s="103">
        <v>-0.13943355119825698</v>
      </c>
      <c r="O24" s="104">
        <v>4</v>
      </c>
      <c r="P24" s="107"/>
      <c r="Q24" s="101" t="s">
        <v>71</v>
      </c>
      <c r="R24" s="106">
        <v>399</v>
      </c>
      <c r="S24" s="106">
        <v>3</v>
      </c>
      <c r="T24" s="106">
        <v>0</v>
      </c>
      <c r="U24" s="106">
        <v>402</v>
      </c>
      <c r="V24" s="106">
        <v>57</v>
      </c>
      <c r="W24" s="106">
        <v>459</v>
      </c>
      <c r="X24" s="101" t="s">
        <v>130</v>
      </c>
    </row>
    <row r="25" spans="1:24" x14ac:dyDescent="0.2">
      <c r="A25" s="101" t="s">
        <v>131</v>
      </c>
      <c r="B25" s="101" t="s">
        <v>132</v>
      </c>
      <c r="C25" s="102">
        <v>967</v>
      </c>
      <c r="D25" s="103">
        <v>0.27572559366754601</v>
      </c>
      <c r="E25" s="102">
        <v>0</v>
      </c>
      <c r="F25" s="103" t="s">
        <v>75</v>
      </c>
      <c r="G25" s="102">
        <v>0</v>
      </c>
      <c r="H25" s="103" t="s">
        <v>75</v>
      </c>
      <c r="I25" s="102">
        <v>967</v>
      </c>
      <c r="J25" s="103">
        <v>0.27572559366754601</v>
      </c>
      <c r="K25" s="102">
        <v>214</v>
      </c>
      <c r="L25" s="103">
        <v>0.380645161290323</v>
      </c>
      <c r="M25" s="102">
        <v>1181</v>
      </c>
      <c r="N25" s="103">
        <v>0.29353778751369103</v>
      </c>
      <c r="O25" s="104">
        <v>5</v>
      </c>
      <c r="P25" s="107"/>
      <c r="Q25" s="101" t="s">
        <v>71</v>
      </c>
      <c r="R25" s="106">
        <v>758</v>
      </c>
      <c r="S25" s="106">
        <v>0</v>
      </c>
      <c r="T25" s="106">
        <v>0</v>
      </c>
      <c r="U25" s="106">
        <v>758</v>
      </c>
      <c r="V25" s="106">
        <v>155</v>
      </c>
      <c r="W25" s="106">
        <v>913</v>
      </c>
      <c r="X25" s="101" t="s">
        <v>133</v>
      </c>
    </row>
    <row r="26" spans="1:24" x14ac:dyDescent="0.2">
      <c r="A26" s="101" t="s">
        <v>134</v>
      </c>
      <c r="B26" s="101" t="s">
        <v>135</v>
      </c>
      <c r="C26" s="102">
        <v>345</v>
      </c>
      <c r="D26" s="103">
        <v>-3.3613445378151301E-2</v>
      </c>
      <c r="E26" s="102">
        <v>0</v>
      </c>
      <c r="F26" s="103" t="s">
        <v>75</v>
      </c>
      <c r="G26" s="102">
        <v>0</v>
      </c>
      <c r="H26" s="103" t="s">
        <v>75</v>
      </c>
      <c r="I26" s="102">
        <v>345</v>
      </c>
      <c r="J26" s="103">
        <v>-3.3613445378151301E-2</v>
      </c>
      <c r="K26" s="102">
        <v>58</v>
      </c>
      <c r="L26" s="103">
        <v>-0.256410256410256</v>
      </c>
      <c r="M26" s="102">
        <v>403</v>
      </c>
      <c r="N26" s="103">
        <v>-7.3563218390804597E-2</v>
      </c>
      <c r="O26" s="104">
        <v>5</v>
      </c>
      <c r="P26" s="107"/>
      <c r="Q26" s="101" t="s">
        <v>71</v>
      </c>
      <c r="R26" s="106">
        <v>357</v>
      </c>
      <c r="S26" s="106">
        <v>0</v>
      </c>
      <c r="T26" s="106">
        <v>0</v>
      </c>
      <c r="U26" s="106">
        <v>357</v>
      </c>
      <c r="V26" s="106">
        <v>78</v>
      </c>
      <c r="W26" s="106">
        <v>435</v>
      </c>
      <c r="X26" s="101" t="s">
        <v>136</v>
      </c>
    </row>
    <row r="27" spans="1:24" x14ac:dyDescent="0.2">
      <c r="A27" s="101" t="s">
        <v>137</v>
      </c>
      <c r="B27" s="101" t="s">
        <v>138</v>
      </c>
      <c r="C27" s="102">
        <v>789</v>
      </c>
      <c r="D27" s="103">
        <v>-0.21100000000000002</v>
      </c>
      <c r="E27" s="102">
        <v>0</v>
      </c>
      <c r="F27" s="103" t="s">
        <v>75</v>
      </c>
      <c r="G27" s="102">
        <v>0</v>
      </c>
      <c r="H27" s="103" t="s">
        <v>75</v>
      </c>
      <c r="I27" s="102">
        <v>789</v>
      </c>
      <c r="J27" s="103">
        <v>-0.21100000000000002</v>
      </c>
      <c r="K27" s="102">
        <v>229</v>
      </c>
      <c r="L27" s="103">
        <v>5.5299539170506902E-2</v>
      </c>
      <c r="M27" s="102">
        <v>1018</v>
      </c>
      <c r="N27" s="103">
        <v>-0.16351684470008199</v>
      </c>
      <c r="O27" s="104">
        <v>5</v>
      </c>
      <c r="P27" s="107"/>
      <c r="Q27" s="101" t="s">
        <v>71</v>
      </c>
      <c r="R27" s="106">
        <v>1000</v>
      </c>
      <c r="S27" s="106">
        <v>0</v>
      </c>
      <c r="T27" s="106">
        <v>0</v>
      </c>
      <c r="U27" s="106">
        <v>1000</v>
      </c>
      <c r="V27" s="106">
        <v>217</v>
      </c>
      <c r="W27" s="106">
        <v>1217</v>
      </c>
      <c r="X27" s="101" t="s">
        <v>139</v>
      </c>
    </row>
    <row r="28" spans="1:24" x14ac:dyDescent="0.2">
      <c r="A28" s="101" t="s">
        <v>140</v>
      </c>
      <c r="B28" s="101" t="s">
        <v>141</v>
      </c>
      <c r="C28" s="102">
        <v>959</v>
      </c>
      <c r="D28" s="103">
        <v>-0.18590831918505901</v>
      </c>
      <c r="E28" s="102">
        <v>57</v>
      </c>
      <c r="F28" s="103">
        <v>0.14000000000000001</v>
      </c>
      <c r="G28" s="102">
        <v>0</v>
      </c>
      <c r="H28" s="103" t="s">
        <v>75</v>
      </c>
      <c r="I28" s="102">
        <v>1016</v>
      </c>
      <c r="J28" s="103">
        <v>-0.17263843648208499</v>
      </c>
      <c r="K28" s="102">
        <v>115</v>
      </c>
      <c r="L28" s="103">
        <v>-0.31137724550898199</v>
      </c>
      <c r="M28" s="102">
        <v>1131</v>
      </c>
      <c r="N28" s="103">
        <v>-0.18924731182795701</v>
      </c>
      <c r="O28" s="104">
        <v>4</v>
      </c>
      <c r="P28" s="107"/>
      <c r="Q28" s="101" t="s">
        <v>71</v>
      </c>
      <c r="R28" s="106">
        <v>1178</v>
      </c>
      <c r="S28" s="106">
        <v>50</v>
      </c>
      <c r="T28" s="106">
        <v>0</v>
      </c>
      <c r="U28" s="106">
        <v>1228</v>
      </c>
      <c r="V28" s="106">
        <v>167</v>
      </c>
      <c r="W28" s="106">
        <v>1395</v>
      </c>
      <c r="X28" s="101" t="s">
        <v>142</v>
      </c>
    </row>
    <row r="29" spans="1:24" x14ac:dyDescent="0.2">
      <c r="A29" s="101" t="s">
        <v>143</v>
      </c>
      <c r="B29" s="101" t="s">
        <v>144</v>
      </c>
      <c r="C29" s="102">
        <v>588</v>
      </c>
      <c r="D29" s="103">
        <v>-0.32258064516129004</v>
      </c>
      <c r="E29" s="102">
        <v>0</v>
      </c>
      <c r="F29" s="103" t="s">
        <v>75</v>
      </c>
      <c r="G29" s="102">
        <v>0</v>
      </c>
      <c r="H29" s="103" t="s">
        <v>75</v>
      </c>
      <c r="I29" s="102">
        <v>588</v>
      </c>
      <c r="J29" s="103">
        <v>-0.32258064516129004</v>
      </c>
      <c r="K29" s="102">
        <v>105</v>
      </c>
      <c r="L29" s="103">
        <v>0.296296296296296</v>
      </c>
      <c r="M29" s="102">
        <v>693</v>
      </c>
      <c r="N29" s="103">
        <v>-0.26975763962065302</v>
      </c>
      <c r="O29" s="104">
        <v>5</v>
      </c>
      <c r="P29" s="107"/>
      <c r="Q29" s="101" t="s">
        <v>71</v>
      </c>
      <c r="R29" s="106">
        <v>868</v>
      </c>
      <c r="S29" s="106">
        <v>0</v>
      </c>
      <c r="T29" s="106">
        <v>0</v>
      </c>
      <c r="U29" s="106">
        <v>868</v>
      </c>
      <c r="V29" s="106">
        <v>81</v>
      </c>
      <c r="W29" s="106">
        <v>949</v>
      </c>
      <c r="X29" s="101" t="s">
        <v>145</v>
      </c>
    </row>
    <row r="30" spans="1:24" x14ac:dyDescent="0.2">
      <c r="A30" s="101" t="s">
        <v>146</v>
      </c>
      <c r="B30" s="101" t="s">
        <v>147</v>
      </c>
      <c r="C30" s="102">
        <v>441</v>
      </c>
      <c r="D30" s="103">
        <v>-0.10728744939271299</v>
      </c>
      <c r="E30" s="102">
        <v>0</v>
      </c>
      <c r="F30" s="103">
        <v>-1</v>
      </c>
      <c r="G30" s="102">
        <v>0</v>
      </c>
      <c r="H30" s="103" t="s">
        <v>75</v>
      </c>
      <c r="I30" s="102">
        <v>441</v>
      </c>
      <c r="J30" s="103">
        <v>-0.11088709677419401</v>
      </c>
      <c r="K30" s="102">
        <v>28</v>
      </c>
      <c r="L30" s="103">
        <v>-0.70833333333333293</v>
      </c>
      <c r="M30" s="102">
        <v>469</v>
      </c>
      <c r="N30" s="103">
        <v>-0.20777027027027001</v>
      </c>
      <c r="O30" s="104">
        <v>5</v>
      </c>
      <c r="P30" s="107"/>
      <c r="Q30" s="101" t="s">
        <v>71</v>
      </c>
      <c r="R30" s="106">
        <v>494</v>
      </c>
      <c r="S30" s="106">
        <v>2</v>
      </c>
      <c r="T30" s="106">
        <v>0</v>
      </c>
      <c r="U30" s="106">
        <v>496</v>
      </c>
      <c r="V30" s="106">
        <v>96</v>
      </c>
      <c r="W30" s="106">
        <v>592</v>
      </c>
      <c r="X30" s="101" t="s">
        <v>148</v>
      </c>
    </row>
    <row r="31" spans="1:24" x14ac:dyDescent="0.2">
      <c r="A31" s="101" t="s">
        <v>149</v>
      </c>
      <c r="B31" s="101" t="s">
        <v>150</v>
      </c>
      <c r="C31" s="102">
        <v>0</v>
      </c>
      <c r="D31" s="103">
        <v>-1</v>
      </c>
      <c r="E31" s="102">
        <v>0</v>
      </c>
      <c r="F31" s="103" t="s">
        <v>75</v>
      </c>
      <c r="G31" s="102">
        <v>0</v>
      </c>
      <c r="H31" s="103" t="s">
        <v>75</v>
      </c>
      <c r="I31" s="102">
        <v>0</v>
      </c>
      <c r="J31" s="103">
        <v>-1</v>
      </c>
      <c r="K31" s="102">
        <v>0</v>
      </c>
      <c r="L31" s="103">
        <v>-1</v>
      </c>
      <c r="M31" s="102">
        <v>0</v>
      </c>
      <c r="N31" s="103">
        <v>-1</v>
      </c>
      <c r="O31" s="104">
        <v>5</v>
      </c>
      <c r="P31" s="107"/>
      <c r="Q31" s="101" t="s">
        <v>71</v>
      </c>
      <c r="R31" s="106">
        <v>292</v>
      </c>
      <c r="S31" s="106">
        <v>0</v>
      </c>
      <c r="T31" s="106">
        <v>0</v>
      </c>
      <c r="U31" s="106">
        <v>292</v>
      </c>
      <c r="V31" s="106">
        <v>69</v>
      </c>
      <c r="W31" s="106">
        <v>361</v>
      </c>
      <c r="X31" s="101" t="s">
        <v>151</v>
      </c>
    </row>
    <row r="32" spans="1:24" x14ac:dyDescent="0.2">
      <c r="A32" s="101" t="s">
        <v>152</v>
      </c>
      <c r="B32" s="101" t="s">
        <v>153</v>
      </c>
      <c r="C32" s="102">
        <v>18128</v>
      </c>
      <c r="D32" s="103">
        <v>1.9344497872105201E-3</v>
      </c>
      <c r="E32" s="102">
        <v>18210</v>
      </c>
      <c r="F32" s="103">
        <v>5.9645039278440504E-2</v>
      </c>
      <c r="G32" s="102">
        <v>0</v>
      </c>
      <c r="H32" s="103" t="s">
        <v>75</v>
      </c>
      <c r="I32" s="102">
        <v>36338</v>
      </c>
      <c r="J32" s="103">
        <v>3.0047054821701901E-2</v>
      </c>
      <c r="K32" s="102">
        <v>1521</v>
      </c>
      <c r="L32" s="103">
        <v>-8.6486486486486505E-2</v>
      </c>
      <c r="M32" s="102">
        <v>37859</v>
      </c>
      <c r="N32" s="103">
        <v>2.4794954389194199E-2</v>
      </c>
      <c r="O32" s="104">
        <v>1</v>
      </c>
      <c r="P32" s="107"/>
      <c r="Q32" s="101" t="s">
        <v>154</v>
      </c>
      <c r="R32" s="106">
        <v>18093</v>
      </c>
      <c r="S32" s="106">
        <v>17185</v>
      </c>
      <c r="T32" s="106">
        <v>0</v>
      </c>
      <c r="U32" s="106">
        <v>35278</v>
      </c>
      <c r="V32" s="106">
        <v>1665</v>
      </c>
      <c r="W32" s="106">
        <v>36943</v>
      </c>
      <c r="X32" s="101" t="s">
        <v>155</v>
      </c>
    </row>
    <row r="33" spans="1:24" x14ac:dyDescent="0.2">
      <c r="A33" s="101" t="s">
        <v>156</v>
      </c>
      <c r="B33" s="101" t="s">
        <v>157</v>
      </c>
      <c r="C33" s="102">
        <v>214</v>
      </c>
      <c r="D33" s="103">
        <v>6.4676616915422896E-2</v>
      </c>
      <c r="E33" s="102">
        <v>0</v>
      </c>
      <c r="F33" s="103">
        <v>-1</v>
      </c>
      <c r="G33" s="102">
        <v>0</v>
      </c>
      <c r="H33" s="103" t="s">
        <v>75</v>
      </c>
      <c r="I33" s="102">
        <v>214</v>
      </c>
      <c r="J33" s="103">
        <v>5.4187192118226604E-2</v>
      </c>
      <c r="K33" s="102">
        <v>52</v>
      </c>
      <c r="L33" s="103">
        <v>0.23809523809523803</v>
      </c>
      <c r="M33" s="102">
        <v>266</v>
      </c>
      <c r="N33" s="103">
        <v>8.5714285714285701E-2</v>
      </c>
      <c r="O33" s="104">
        <v>5</v>
      </c>
      <c r="P33" s="107"/>
      <c r="Q33" s="101" t="s">
        <v>71</v>
      </c>
      <c r="R33" s="106">
        <v>201</v>
      </c>
      <c r="S33" s="106">
        <v>2</v>
      </c>
      <c r="T33" s="106">
        <v>0</v>
      </c>
      <c r="U33" s="106">
        <v>203</v>
      </c>
      <c r="V33" s="106">
        <v>42</v>
      </c>
      <c r="W33" s="106">
        <v>245</v>
      </c>
      <c r="X33" s="101" t="s">
        <v>158</v>
      </c>
    </row>
    <row r="34" spans="1:24" x14ac:dyDescent="0.2">
      <c r="A34" s="101" t="s">
        <v>159</v>
      </c>
      <c r="B34" s="101" t="s">
        <v>160</v>
      </c>
      <c r="C34" s="102">
        <v>378</v>
      </c>
      <c r="D34" s="103">
        <v>-0.236363636363636</v>
      </c>
      <c r="E34" s="102">
        <v>0</v>
      </c>
      <c r="F34" s="103" t="s">
        <v>75</v>
      </c>
      <c r="G34" s="102">
        <v>0</v>
      </c>
      <c r="H34" s="103" t="s">
        <v>75</v>
      </c>
      <c r="I34" s="102">
        <v>378</v>
      </c>
      <c r="J34" s="103">
        <v>-0.236363636363636</v>
      </c>
      <c r="K34" s="102">
        <v>37</v>
      </c>
      <c r="L34" s="103">
        <v>0.42307692307692302</v>
      </c>
      <c r="M34" s="102">
        <v>415</v>
      </c>
      <c r="N34" s="103">
        <v>-0.20345489443378098</v>
      </c>
      <c r="O34" s="104">
        <v>5</v>
      </c>
      <c r="P34" s="107"/>
      <c r="Q34" s="101" t="s">
        <v>71</v>
      </c>
      <c r="R34" s="106">
        <v>495</v>
      </c>
      <c r="S34" s="106">
        <v>0</v>
      </c>
      <c r="T34" s="106">
        <v>0</v>
      </c>
      <c r="U34" s="106">
        <v>495</v>
      </c>
      <c r="V34" s="106">
        <v>26</v>
      </c>
      <c r="W34" s="106">
        <v>521</v>
      </c>
      <c r="X34" s="101" t="s">
        <v>161</v>
      </c>
    </row>
    <row r="35" spans="1:24" x14ac:dyDescent="0.2">
      <c r="A35" s="101" t="s">
        <v>162</v>
      </c>
      <c r="B35" s="101" t="s">
        <v>163</v>
      </c>
      <c r="C35" s="102">
        <v>188</v>
      </c>
      <c r="D35" s="103">
        <v>-2.0833333333333301E-2</v>
      </c>
      <c r="E35" s="102">
        <v>0</v>
      </c>
      <c r="F35" s="103" t="s">
        <v>75</v>
      </c>
      <c r="G35" s="102">
        <v>0</v>
      </c>
      <c r="H35" s="103" t="s">
        <v>75</v>
      </c>
      <c r="I35" s="102">
        <v>188</v>
      </c>
      <c r="J35" s="103">
        <v>-2.0833333333333301E-2</v>
      </c>
      <c r="K35" s="102">
        <v>26</v>
      </c>
      <c r="L35" s="103">
        <v>3.3333333333333295</v>
      </c>
      <c r="M35" s="102">
        <v>214</v>
      </c>
      <c r="N35" s="103">
        <v>8.0808080808080801E-2</v>
      </c>
      <c r="O35" s="104">
        <v>5</v>
      </c>
      <c r="P35" s="107"/>
      <c r="Q35" s="101" t="s">
        <v>71</v>
      </c>
      <c r="R35" s="106">
        <v>192</v>
      </c>
      <c r="S35" s="106">
        <v>0</v>
      </c>
      <c r="T35" s="106">
        <v>0</v>
      </c>
      <c r="U35" s="106">
        <v>192</v>
      </c>
      <c r="V35" s="106">
        <v>6</v>
      </c>
      <c r="W35" s="106">
        <v>198</v>
      </c>
      <c r="X35" s="101" t="s">
        <v>164</v>
      </c>
    </row>
    <row r="36" spans="1:24" x14ac:dyDescent="0.2">
      <c r="A36" s="101" t="s">
        <v>165</v>
      </c>
      <c r="B36" s="101" t="s">
        <v>166</v>
      </c>
      <c r="C36" s="102">
        <v>379</v>
      </c>
      <c r="D36" s="103">
        <v>-1.8134715025906703E-2</v>
      </c>
      <c r="E36" s="102">
        <v>0</v>
      </c>
      <c r="F36" s="103" t="s">
        <v>75</v>
      </c>
      <c r="G36" s="102">
        <v>0</v>
      </c>
      <c r="H36" s="103" t="s">
        <v>75</v>
      </c>
      <c r="I36" s="102">
        <v>379</v>
      </c>
      <c r="J36" s="103">
        <v>-1.8134715025906703E-2</v>
      </c>
      <c r="K36" s="102">
        <v>73</v>
      </c>
      <c r="L36" s="103">
        <v>4.2857142857142899E-2</v>
      </c>
      <c r="M36" s="102">
        <v>452</v>
      </c>
      <c r="N36" s="103">
        <v>-8.7719298245613996E-3</v>
      </c>
      <c r="O36" s="104">
        <v>5</v>
      </c>
      <c r="P36" s="107"/>
      <c r="Q36" s="101" t="s">
        <v>71</v>
      </c>
      <c r="R36" s="106">
        <v>386</v>
      </c>
      <c r="S36" s="106">
        <v>0</v>
      </c>
      <c r="T36" s="106">
        <v>0</v>
      </c>
      <c r="U36" s="106">
        <v>386</v>
      </c>
      <c r="V36" s="106">
        <v>70</v>
      </c>
      <c r="W36" s="106">
        <v>456</v>
      </c>
      <c r="X36" s="101" t="s">
        <v>167</v>
      </c>
    </row>
    <row r="37" spans="1:24" x14ac:dyDescent="0.2">
      <c r="A37" s="101" t="s">
        <v>168</v>
      </c>
      <c r="B37" s="101" t="s">
        <v>169</v>
      </c>
      <c r="C37" s="102">
        <v>492</v>
      </c>
      <c r="D37" s="103">
        <v>-0.52</v>
      </c>
      <c r="E37" s="102">
        <v>0</v>
      </c>
      <c r="F37" s="103" t="s">
        <v>75</v>
      </c>
      <c r="G37" s="102">
        <v>0</v>
      </c>
      <c r="H37" s="103" t="s">
        <v>75</v>
      </c>
      <c r="I37" s="102">
        <v>492</v>
      </c>
      <c r="J37" s="103">
        <v>-0.52</v>
      </c>
      <c r="K37" s="102">
        <v>134</v>
      </c>
      <c r="L37" s="103">
        <v>3.8759689922480599E-2</v>
      </c>
      <c r="M37" s="102">
        <v>626</v>
      </c>
      <c r="N37" s="103">
        <v>-0.45753899480069299</v>
      </c>
      <c r="O37" s="104">
        <v>5</v>
      </c>
      <c r="P37" s="107"/>
      <c r="Q37" s="101" t="s">
        <v>71</v>
      </c>
      <c r="R37" s="106">
        <v>1025</v>
      </c>
      <c r="S37" s="106">
        <v>0</v>
      </c>
      <c r="T37" s="106">
        <v>0</v>
      </c>
      <c r="U37" s="106">
        <v>1025</v>
      </c>
      <c r="V37" s="106">
        <v>129</v>
      </c>
      <c r="W37" s="106">
        <v>1154</v>
      </c>
      <c r="X37" s="101" t="s">
        <v>170</v>
      </c>
    </row>
    <row r="38" spans="1:24" x14ac:dyDescent="0.2">
      <c r="A38" s="101" t="s">
        <v>171</v>
      </c>
      <c r="B38" s="101" t="s">
        <v>172</v>
      </c>
      <c r="C38" s="102">
        <v>838</v>
      </c>
      <c r="D38" s="103">
        <v>-4.6643913538111502E-2</v>
      </c>
      <c r="E38" s="102">
        <v>0</v>
      </c>
      <c r="F38" s="103" t="s">
        <v>75</v>
      </c>
      <c r="G38" s="102">
        <v>0</v>
      </c>
      <c r="H38" s="103" t="s">
        <v>75</v>
      </c>
      <c r="I38" s="102">
        <v>838</v>
      </c>
      <c r="J38" s="103">
        <v>-4.6643913538111502E-2</v>
      </c>
      <c r="K38" s="102">
        <v>41</v>
      </c>
      <c r="L38" s="103">
        <v>0.41379310344827602</v>
      </c>
      <c r="M38" s="102">
        <v>879</v>
      </c>
      <c r="N38" s="103">
        <v>-3.1938325991189398E-2</v>
      </c>
      <c r="O38" s="104">
        <v>5</v>
      </c>
      <c r="P38" s="107"/>
      <c r="Q38" s="101" t="s">
        <v>71</v>
      </c>
      <c r="R38" s="106">
        <v>879</v>
      </c>
      <c r="S38" s="106">
        <v>0</v>
      </c>
      <c r="T38" s="106">
        <v>0</v>
      </c>
      <c r="U38" s="106">
        <v>879</v>
      </c>
      <c r="V38" s="106">
        <v>29</v>
      </c>
      <c r="W38" s="106">
        <v>908</v>
      </c>
      <c r="X38" s="101" t="s">
        <v>173</v>
      </c>
    </row>
    <row r="39" spans="1:24" x14ac:dyDescent="0.2">
      <c r="A39" s="101" t="s">
        <v>174</v>
      </c>
      <c r="B39" s="101" t="s">
        <v>175</v>
      </c>
      <c r="C39" s="102">
        <v>4247</v>
      </c>
      <c r="D39" s="103">
        <v>-0.10135421074904799</v>
      </c>
      <c r="E39" s="102">
        <v>2621</v>
      </c>
      <c r="F39" s="103">
        <v>-2.3472429210134101E-2</v>
      </c>
      <c r="G39" s="102">
        <v>2144</v>
      </c>
      <c r="H39" s="103">
        <v>-6.7826086956521703E-2</v>
      </c>
      <c r="I39" s="102">
        <v>9012</v>
      </c>
      <c r="J39" s="103">
        <v>-7.1884654994850708E-2</v>
      </c>
      <c r="K39" s="102">
        <v>1438</v>
      </c>
      <c r="L39" s="103">
        <v>0.116459627329193</v>
      </c>
      <c r="M39" s="102">
        <v>10450</v>
      </c>
      <c r="N39" s="103">
        <v>-4.9827241316603002E-2</v>
      </c>
      <c r="O39" s="104">
        <v>2</v>
      </c>
      <c r="P39" s="107"/>
      <c r="Q39" s="101" t="s">
        <v>71</v>
      </c>
      <c r="R39" s="106">
        <v>4726</v>
      </c>
      <c r="S39" s="106">
        <v>2684</v>
      </c>
      <c r="T39" s="106">
        <v>2300</v>
      </c>
      <c r="U39" s="106">
        <v>9710</v>
      </c>
      <c r="V39" s="106">
        <v>1288</v>
      </c>
      <c r="W39" s="106">
        <v>10998</v>
      </c>
      <c r="X39" s="101" t="s">
        <v>176</v>
      </c>
    </row>
    <row r="40" spans="1:24" x14ac:dyDescent="0.2">
      <c r="A40" s="101" t="s">
        <v>177</v>
      </c>
      <c r="B40" s="101" t="s">
        <v>178</v>
      </c>
      <c r="C40" s="102">
        <v>1000</v>
      </c>
      <c r="D40" s="103">
        <v>0.13636363636363602</v>
      </c>
      <c r="E40" s="102">
        <v>0</v>
      </c>
      <c r="F40" s="103" t="s">
        <v>75</v>
      </c>
      <c r="G40" s="102">
        <v>0</v>
      </c>
      <c r="H40" s="103" t="s">
        <v>75</v>
      </c>
      <c r="I40" s="102">
        <v>1000</v>
      </c>
      <c r="J40" s="103">
        <v>0.13636363636363602</v>
      </c>
      <c r="K40" s="102">
        <v>206</v>
      </c>
      <c r="L40" s="103">
        <v>0.26380368098159501</v>
      </c>
      <c r="M40" s="102">
        <v>1206</v>
      </c>
      <c r="N40" s="103">
        <v>0.15627996164908897</v>
      </c>
      <c r="O40" s="104">
        <v>5</v>
      </c>
      <c r="P40" s="107"/>
      <c r="Q40" s="101" t="s">
        <v>71</v>
      </c>
      <c r="R40" s="106">
        <v>880</v>
      </c>
      <c r="S40" s="106">
        <v>0</v>
      </c>
      <c r="T40" s="106">
        <v>0</v>
      </c>
      <c r="U40" s="106">
        <v>880</v>
      </c>
      <c r="V40" s="106">
        <v>163</v>
      </c>
      <c r="W40" s="106">
        <v>1043</v>
      </c>
      <c r="X40" s="101" t="s">
        <v>179</v>
      </c>
    </row>
    <row r="41" spans="1:24" x14ac:dyDescent="0.2">
      <c r="A41" s="101" t="s">
        <v>180</v>
      </c>
      <c r="B41" s="101" t="s">
        <v>181</v>
      </c>
      <c r="C41" s="102">
        <v>335</v>
      </c>
      <c r="D41" s="103">
        <v>-1.4705882352941202E-2</v>
      </c>
      <c r="E41" s="102">
        <v>2</v>
      </c>
      <c r="F41" s="103">
        <v>-0.71428571428571397</v>
      </c>
      <c r="G41" s="102">
        <v>0</v>
      </c>
      <c r="H41" s="103" t="s">
        <v>75</v>
      </c>
      <c r="I41" s="102">
        <v>337</v>
      </c>
      <c r="J41" s="103">
        <v>-2.8818443804034602E-2</v>
      </c>
      <c r="K41" s="102">
        <v>301</v>
      </c>
      <c r="L41" s="103">
        <v>-7.3846153846153798E-2</v>
      </c>
      <c r="M41" s="102">
        <v>638</v>
      </c>
      <c r="N41" s="103">
        <v>-5.0595238095238096E-2</v>
      </c>
      <c r="O41" s="104">
        <v>4</v>
      </c>
      <c r="P41" s="107"/>
      <c r="Q41" s="101" t="s">
        <v>71</v>
      </c>
      <c r="R41" s="106">
        <v>340</v>
      </c>
      <c r="S41" s="106">
        <v>7</v>
      </c>
      <c r="T41" s="106">
        <v>0</v>
      </c>
      <c r="U41" s="106">
        <v>347</v>
      </c>
      <c r="V41" s="106">
        <v>325</v>
      </c>
      <c r="W41" s="106">
        <v>672</v>
      </c>
      <c r="X41" s="101" t="s">
        <v>182</v>
      </c>
    </row>
    <row r="42" spans="1:24" x14ac:dyDescent="0.2">
      <c r="A42" s="101" t="s">
        <v>183</v>
      </c>
      <c r="B42" s="101" t="s">
        <v>184</v>
      </c>
      <c r="C42" s="102">
        <v>893</v>
      </c>
      <c r="D42" s="103">
        <v>0.45439739413680802</v>
      </c>
      <c r="E42" s="102">
        <v>0</v>
      </c>
      <c r="F42" s="103" t="s">
        <v>75</v>
      </c>
      <c r="G42" s="102">
        <v>0</v>
      </c>
      <c r="H42" s="103" t="s">
        <v>75</v>
      </c>
      <c r="I42" s="102">
        <v>893</v>
      </c>
      <c r="J42" s="103">
        <v>0.45439739413680802</v>
      </c>
      <c r="K42" s="102">
        <v>75</v>
      </c>
      <c r="L42" s="103">
        <v>0.92307692307692302</v>
      </c>
      <c r="M42" s="102">
        <v>968</v>
      </c>
      <c r="N42" s="103">
        <v>0.48238897396630903</v>
      </c>
      <c r="O42" s="104">
        <v>5</v>
      </c>
      <c r="P42" s="107"/>
      <c r="Q42" s="101" t="s">
        <v>71</v>
      </c>
      <c r="R42" s="106">
        <v>614</v>
      </c>
      <c r="S42" s="106">
        <v>0</v>
      </c>
      <c r="T42" s="106">
        <v>0</v>
      </c>
      <c r="U42" s="106">
        <v>614</v>
      </c>
      <c r="V42" s="106">
        <v>39</v>
      </c>
      <c r="W42" s="106">
        <v>653</v>
      </c>
      <c r="X42" s="101" t="s">
        <v>185</v>
      </c>
    </row>
    <row r="43" spans="1:24" x14ac:dyDescent="0.2">
      <c r="A43" s="101" t="s">
        <v>186</v>
      </c>
      <c r="B43" s="101" t="s">
        <v>187</v>
      </c>
      <c r="C43" s="102">
        <v>254</v>
      </c>
      <c r="D43" s="103">
        <v>-0.21846153846153801</v>
      </c>
      <c r="E43" s="102">
        <v>0</v>
      </c>
      <c r="F43" s="103" t="s">
        <v>75</v>
      </c>
      <c r="G43" s="102">
        <v>0</v>
      </c>
      <c r="H43" s="103" t="s">
        <v>75</v>
      </c>
      <c r="I43" s="102">
        <v>254</v>
      </c>
      <c r="J43" s="103">
        <v>-0.21846153846153801</v>
      </c>
      <c r="K43" s="102">
        <v>53</v>
      </c>
      <c r="L43" s="103">
        <v>0.55882352941176505</v>
      </c>
      <c r="M43" s="102">
        <v>307</v>
      </c>
      <c r="N43" s="103">
        <v>-0.14484679665738198</v>
      </c>
      <c r="O43" s="104">
        <v>5</v>
      </c>
      <c r="P43" s="107"/>
      <c r="Q43" s="101" t="s">
        <v>71</v>
      </c>
      <c r="R43" s="106">
        <v>325</v>
      </c>
      <c r="S43" s="106">
        <v>0</v>
      </c>
      <c r="T43" s="106">
        <v>0</v>
      </c>
      <c r="U43" s="106">
        <v>325</v>
      </c>
      <c r="V43" s="106">
        <v>34</v>
      </c>
      <c r="W43" s="106">
        <v>359</v>
      </c>
      <c r="X43" s="101" t="s">
        <v>188</v>
      </c>
    </row>
    <row r="44" spans="1:24" x14ac:dyDescent="0.2">
      <c r="A44" s="101" t="s">
        <v>189</v>
      </c>
      <c r="B44" s="101" t="s">
        <v>190</v>
      </c>
      <c r="C44" s="102">
        <v>5707</v>
      </c>
      <c r="D44" s="103">
        <v>0.10987942434850301</v>
      </c>
      <c r="E44" s="102">
        <v>377</v>
      </c>
      <c r="F44" s="103">
        <v>0.42803030303030304</v>
      </c>
      <c r="G44" s="102">
        <v>0</v>
      </c>
      <c r="H44" s="103">
        <v>-1</v>
      </c>
      <c r="I44" s="102">
        <v>6084</v>
      </c>
      <c r="J44" s="103">
        <v>0.125</v>
      </c>
      <c r="K44" s="102">
        <v>1298</v>
      </c>
      <c r="L44" s="103">
        <v>2.2047244094488199E-2</v>
      </c>
      <c r="M44" s="102">
        <v>7382</v>
      </c>
      <c r="N44" s="103">
        <v>0.10542078466606801</v>
      </c>
      <c r="O44" s="104">
        <v>3</v>
      </c>
      <c r="P44" s="107"/>
      <c r="Q44" s="101" t="s">
        <v>71</v>
      </c>
      <c r="R44" s="106">
        <v>5142</v>
      </c>
      <c r="S44" s="106">
        <v>264</v>
      </c>
      <c r="T44" s="106">
        <v>2</v>
      </c>
      <c r="U44" s="106">
        <v>5408</v>
      </c>
      <c r="V44" s="106">
        <v>1270</v>
      </c>
      <c r="W44" s="106">
        <v>6678</v>
      </c>
      <c r="X44" s="101" t="s">
        <v>191</v>
      </c>
    </row>
    <row r="45" spans="1:24" x14ac:dyDescent="0.2">
      <c r="A45" s="101" t="s">
        <v>192</v>
      </c>
      <c r="B45" s="101" t="s">
        <v>193</v>
      </c>
      <c r="C45" s="102">
        <v>6788</v>
      </c>
      <c r="D45" s="103">
        <v>-6.0354374307862703E-2</v>
      </c>
      <c r="E45" s="102">
        <v>1043</v>
      </c>
      <c r="F45" s="103">
        <v>-1.13744075829384E-2</v>
      </c>
      <c r="G45" s="102">
        <v>2</v>
      </c>
      <c r="H45" s="103" t="s">
        <v>75</v>
      </c>
      <c r="I45" s="102">
        <v>7833</v>
      </c>
      <c r="J45" s="103">
        <v>-5.38712404879816E-2</v>
      </c>
      <c r="K45" s="102">
        <v>833</v>
      </c>
      <c r="L45" s="103">
        <v>7.2551390568319201E-3</v>
      </c>
      <c r="M45" s="102">
        <v>8666</v>
      </c>
      <c r="N45" s="103">
        <v>-4.8319789150010999E-2</v>
      </c>
      <c r="O45" s="104">
        <v>2</v>
      </c>
      <c r="P45" s="107"/>
      <c r="Q45" s="101" t="s">
        <v>71</v>
      </c>
      <c r="R45" s="106">
        <v>7224</v>
      </c>
      <c r="S45" s="106">
        <v>1055</v>
      </c>
      <c r="T45" s="106">
        <v>0</v>
      </c>
      <c r="U45" s="106">
        <v>8279</v>
      </c>
      <c r="V45" s="106">
        <v>827</v>
      </c>
      <c r="W45" s="106">
        <v>9106</v>
      </c>
      <c r="X45" s="101" t="s">
        <v>194</v>
      </c>
    </row>
    <row r="46" spans="1:24" x14ac:dyDescent="0.2">
      <c r="A46" s="101" t="s">
        <v>195</v>
      </c>
      <c r="B46" s="101" t="s">
        <v>196</v>
      </c>
      <c r="C46" s="102">
        <v>1026</v>
      </c>
      <c r="D46" s="103">
        <v>-2.19256434699714E-2</v>
      </c>
      <c r="E46" s="102">
        <v>0</v>
      </c>
      <c r="F46" s="103" t="s">
        <v>75</v>
      </c>
      <c r="G46" s="102">
        <v>0</v>
      </c>
      <c r="H46" s="103" t="s">
        <v>75</v>
      </c>
      <c r="I46" s="102">
        <v>1026</v>
      </c>
      <c r="J46" s="103">
        <v>-2.19256434699714E-2</v>
      </c>
      <c r="K46" s="102">
        <v>60</v>
      </c>
      <c r="L46" s="103">
        <v>0.2</v>
      </c>
      <c r="M46" s="102">
        <v>1086</v>
      </c>
      <c r="N46" s="103">
        <v>-1.1828935395814401E-2</v>
      </c>
      <c r="O46" s="104">
        <v>5</v>
      </c>
      <c r="P46" s="107"/>
      <c r="Q46" s="101" t="s">
        <v>71</v>
      </c>
      <c r="R46" s="106">
        <v>1049</v>
      </c>
      <c r="S46" s="106">
        <v>0</v>
      </c>
      <c r="T46" s="106">
        <v>0</v>
      </c>
      <c r="U46" s="106">
        <v>1049</v>
      </c>
      <c r="V46" s="106">
        <v>50</v>
      </c>
      <c r="W46" s="106">
        <v>1099</v>
      </c>
      <c r="X46" s="101" t="s">
        <v>197</v>
      </c>
    </row>
    <row r="47" spans="1:24" x14ac:dyDescent="0.2">
      <c r="A47" s="101" t="s">
        <v>198</v>
      </c>
      <c r="B47" s="101" t="s">
        <v>199</v>
      </c>
      <c r="C47" s="102">
        <v>341</v>
      </c>
      <c r="D47" s="103">
        <v>3.64741641337386E-2</v>
      </c>
      <c r="E47" s="102">
        <v>0</v>
      </c>
      <c r="F47" s="103" t="s">
        <v>75</v>
      </c>
      <c r="G47" s="102">
        <v>0</v>
      </c>
      <c r="H47" s="103" t="s">
        <v>75</v>
      </c>
      <c r="I47" s="102">
        <v>341</v>
      </c>
      <c r="J47" s="103">
        <v>3.64741641337386E-2</v>
      </c>
      <c r="K47" s="102">
        <v>24</v>
      </c>
      <c r="L47" s="103">
        <v>1</v>
      </c>
      <c r="M47" s="102">
        <v>365</v>
      </c>
      <c r="N47" s="103">
        <v>7.0381231671554301E-2</v>
      </c>
      <c r="O47" s="104">
        <v>5</v>
      </c>
      <c r="P47" s="107"/>
      <c r="Q47" s="101" t="s">
        <v>71</v>
      </c>
      <c r="R47" s="106">
        <v>329</v>
      </c>
      <c r="S47" s="106">
        <v>0</v>
      </c>
      <c r="T47" s="106">
        <v>0</v>
      </c>
      <c r="U47" s="106">
        <v>329</v>
      </c>
      <c r="V47" s="106">
        <v>12</v>
      </c>
      <c r="W47" s="106">
        <v>341</v>
      </c>
      <c r="X47" s="101" t="s">
        <v>200</v>
      </c>
    </row>
    <row r="48" spans="1:24" x14ac:dyDescent="0.2">
      <c r="A48" s="101" t="s">
        <v>201</v>
      </c>
      <c r="B48" s="101" t="s">
        <v>202</v>
      </c>
      <c r="C48" s="102">
        <v>194</v>
      </c>
      <c r="D48" s="103">
        <v>6.5934065934065908E-2</v>
      </c>
      <c r="E48" s="102">
        <v>0</v>
      </c>
      <c r="F48" s="103" t="s">
        <v>75</v>
      </c>
      <c r="G48" s="102">
        <v>0</v>
      </c>
      <c r="H48" s="103" t="s">
        <v>75</v>
      </c>
      <c r="I48" s="102">
        <v>194</v>
      </c>
      <c r="J48" s="103">
        <v>6.5934065934065908E-2</v>
      </c>
      <c r="K48" s="102">
        <v>0</v>
      </c>
      <c r="L48" s="103" t="s">
        <v>75</v>
      </c>
      <c r="M48" s="102">
        <v>194</v>
      </c>
      <c r="N48" s="103">
        <v>6.5934065934065908E-2</v>
      </c>
      <c r="O48" s="104">
        <v>5</v>
      </c>
      <c r="P48" s="107"/>
      <c r="Q48" s="101" t="s">
        <v>71</v>
      </c>
      <c r="R48" s="106">
        <v>182</v>
      </c>
      <c r="S48" s="106">
        <v>0</v>
      </c>
      <c r="T48" s="106">
        <v>0</v>
      </c>
      <c r="U48" s="106">
        <v>182</v>
      </c>
      <c r="V48" s="106">
        <v>0</v>
      </c>
      <c r="W48" s="106">
        <v>182</v>
      </c>
      <c r="X48" s="101" t="s">
        <v>203</v>
      </c>
    </row>
    <row r="49" spans="1:24" x14ac:dyDescent="0.2">
      <c r="A49" s="101" t="s">
        <v>204</v>
      </c>
      <c r="B49" s="101" t="s">
        <v>205</v>
      </c>
      <c r="C49" s="102">
        <v>751</v>
      </c>
      <c r="D49" s="103">
        <v>9.9560761346998497E-2</v>
      </c>
      <c r="E49" s="102">
        <v>0</v>
      </c>
      <c r="F49" s="103" t="s">
        <v>75</v>
      </c>
      <c r="G49" s="102">
        <v>0</v>
      </c>
      <c r="H49" s="103" t="s">
        <v>75</v>
      </c>
      <c r="I49" s="102">
        <v>751</v>
      </c>
      <c r="J49" s="103">
        <v>9.9560761346998497E-2</v>
      </c>
      <c r="K49" s="102">
        <v>253</v>
      </c>
      <c r="L49" s="103">
        <v>0.41340782122904995</v>
      </c>
      <c r="M49" s="102">
        <v>1004</v>
      </c>
      <c r="N49" s="103">
        <v>0.16473317865429202</v>
      </c>
      <c r="O49" s="104">
        <v>5</v>
      </c>
      <c r="P49" s="107"/>
      <c r="Q49" s="101" t="s">
        <v>71</v>
      </c>
      <c r="R49" s="106">
        <v>683</v>
      </c>
      <c r="S49" s="106">
        <v>0</v>
      </c>
      <c r="T49" s="106">
        <v>0</v>
      </c>
      <c r="U49" s="106">
        <v>683</v>
      </c>
      <c r="V49" s="106">
        <v>179</v>
      </c>
      <c r="W49" s="106">
        <v>862</v>
      </c>
      <c r="X49" s="101" t="s">
        <v>206</v>
      </c>
    </row>
    <row r="50" spans="1:24" x14ac:dyDescent="0.2">
      <c r="A50" s="101" t="s">
        <v>207</v>
      </c>
      <c r="B50" s="101" t="s">
        <v>208</v>
      </c>
      <c r="C50" s="102">
        <v>1772</v>
      </c>
      <c r="D50" s="103">
        <v>9.5856524427952991E-2</v>
      </c>
      <c r="E50" s="102">
        <v>271</v>
      </c>
      <c r="F50" s="103">
        <v>0.106122448979592</v>
      </c>
      <c r="G50" s="102">
        <v>2</v>
      </c>
      <c r="H50" s="103" t="s">
        <v>75</v>
      </c>
      <c r="I50" s="102">
        <v>2045</v>
      </c>
      <c r="J50" s="103">
        <v>9.8281417830289999E-2</v>
      </c>
      <c r="K50" s="102">
        <v>520</v>
      </c>
      <c r="L50" s="103">
        <v>1.1673151750972801E-2</v>
      </c>
      <c r="M50" s="102">
        <v>2565</v>
      </c>
      <c r="N50" s="103">
        <v>7.9545454545454503E-2</v>
      </c>
      <c r="O50" s="104">
        <v>3</v>
      </c>
      <c r="P50" s="108"/>
      <c r="Q50" s="101" t="s">
        <v>71</v>
      </c>
      <c r="R50" s="106">
        <v>1617</v>
      </c>
      <c r="S50" s="106">
        <v>245</v>
      </c>
      <c r="T50" s="106">
        <v>0</v>
      </c>
      <c r="U50" s="106">
        <v>1862</v>
      </c>
      <c r="V50" s="106">
        <v>514</v>
      </c>
      <c r="W50" s="106">
        <v>2376</v>
      </c>
      <c r="X50" s="101" t="s">
        <v>209</v>
      </c>
    </row>
    <row r="51" spans="1:24" x14ac:dyDescent="0.2">
      <c r="A51" s="109" t="s">
        <v>210</v>
      </c>
      <c r="B51" s="110"/>
      <c r="C51" s="111">
        <v>73623</v>
      </c>
      <c r="D51" s="112">
        <v>-2.7308759413396701E-2</v>
      </c>
      <c r="E51" s="111">
        <v>25816</v>
      </c>
      <c r="F51" s="112">
        <v>3.6953727506426705E-2</v>
      </c>
      <c r="G51" s="111">
        <v>5484</v>
      </c>
      <c r="H51" s="112">
        <v>3.6281179138321996E-2</v>
      </c>
      <c r="I51" s="111">
        <v>104923</v>
      </c>
      <c r="J51" s="112">
        <v>-9.0198152590717593E-3</v>
      </c>
      <c r="K51" s="111">
        <v>13909</v>
      </c>
      <c r="L51" s="112">
        <v>6.6559312936124493E-2</v>
      </c>
      <c r="M51" s="111">
        <v>118832</v>
      </c>
      <c r="N51" s="112">
        <v>-7.3159041027926592E-4</v>
      </c>
      <c r="O51" s="113"/>
      <c r="P51" s="114" t="s">
        <v>211</v>
      </c>
      <c r="Q51" s="114"/>
      <c r="R51" s="115">
        <v>75690</v>
      </c>
      <c r="S51" s="115">
        <v>24896</v>
      </c>
      <c r="T51" s="115">
        <v>5292</v>
      </c>
      <c r="U51" s="115">
        <v>105878</v>
      </c>
      <c r="V51" s="115">
        <v>13041</v>
      </c>
      <c r="W51" s="115">
        <v>118919</v>
      </c>
      <c r="X51" s="114"/>
    </row>
    <row r="52" spans="1:24" x14ac:dyDescent="0.2">
      <c r="A52" s="101" t="s">
        <v>212</v>
      </c>
      <c r="B52" s="101" t="s">
        <v>213</v>
      </c>
      <c r="C52" s="102">
        <v>0</v>
      </c>
      <c r="D52" s="103" t="s">
        <v>75</v>
      </c>
      <c r="E52" s="102">
        <v>0</v>
      </c>
      <c r="F52" s="103" t="s">
        <v>75</v>
      </c>
      <c r="G52" s="102">
        <v>0</v>
      </c>
      <c r="H52" s="103" t="s">
        <v>75</v>
      </c>
      <c r="I52" s="102">
        <v>0</v>
      </c>
      <c r="J52" s="103" t="s">
        <v>75</v>
      </c>
      <c r="K52" s="102">
        <v>7</v>
      </c>
      <c r="L52" s="103">
        <v>0</v>
      </c>
      <c r="M52" s="102">
        <v>7</v>
      </c>
      <c r="N52" s="103">
        <v>0</v>
      </c>
      <c r="O52" s="104">
        <v>6</v>
      </c>
      <c r="P52" s="105" t="s">
        <v>154</v>
      </c>
      <c r="Q52" s="101" t="s">
        <v>154</v>
      </c>
      <c r="R52" s="106">
        <v>0</v>
      </c>
      <c r="S52" s="106">
        <v>0</v>
      </c>
      <c r="T52" s="106">
        <v>0</v>
      </c>
      <c r="U52" s="106">
        <v>0</v>
      </c>
      <c r="V52" s="106">
        <v>7</v>
      </c>
      <c r="W52" s="106">
        <v>7</v>
      </c>
      <c r="X52" s="101" t="s">
        <v>214</v>
      </c>
    </row>
    <row r="53" spans="1:24" x14ac:dyDescent="0.2">
      <c r="A53" s="101" t="s">
        <v>215</v>
      </c>
      <c r="B53" s="101" t="s">
        <v>216</v>
      </c>
      <c r="C53" s="102">
        <v>94</v>
      </c>
      <c r="D53" s="103">
        <v>2.1739130434782598E-2</v>
      </c>
      <c r="E53" s="102">
        <v>2</v>
      </c>
      <c r="F53" s="103" t="s">
        <v>75</v>
      </c>
      <c r="G53" s="102">
        <v>0</v>
      </c>
      <c r="H53" s="103" t="s">
        <v>75</v>
      </c>
      <c r="I53" s="102">
        <v>96</v>
      </c>
      <c r="J53" s="103">
        <v>4.3478260869565195E-2</v>
      </c>
      <c r="K53" s="102">
        <v>206</v>
      </c>
      <c r="L53" s="103">
        <v>-0.38323353293413198</v>
      </c>
      <c r="M53" s="102">
        <v>302</v>
      </c>
      <c r="N53" s="103">
        <v>-0.29107981220657297</v>
      </c>
      <c r="O53" s="104">
        <v>6</v>
      </c>
      <c r="P53" s="107"/>
      <c r="Q53" s="101" t="s">
        <v>154</v>
      </c>
      <c r="R53" s="106">
        <v>92</v>
      </c>
      <c r="S53" s="106">
        <v>0</v>
      </c>
      <c r="T53" s="106">
        <v>0</v>
      </c>
      <c r="U53" s="106">
        <v>92</v>
      </c>
      <c r="V53" s="106">
        <v>334</v>
      </c>
      <c r="W53" s="106">
        <v>426</v>
      </c>
      <c r="X53" s="101" t="s">
        <v>217</v>
      </c>
    </row>
    <row r="54" spans="1:24" x14ac:dyDescent="0.2">
      <c r="A54" s="101" t="s">
        <v>218</v>
      </c>
      <c r="B54" s="101" t="s">
        <v>219</v>
      </c>
      <c r="C54" s="102">
        <v>1234</v>
      </c>
      <c r="D54" s="103">
        <v>-0.11159107271418299</v>
      </c>
      <c r="E54" s="102">
        <v>1861</v>
      </c>
      <c r="F54" s="103">
        <v>0.16530995616781499</v>
      </c>
      <c r="G54" s="102">
        <v>0</v>
      </c>
      <c r="H54" s="103" t="s">
        <v>75</v>
      </c>
      <c r="I54" s="102">
        <v>3095</v>
      </c>
      <c r="J54" s="103">
        <v>3.6503683858004003E-2</v>
      </c>
      <c r="K54" s="102">
        <v>2063</v>
      </c>
      <c r="L54" s="103">
        <v>-8.6764054891544901E-2</v>
      </c>
      <c r="M54" s="102">
        <v>5158</v>
      </c>
      <c r="N54" s="103">
        <v>-1.6587225929456599E-2</v>
      </c>
      <c r="O54" s="104">
        <v>6</v>
      </c>
      <c r="P54" s="107"/>
      <c r="Q54" s="101" t="s">
        <v>154</v>
      </c>
      <c r="R54" s="106">
        <v>1389</v>
      </c>
      <c r="S54" s="106">
        <v>1597</v>
      </c>
      <c r="T54" s="106">
        <v>0</v>
      </c>
      <c r="U54" s="106">
        <v>2986</v>
      </c>
      <c r="V54" s="106">
        <v>2259</v>
      </c>
      <c r="W54" s="106">
        <v>5245</v>
      </c>
      <c r="X54" s="101" t="s">
        <v>220</v>
      </c>
    </row>
    <row r="55" spans="1:24" x14ac:dyDescent="0.2">
      <c r="A55" s="101" t="s">
        <v>221</v>
      </c>
      <c r="B55" s="101" t="s">
        <v>222</v>
      </c>
      <c r="C55" s="102">
        <v>0</v>
      </c>
      <c r="D55" s="103">
        <v>-1</v>
      </c>
      <c r="E55" s="102">
        <v>0</v>
      </c>
      <c r="F55" s="103" t="s">
        <v>75</v>
      </c>
      <c r="G55" s="102">
        <v>0</v>
      </c>
      <c r="H55" s="103" t="s">
        <v>75</v>
      </c>
      <c r="I55" s="102">
        <v>0</v>
      </c>
      <c r="J55" s="103">
        <v>-1</v>
      </c>
      <c r="K55" s="102">
        <v>29</v>
      </c>
      <c r="L55" s="103">
        <v>-0.30952380952381003</v>
      </c>
      <c r="M55" s="102">
        <v>29</v>
      </c>
      <c r="N55" s="103">
        <v>-0.32558139534883701</v>
      </c>
      <c r="O55" s="104">
        <v>6</v>
      </c>
      <c r="P55" s="107"/>
      <c r="Q55" s="101" t="s">
        <v>154</v>
      </c>
      <c r="R55" s="106">
        <v>1</v>
      </c>
      <c r="S55" s="106">
        <v>0</v>
      </c>
      <c r="T55" s="106">
        <v>0</v>
      </c>
      <c r="U55" s="106">
        <v>1</v>
      </c>
      <c r="V55" s="106">
        <v>42</v>
      </c>
      <c r="W55" s="106">
        <v>43</v>
      </c>
      <c r="X55" s="101" t="s">
        <v>223</v>
      </c>
    </row>
    <row r="56" spans="1:24" x14ac:dyDescent="0.2">
      <c r="A56" s="101" t="s">
        <v>224</v>
      </c>
      <c r="B56" s="101" t="s">
        <v>225</v>
      </c>
      <c r="C56" s="102">
        <v>213</v>
      </c>
      <c r="D56" s="103">
        <v>-9.3023255813953504E-3</v>
      </c>
      <c r="E56" s="102">
        <v>1</v>
      </c>
      <c r="F56" s="103" t="s">
        <v>75</v>
      </c>
      <c r="G56" s="102">
        <v>0</v>
      </c>
      <c r="H56" s="103" t="s">
        <v>75</v>
      </c>
      <c r="I56" s="102">
        <v>214</v>
      </c>
      <c r="J56" s="103">
        <v>-4.65116279069767E-3</v>
      </c>
      <c r="K56" s="102">
        <v>254</v>
      </c>
      <c r="L56" s="103">
        <v>-0.309782608695652</v>
      </c>
      <c r="M56" s="102">
        <v>468</v>
      </c>
      <c r="N56" s="103">
        <v>-0.19725557461406498</v>
      </c>
      <c r="O56" s="104">
        <v>6</v>
      </c>
      <c r="P56" s="107"/>
      <c r="Q56" s="101" t="s">
        <v>154</v>
      </c>
      <c r="R56" s="106">
        <v>215</v>
      </c>
      <c r="S56" s="106">
        <v>0</v>
      </c>
      <c r="T56" s="106">
        <v>0</v>
      </c>
      <c r="U56" s="106">
        <v>215</v>
      </c>
      <c r="V56" s="106">
        <v>368</v>
      </c>
      <c r="W56" s="106">
        <v>583</v>
      </c>
      <c r="X56" s="101" t="s">
        <v>226</v>
      </c>
    </row>
    <row r="57" spans="1:24" x14ac:dyDescent="0.2">
      <c r="A57" s="101" t="s">
        <v>227</v>
      </c>
      <c r="B57" s="101" t="s">
        <v>228</v>
      </c>
      <c r="C57" s="102">
        <v>185</v>
      </c>
      <c r="D57" s="103" t="s">
        <v>75</v>
      </c>
      <c r="E57" s="102">
        <v>2</v>
      </c>
      <c r="F57" s="103" t="s">
        <v>75</v>
      </c>
      <c r="G57" s="102">
        <v>0</v>
      </c>
      <c r="H57" s="103" t="s">
        <v>75</v>
      </c>
      <c r="I57" s="102">
        <v>187</v>
      </c>
      <c r="J57" s="103" t="s">
        <v>75</v>
      </c>
      <c r="K57" s="102">
        <v>81</v>
      </c>
      <c r="L57" s="103">
        <v>0.62</v>
      </c>
      <c r="M57" s="102">
        <v>268</v>
      </c>
      <c r="N57" s="103">
        <v>4.3600000000000003</v>
      </c>
      <c r="O57" s="104">
        <v>6</v>
      </c>
      <c r="P57" s="108"/>
      <c r="Q57" s="101" t="s">
        <v>154</v>
      </c>
      <c r="R57" s="106">
        <v>0</v>
      </c>
      <c r="S57" s="106">
        <v>0</v>
      </c>
      <c r="T57" s="106">
        <v>0</v>
      </c>
      <c r="U57" s="106">
        <v>0</v>
      </c>
      <c r="V57" s="106">
        <v>50</v>
      </c>
      <c r="W57" s="106">
        <v>50</v>
      </c>
      <c r="X57" s="101" t="s">
        <v>229</v>
      </c>
    </row>
    <row r="58" spans="1:24" x14ac:dyDescent="0.2">
      <c r="A58" s="109" t="s">
        <v>230</v>
      </c>
      <c r="B58" s="110"/>
      <c r="C58" s="111">
        <v>1726</v>
      </c>
      <c r="D58" s="112">
        <v>1.7088980553918699E-2</v>
      </c>
      <c r="E58" s="111">
        <v>1866</v>
      </c>
      <c r="F58" s="112">
        <v>0.16844082654978099</v>
      </c>
      <c r="G58" s="111">
        <v>0</v>
      </c>
      <c r="H58" s="112"/>
      <c r="I58" s="111">
        <v>3592</v>
      </c>
      <c r="J58" s="112">
        <v>9.0467516697024894E-2</v>
      </c>
      <c r="K58" s="111">
        <v>2640</v>
      </c>
      <c r="L58" s="112">
        <v>-0.13725490196078402</v>
      </c>
      <c r="M58" s="111">
        <v>6232</v>
      </c>
      <c r="N58" s="112">
        <v>-1.9200503619767099E-2</v>
      </c>
      <c r="O58" s="113"/>
      <c r="P58" s="114" t="s">
        <v>211</v>
      </c>
      <c r="Q58" s="114"/>
      <c r="R58" s="115">
        <v>1697</v>
      </c>
      <c r="S58" s="115">
        <v>1597</v>
      </c>
      <c r="T58" s="115">
        <v>0</v>
      </c>
      <c r="U58" s="115">
        <v>3294</v>
      </c>
      <c r="V58" s="115">
        <v>3060</v>
      </c>
      <c r="W58" s="115">
        <v>6354</v>
      </c>
      <c r="X58" s="114"/>
    </row>
    <row r="59" spans="1:24" x14ac:dyDescent="0.2">
      <c r="A59" s="109" t="s">
        <v>231</v>
      </c>
      <c r="B59" s="110"/>
      <c r="C59" s="111">
        <v>75349</v>
      </c>
      <c r="D59" s="112">
        <v>-2.6335172574205003E-2</v>
      </c>
      <c r="E59" s="111">
        <v>27682</v>
      </c>
      <c r="F59" s="112">
        <v>4.4879779564413198E-2</v>
      </c>
      <c r="G59" s="111">
        <v>5484</v>
      </c>
      <c r="H59" s="112">
        <v>3.6281179138321996E-2</v>
      </c>
      <c r="I59" s="111">
        <v>108515</v>
      </c>
      <c r="J59" s="112">
        <v>-6.0180266002271597E-3</v>
      </c>
      <c r="K59" s="111">
        <v>16549</v>
      </c>
      <c r="L59" s="112">
        <v>2.78243587354823E-2</v>
      </c>
      <c r="M59" s="111">
        <v>125064</v>
      </c>
      <c r="N59" s="112">
        <v>-1.6683563098193503E-3</v>
      </c>
      <c r="O59" s="113"/>
      <c r="P59" s="114"/>
      <c r="Q59" s="114"/>
      <c r="R59" s="115">
        <v>77387</v>
      </c>
      <c r="S59" s="115">
        <v>26493</v>
      </c>
      <c r="T59" s="115">
        <v>5292</v>
      </c>
      <c r="U59" s="115">
        <v>109172</v>
      </c>
      <c r="V59" s="115">
        <v>16101</v>
      </c>
      <c r="W59" s="115">
        <v>125273</v>
      </c>
      <c r="X59" s="114"/>
    </row>
  </sheetData>
  <pageMargins left="0.23622047244094491" right="0.23622047244094491" top="0.55118110236220474" bottom="0.35433070866141736" header="0.31496062992125984" footer="0.31496062992125984"/>
  <pageSetup paperSize="9" scale="63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2"/>
  <sheetViews>
    <sheetView showGridLines="0" zoomScaleNormal="100" workbookViewId="0">
      <pane xSplit="24765" topLeftCell="AA1"/>
      <selection activeCell="A4" sqref="A4"/>
      <selection pane="topRight" activeCell="T62" sqref="T62"/>
    </sheetView>
  </sheetViews>
  <sheetFormatPr defaultColWidth="10.85546875" defaultRowHeight="15.75" x14ac:dyDescent="0.25"/>
  <cols>
    <col min="1" max="1" width="26.5703125" style="7" customWidth="1"/>
    <col min="2" max="2" width="13.85546875" style="13" customWidth="1"/>
    <col min="3" max="3" width="12.7109375" style="13" customWidth="1"/>
    <col min="4" max="4" width="11.140625" style="30" customWidth="1"/>
    <col min="5" max="5" width="2.28515625" style="2" customWidth="1"/>
    <col min="6" max="7" width="13.85546875" style="2" customWidth="1"/>
    <col min="8" max="8" width="8.7109375" style="30" customWidth="1"/>
    <col min="9" max="12" width="10.85546875" style="2" customWidth="1"/>
    <col min="13" max="13" width="13.42578125" style="31" bestFit="1" customWidth="1"/>
    <col min="14" max="14" width="11.28515625" style="39" customWidth="1"/>
    <col min="15" max="15" width="10.28515625" style="39" customWidth="1"/>
    <col min="16" max="17" width="10.85546875" style="31" customWidth="1"/>
    <col min="18" max="16384" width="10.85546875" style="2"/>
  </cols>
  <sheetData>
    <row r="1" spans="1:17" ht="73.5" customHeight="1" x14ac:dyDescent="0.25">
      <c r="A1" s="48" t="s">
        <v>27</v>
      </c>
      <c r="B1" s="3"/>
      <c r="C1" s="1"/>
      <c r="D1" s="1"/>
      <c r="E1" s="1"/>
      <c r="F1" s="1"/>
      <c r="G1" s="1"/>
      <c r="H1" s="1"/>
    </row>
    <row r="2" spans="1:17" ht="15" customHeight="1" x14ac:dyDescent="0.25">
      <c r="A2" s="81" t="str">
        <f>Hovedtall!A2</f>
        <v>Dato 13.03.2018</v>
      </c>
      <c r="B2" s="3"/>
      <c r="C2" s="1"/>
      <c r="D2" s="1"/>
      <c r="E2" s="1"/>
      <c r="F2" s="1"/>
      <c r="G2" s="1"/>
      <c r="H2" s="1"/>
    </row>
    <row r="3" spans="1:17" s="7" customFormat="1" ht="17.25" customHeight="1" x14ac:dyDescent="0.25">
      <c r="A3" s="2"/>
      <c r="B3" s="70" t="s">
        <v>44</v>
      </c>
      <c r="C3" s="4"/>
      <c r="D3" s="5"/>
      <c r="E3" s="6"/>
      <c r="F3" s="69" t="s">
        <v>28</v>
      </c>
      <c r="G3" s="4"/>
      <c r="H3" s="5"/>
      <c r="M3" s="31"/>
      <c r="N3" s="39"/>
      <c r="O3" s="39"/>
      <c r="P3" s="31"/>
      <c r="Q3" s="31"/>
    </row>
    <row r="4" spans="1:17" ht="15" customHeight="1" x14ac:dyDescent="0.3">
      <c r="A4" s="2"/>
      <c r="B4" s="94">
        <v>2018</v>
      </c>
      <c r="C4" s="95">
        <v>2017</v>
      </c>
      <c r="D4" s="96" t="s">
        <v>30</v>
      </c>
      <c r="E4" s="8"/>
      <c r="F4" s="94">
        <v>2018</v>
      </c>
      <c r="G4" s="95">
        <v>2017</v>
      </c>
      <c r="H4" s="96" t="s">
        <v>30</v>
      </c>
    </row>
    <row r="5" spans="1:17" ht="15" customHeight="1" x14ac:dyDescent="0.25">
      <c r="A5" s="2"/>
      <c r="B5" s="2"/>
      <c r="C5" s="2"/>
      <c r="D5" s="9"/>
      <c r="H5" s="9"/>
    </row>
    <row r="6" spans="1:17" s="7" customFormat="1" ht="15" customHeight="1" x14ac:dyDescent="0.3">
      <c r="A6" s="32" t="s">
        <v>260</v>
      </c>
      <c r="B6" s="10"/>
      <c r="C6" s="10"/>
      <c r="D6" s="11"/>
      <c r="H6" s="11"/>
      <c r="M6" s="31"/>
      <c r="N6" s="39"/>
      <c r="O6" s="39"/>
      <c r="P6" s="31"/>
      <c r="Q6" s="31"/>
    </row>
    <row r="7" spans="1:17" ht="15" customHeight="1" x14ac:dyDescent="0.25">
      <c r="A7" s="88" t="s">
        <v>42</v>
      </c>
      <c r="B7" s="71">
        <f>Hovedtall!$B$7</f>
        <v>2351302</v>
      </c>
      <c r="C7" s="72">
        <f>Hovedtall!$C$7</f>
        <v>2297544</v>
      </c>
      <c r="D7" s="46">
        <f>(B7-C7)/C7</f>
        <v>2.3398028503480238E-2</v>
      </c>
      <c r="E7" s="45"/>
      <c r="F7" s="71">
        <f>Hovedtall!$F$7</f>
        <v>4622327</v>
      </c>
      <c r="G7" s="72">
        <f>Hovedtall!$G$7</f>
        <v>4530869</v>
      </c>
      <c r="H7" s="46">
        <f>(F7-G7)/G7</f>
        <v>2.0185531737951373E-2</v>
      </c>
      <c r="I7" s="40"/>
      <c r="J7" s="41"/>
    </row>
    <row r="8" spans="1:17" ht="15" customHeight="1" x14ac:dyDescent="0.25">
      <c r="A8" s="89" t="s">
        <v>33</v>
      </c>
      <c r="B8" s="16">
        <f>SUM(B9:B10)</f>
        <v>1434297</v>
      </c>
      <c r="C8" s="17">
        <f>SUM(C9:C10)</f>
        <v>1383005</v>
      </c>
      <c r="D8" s="34">
        <f>(B8-C8)/C8</f>
        <v>3.7087356878680845E-2</v>
      </c>
      <c r="E8" s="45"/>
      <c r="F8" s="16">
        <f>SUM(F9:F10)</f>
        <v>2805189</v>
      </c>
      <c r="G8" s="17">
        <f>SUM(G9:G10)</f>
        <v>2713125</v>
      </c>
      <c r="H8" s="34">
        <f>(F8-G8)/G8</f>
        <v>3.3932826537664135E-2</v>
      </c>
      <c r="I8" s="40"/>
      <c r="J8" s="41"/>
    </row>
    <row r="9" spans="1:17" ht="15" customHeight="1" x14ac:dyDescent="0.25">
      <c r="A9" s="90" t="s">
        <v>34</v>
      </c>
      <c r="B9" s="73">
        <f>Hovedtall!$B$9</f>
        <v>1345206</v>
      </c>
      <c r="C9" s="74">
        <f>Hovedtall!$C$9</f>
        <v>1284452</v>
      </c>
      <c r="D9" s="18">
        <f>(B9-C9)/C9</f>
        <v>4.7299548756979629E-2</v>
      </c>
      <c r="E9" s="45"/>
      <c r="F9" s="73">
        <f>Hovedtall!$F$9</f>
        <v>2627446</v>
      </c>
      <c r="G9" s="74">
        <f>Hovedtall!$G$9</f>
        <v>2514468</v>
      </c>
      <c r="H9" s="18">
        <f>(F9-G9)/G9</f>
        <v>4.4931174308044483E-2</v>
      </c>
      <c r="J9" s="41"/>
    </row>
    <row r="10" spans="1:17" ht="15" customHeight="1" x14ac:dyDescent="0.25">
      <c r="A10" s="90" t="s">
        <v>35</v>
      </c>
      <c r="B10" s="73">
        <f>Hovedtall!$B$10</f>
        <v>89091</v>
      </c>
      <c r="C10" s="74">
        <f>Hovedtall!$C$10</f>
        <v>98553</v>
      </c>
      <c r="D10" s="18">
        <f>(B10-C10)/C10</f>
        <v>-9.6009253903990746E-2</v>
      </c>
      <c r="E10" s="45"/>
      <c r="F10" s="73">
        <f>Hovedtall!$F$10</f>
        <v>177743</v>
      </c>
      <c r="G10" s="74">
        <f>Hovedtall!$G$10</f>
        <v>198657</v>
      </c>
      <c r="H10" s="18">
        <f>(F10-G10)/G10</f>
        <v>-0.10527693461594607</v>
      </c>
      <c r="J10" s="41"/>
    </row>
    <row r="11" spans="1:17" ht="15" customHeight="1" x14ac:dyDescent="0.25">
      <c r="A11" s="90"/>
      <c r="B11" s="36"/>
      <c r="C11" s="35"/>
      <c r="D11" s="18"/>
      <c r="E11" s="45"/>
      <c r="F11" s="36"/>
      <c r="G11" s="35"/>
      <c r="H11" s="18"/>
      <c r="J11" s="41"/>
    </row>
    <row r="12" spans="1:17" ht="15" customHeight="1" x14ac:dyDescent="0.25">
      <c r="A12" s="89" t="s">
        <v>21</v>
      </c>
      <c r="B12" s="75">
        <f>Hovedtall!$B$12</f>
        <v>35635</v>
      </c>
      <c r="C12" s="76">
        <f>Hovedtall!$C$12</f>
        <v>34713</v>
      </c>
      <c r="D12" s="44">
        <f>(B12-C12)/C12</f>
        <v>2.6560654509837814E-2</v>
      </c>
      <c r="E12" s="45"/>
      <c r="F12" s="75">
        <f>Hovedtall!$F$12</f>
        <v>72610</v>
      </c>
      <c r="G12" s="76">
        <f>Hovedtall!$G$12</f>
        <v>71588</v>
      </c>
      <c r="H12" s="44">
        <f>(F12-G12)/G12</f>
        <v>1.4276135665195285E-2</v>
      </c>
      <c r="J12" s="41"/>
    </row>
    <row r="13" spans="1:17" ht="15" customHeight="1" x14ac:dyDescent="0.25">
      <c r="A13" s="89" t="s">
        <v>19</v>
      </c>
      <c r="B13" s="16">
        <f>B7+B8+B12</f>
        <v>3821234</v>
      </c>
      <c r="C13" s="17">
        <f>C7+C8+C12</f>
        <v>3715262</v>
      </c>
      <c r="D13" s="34">
        <f>(B13-C13)/C13</f>
        <v>2.8523425804155938E-2</v>
      </c>
      <c r="E13" s="45"/>
      <c r="F13" s="16">
        <f>F7+F8+F12</f>
        <v>7500126</v>
      </c>
      <c r="G13" s="17">
        <f>G7+G8+G12</f>
        <v>7315582</v>
      </c>
      <c r="H13" s="34">
        <f>(F13-G13)/G13</f>
        <v>2.5226154255396222E-2</v>
      </c>
      <c r="J13" s="41"/>
    </row>
    <row r="14" spans="1:17" ht="15" customHeight="1" x14ac:dyDescent="0.25">
      <c r="A14" s="92"/>
      <c r="B14" s="37"/>
      <c r="C14" s="38"/>
      <c r="D14" s="21"/>
      <c r="E14" s="45"/>
      <c r="F14" s="37"/>
      <c r="G14" s="38"/>
      <c r="H14" s="21"/>
      <c r="J14" s="41"/>
    </row>
    <row r="15" spans="1:17" ht="15" customHeight="1" x14ac:dyDescent="0.25">
      <c r="A15" s="22"/>
      <c r="B15" s="23"/>
      <c r="C15" s="23"/>
      <c r="D15" s="24"/>
      <c r="E15" s="12"/>
      <c r="F15" s="23"/>
      <c r="G15" s="23"/>
      <c r="H15" s="24"/>
    </row>
    <row r="16" spans="1:17" s="7" customFormat="1" ht="15" customHeight="1" x14ac:dyDescent="0.3">
      <c r="A16" s="32" t="s">
        <v>37</v>
      </c>
      <c r="B16" s="25"/>
      <c r="C16" s="26"/>
      <c r="D16" s="27"/>
      <c r="E16" s="28"/>
      <c r="F16" s="25"/>
      <c r="G16" s="26"/>
      <c r="H16" s="27"/>
      <c r="M16" s="31"/>
      <c r="N16" s="39"/>
      <c r="O16" s="39"/>
      <c r="P16" s="31"/>
      <c r="Q16" s="31"/>
    </row>
    <row r="17" spans="1:10" ht="15" customHeight="1" x14ac:dyDescent="0.25">
      <c r="A17" s="88" t="s">
        <v>31</v>
      </c>
      <c r="B17" s="14">
        <f>SUM(B18:B20)</f>
        <v>35797</v>
      </c>
      <c r="C17" s="15">
        <f>SUM(C18:C20)</f>
        <v>36898</v>
      </c>
      <c r="D17" s="46">
        <f>(B17-C17)/C17</f>
        <v>-2.9839015664805679E-2</v>
      </c>
      <c r="E17" s="19"/>
      <c r="F17" s="14">
        <f>SUM(F18:F20)</f>
        <v>73623</v>
      </c>
      <c r="G17" s="15">
        <f>SUM(G18:G20)</f>
        <v>75690</v>
      </c>
      <c r="H17" s="46">
        <f>(F17-G17)/G17</f>
        <v>-2.7308759413396749E-2</v>
      </c>
      <c r="J17" s="43"/>
    </row>
    <row r="18" spans="1:10" ht="15" customHeight="1" x14ac:dyDescent="0.25">
      <c r="A18" s="90" t="s">
        <v>34</v>
      </c>
      <c r="B18" s="73">
        <f>Hovedtall!$B$18</f>
        <v>34966</v>
      </c>
      <c r="C18" s="74">
        <f>Hovedtall!$C$18</f>
        <v>35664</v>
      </c>
      <c r="D18" s="18">
        <f t="shared" ref="D18:D31" si="0">(B18-C18)/C18</f>
        <v>-1.9571556751906683E-2</v>
      </c>
      <c r="E18" s="19"/>
      <c r="F18" s="73">
        <f>Hovedtall!$F$18</f>
        <v>71902</v>
      </c>
      <c r="G18" s="74">
        <f>Hovedtall!$G$18</f>
        <v>73149</v>
      </c>
      <c r="H18" s="18">
        <f t="shared" ref="H18:H31" si="1">(F18-G18)/G18</f>
        <v>-1.7047396410067122E-2</v>
      </c>
      <c r="J18" s="41"/>
    </row>
    <row r="19" spans="1:10" ht="15" customHeight="1" x14ac:dyDescent="0.25">
      <c r="A19" s="90" t="s">
        <v>35</v>
      </c>
      <c r="B19" s="73">
        <f>Hovedtall!$B$19</f>
        <v>221</v>
      </c>
      <c r="C19" s="74">
        <f>Hovedtall!$C$19</f>
        <v>221</v>
      </c>
      <c r="D19" s="18">
        <f t="shared" si="0"/>
        <v>0</v>
      </c>
      <c r="E19" s="19"/>
      <c r="F19" s="73">
        <f>Hovedtall!$F$19</f>
        <v>446</v>
      </c>
      <c r="G19" s="74">
        <f>Hovedtall!$G$19</f>
        <v>449</v>
      </c>
      <c r="H19" s="18">
        <f t="shared" si="1"/>
        <v>-6.6815144766146995E-3</v>
      </c>
      <c r="J19" s="41"/>
    </row>
    <row r="20" spans="1:10" ht="15" customHeight="1" x14ac:dyDescent="0.25">
      <c r="A20" s="90" t="s">
        <v>36</v>
      </c>
      <c r="B20" s="73">
        <f>Hovedtall!$B$20</f>
        <v>610</v>
      </c>
      <c r="C20" s="74">
        <f>Hovedtall!$C$20</f>
        <v>1013</v>
      </c>
      <c r="D20" s="18">
        <f t="shared" si="0"/>
        <v>-0.39782823297137215</v>
      </c>
      <c r="E20" s="19"/>
      <c r="F20" s="73">
        <f>Hovedtall!$F$20</f>
        <v>1275</v>
      </c>
      <c r="G20" s="74">
        <f>Hovedtall!$G$20</f>
        <v>2092</v>
      </c>
      <c r="H20" s="18">
        <f t="shared" si="1"/>
        <v>-0.39053537284894835</v>
      </c>
      <c r="J20" s="41"/>
    </row>
    <row r="21" spans="1:10" ht="15" customHeight="1" x14ac:dyDescent="0.25">
      <c r="A21" s="90"/>
      <c r="B21" s="16"/>
      <c r="C21" s="20"/>
      <c r="D21" s="18"/>
      <c r="E21" s="19"/>
      <c r="F21" s="16"/>
      <c r="G21" s="20"/>
      <c r="H21" s="18"/>
    </row>
    <row r="22" spans="1:10" ht="15" customHeight="1" x14ac:dyDescent="0.25">
      <c r="A22" s="89" t="s">
        <v>32</v>
      </c>
      <c r="B22" s="16">
        <f>SUM(B23:B25)</f>
        <v>12799</v>
      </c>
      <c r="C22" s="17">
        <f>SUM(C23:C25)</f>
        <v>12294</v>
      </c>
      <c r="D22" s="34">
        <f t="shared" si="0"/>
        <v>4.1076948104766552E-2</v>
      </c>
      <c r="E22" s="19"/>
      <c r="F22" s="16">
        <f>SUM(F23:F25)</f>
        <v>25816</v>
      </c>
      <c r="G22" s="17">
        <f>SUM(G23:G25)</f>
        <v>24896</v>
      </c>
      <c r="H22" s="34">
        <f t="shared" si="1"/>
        <v>3.6953727506426733E-2</v>
      </c>
      <c r="J22" s="41"/>
    </row>
    <row r="23" spans="1:10" ht="15" customHeight="1" x14ac:dyDescent="0.25">
      <c r="A23" s="90" t="s">
        <v>34</v>
      </c>
      <c r="B23" s="73">
        <f>Hovedtall!$B$23</f>
        <v>11550</v>
      </c>
      <c r="C23" s="74">
        <f>Hovedtall!$C$23</f>
        <v>11173</v>
      </c>
      <c r="D23" s="18">
        <f t="shared" si="0"/>
        <v>3.3742056743936273E-2</v>
      </c>
      <c r="E23" s="19"/>
      <c r="F23" s="73">
        <f>Hovedtall!$F$23</f>
        <v>23347</v>
      </c>
      <c r="G23" s="74">
        <f>Hovedtall!$G$23</f>
        <v>22565</v>
      </c>
      <c r="H23" s="18">
        <f t="shared" si="1"/>
        <v>3.4655439840460892E-2</v>
      </c>
      <c r="J23" s="41"/>
    </row>
    <row r="24" spans="1:10" ht="15" customHeight="1" x14ac:dyDescent="0.25">
      <c r="A24" s="90" t="s">
        <v>35</v>
      </c>
      <c r="B24" s="73">
        <f>Hovedtall!$B$24</f>
        <v>769</v>
      </c>
      <c r="C24" s="74">
        <f>Hovedtall!$C$24</f>
        <v>706</v>
      </c>
      <c r="D24" s="18">
        <f t="shared" si="0"/>
        <v>8.9235127478753534E-2</v>
      </c>
      <c r="E24" s="19"/>
      <c r="F24" s="73">
        <f>Hovedtall!$F$24</f>
        <v>1476</v>
      </c>
      <c r="G24" s="74">
        <f>Hovedtall!$G$24</f>
        <v>1452</v>
      </c>
      <c r="H24" s="18">
        <f t="shared" si="1"/>
        <v>1.6528925619834711E-2</v>
      </c>
      <c r="J24" s="41"/>
    </row>
    <row r="25" spans="1:10" ht="15" customHeight="1" x14ac:dyDescent="0.25">
      <c r="A25" s="90" t="s">
        <v>36</v>
      </c>
      <c r="B25" s="73">
        <f>Hovedtall!$B$25</f>
        <v>480</v>
      </c>
      <c r="C25" s="74">
        <f>Hovedtall!$C$25</f>
        <v>415</v>
      </c>
      <c r="D25" s="18">
        <f t="shared" si="0"/>
        <v>0.15662650602409639</v>
      </c>
      <c r="E25" s="19"/>
      <c r="F25" s="73">
        <f>Hovedtall!$F$25</f>
        <v>993</v>
      </c>
      <c r="G25" s="74">
        <f>Hovedtall!$G$25</f>
        <v>879</v>
      </c>
      <c r="H25" s="18">
        <f t="shared" si="1"/>
        <v>0.12969283276450511</v>
      </c>
      <c r="J25" s="41"/>
    </row>
    <row r="26" spans="1:10" ht="15" customHeight="1" x14ac:dyDescent="0.25">
      <c r="A26" s="90"/>
      <c r="B26" s="36"/>
      <c r="C26" s="35"/>
      <c r="D26" s="18"/>
      <c r="E26" s="19"/>
      <c r="F26" s="36"/>
      <c r="G26" s="35"/>
      <c r="H26" s="18"/>
      <c r="J26" s="41"/>
    </row>
    <row r="27" spans="1:10" ht="15" customHeight="1" x14ac:dyDescent="0.25">
      <c r="A27" s="89" t="s">
        <v>21</v>
      </c>
      <c r="B27" s="75">
        <f>Hovedtall!$B$27</f>
        <v>2647</v>
      </c>
      <c r="C27" s="76">
        <f>Hovedtall!$C$27</f>
        <v>2562</v>
      </c>
      <c r="D27" s="34">
        <f t="shared" si="0"/>
        <v>3.3177205308352851E-2</v>
      </c>
      <c r="E27" s="19"/>
      <c r="F27" s="77">
        <f>Hovedtall!$F$27</f>
        <v>5484</v>
      </c>
      <c r="G27" s="78">
        <f>Hovedtall!$G$27</f>
        <v>5292</v>
      </c>
      <c r="H27" s="34">
        <f>(F27-G27)/G27</f>
        <v>3.6281179138321996E-2</v>
      </c>
      <c r="J27" s="41"/>
    </row>
    <row r="28" spans="1:10" ht="15" customHeight="1" x14ac:dyDescent="0.25">
      <c r="A28" s="89" t="s">
        <v>19</v>
      </c>
      <c r="B28" s="16">
        <f>B22+B17+B27</f>
        <v>51243</v>
      </c>
      <c r="C28" s="17">
        <f>C22+C17+C27</f>
        <v>51754</v>
      </c>
      <c r="D28" s="34">
        <f t="shared" si="0"/>
        <v>-9.8736329559067897E-3</v>
      </c>
      <c r="E28" s="19"/>
      <c r="F28" s="16">
        <f>F22+F17+F27</f>
        <v>104923</v>
      </c>
      <c r="G28" s="17">
        <f>G22+G17+G27</f>
        <v>105878</v>
      </c>
      <c r="H28" s="34">
        <f>(F28-G28)/G28</f>
        <v>-9.019815259071761E-3</v>
      </c>
      <c r="J28" s="41"/>
    </row>
    <row r="29" spans="1:10" ht="15" customHeight="1" x14ac:dyDescent="0.25">
      <c r="A29" s="89" t="s">
        <v>24</v>
      </c>
      <c r="B29" s="75">
        <f>Hovedtall!$B$29</f>
        <v>7172</v>
      </c>
      <c r="C29" s="76">
        <f>Hovedtall!$C$29</f>
        <v>7069</v>
      </c>
      <c r="D29" s="18">
        <f>(B29-C29)/C29</f>
        <v>1.4570660630923752E-2</v>
      </c>
      <c r="E29" s="19"/>
      <c r="F29" s="75">
        <f>Hovedtall!$F$29</f>
        <v>13909</v>
      </c>
      <c r="G29" s="76">
        <f>Hovedtall!$G$29</f>
        <v>13041</v>
      </c>
      <c r="H29" s="18">
        <f>(F29-G29)/G29</f>
        <v>6.6559312936124534E-2</v>
      </c>
    </row>
    <row r="30" spans="1:10" ht="15" customHeight="1" x14ac:dyDescent="0.25">
      <c r="A30" s="90"/>
      <c r="B30" s="35"/>
      <c r="C30" s="35"/>
      <c r="D30" s="18"/>
      <c r="E30" s="19"/>
      <c r="F30" s="36"/>
      <c r="G30" s="35"/>
      <c r="H30" s="18"/>
      <c r="J30" s="41"/>
    </row>
    <row r="31" spans="1:10" ht="15" customHeight="1" x14ac:dyDescent="0.25">
      <c r="A31" s="89" t="s">
        <v>38</v>
      </c>
      <c r="B31" s="16">
        <f>SUM(B28:B29)</f>
        <v>58415</v>
      </c>
      <c r="C31" s="17">
        <f>SUM(C28:C29)</f>
        <v>58823</v>
      </c>
      <c r="D31" s="34">
        <f t="shared" si="0"/>
        <v>-6.9360624245618212E-3</v>
      </c>
      <c r="E31" s="19"/>
      <c r="F31" s="16">
        <f>SUM(F28:F29)</f>
        <v>118832</v>
      </c>
      <c r="G31" s="17">
        <f>SUM(G28:G29)</f>
        <v>118919</v>
      </c>
      <c r="H31" s="34">
        <f t="shared" si="1"/>
        <v>-7.315904102792657E-4</v>
      </c>
      <c r="J31" s="41"/>
    </row>
    <row r="32" spans="1:10" ht="15" customHeight="1" x14ac:dyDescent="0.25">
      <c r="A32" s="89"/>
      <c r="B32" s="16"/>
      <c r="C32" s="17"/>
      <c r="D32" s="18"/>
      <c r="E32" s="19"/>
      <c r="F32" s="16"/>
      <c r="G32" s="17"/>
      <c r="H32" s="18"/>
    </row>
    <row r="33" spans="1:10" ht="15" customHeight="1" x14ac:dyDescent="0.25">
      <c r="A33" s="93"/>
      <c r="B33" s="86"/>
      <c r="C33" s="87"/>
      <c r="D33" s="84"/>
      <c r="E33" s="19"/>
      <c r="F33" s="86"/>
      <c r="G33" s="87"/>
      <c r="H33" s="84"/>
    </row>
    <row r="34" spans="1:10" ht="15" customHeight="1" x14ac:dyDescent="0.25">
      <c r="A34" s="2"/>
      <c r="B34" s="12"/>
      <c r="C34" s="12"/>
      <c r="D34" s="29"/>
      <c r="E34" s="12"/>
      <c r="F34" s="12"/>
      <c r="G34" s="12"/>
      <c r="H34" s="29"/>
    </row>
    <row r="35" spans="1:10" ht="15" customHeight="1" x14ac:dyDescent="0.25">
      <c r="A35" s="49"/>
      <c r="B35" s="17"/>
      <c r="C35" s="17"/>
      <c r="D35" s="47"/>
      <c r="E35" s="19"/>
      <c r="F35" s="17"/>
      <c r="G35" s="17"/>
      <c r="H35" s="47"/>
    </row>
    <row r="36" spans="1:10" ht="15" customHeight="1" x14ac:dyDescent="0.25">
      <c r="A36" s="49"/>
      <c r="B36" s="17"/>
      <c r="C36" s="17"/>
      <c r="D36" s="47"/>
      <c r="E36" s="19"/>
      <c r="F36" s="17"/>
      <c r="G36" s="17"/>
      <c r="H36" s="47"/>
    </row>
    <row r="37" spans="1:10" ht="15" customHeight="1" x14ac:dyDescent="0.25">
      <c r="A37" s="49"/>
      <c r="B37" s="17"/>
      <c r="C37" s="17"/>
      <c r="D37" s="47"/>
      <c r="E37" s="19"/>
      <c r="F37" s="17"/>
      <c r="G37" s="17"/>
      <c r="H37" s="47"/>
    </row>
    <row r="38" spans="1:10" ht="15" customHeight="1" x14ac:dyDescent="0.25">
      <c r="A38" s="49"/>
      <c r="B38" s="17"/>
      <c r="C38" s="17"/>
      <c r="D38" s="47"/>
      <c r="E38" s="19"/>
      <c r="F38" s="17"/>
      <c r="G38" s="17"/>
      <c r="H38" s="47"/>
    </row>
    <row r="39" spans="1:10" ht="15" customHeight="1" x14ac:dyDescent="0.25">
      <c r="A39" s="49"/>
      <c r="B39" s="17"/>
      <c r="C39" s="17"/>
      <c r="D39" s="47"/>
      <c r="E39" s="19"/>
      <c r="F39" s="17"/>
      <c r="G39" s="17"/>
      <c r="H39" s="47"/>
    </row>
    <row r="40" spans="1:10" ht="15" customHeight="1" x14ac:dyDescent="0.25">
      <c r="A40" s="49"/>
      <c r="B40" s="17"/>
      <c r="C40" s="17"/>
      <c r="D40" s="47"/>
      <c r="E40" s="19"/>
      <c r="F40" s="17"/>
      <c r="G40" s="17"/>
      <c r="H40" s="47"/>
    </row>
    <row r="41" spans="1:10" ht="15" customHeight="1" x14ac:dyDescent="0.25">
      <c r="A41" s="49"/>
      <c r="B41" s="17"/>
      <c r="C41" s="17"/>
      <c r="D41" s="47"/>
      <c r="E41" s="19"/>
      <c r="F41" s="17"/>
      <c r="G41" s="17"/>
      <c r="H41" s="47"/>
    </row>
    <row r="42" spans="1:10" ht="15" customHeight="1" x14ac:dyDescent="0.25">
      <c r="A42" s="49"/>
      <c r="B42" s="17"/>
      <c r="C42" s="17"/>
      <c r="D42" s="47"/>
      <c r="E42" s="19"/>
      <c r="F42" s="17"/>
      <c r="G42" s="17"/>
      <c r="H42" s="47"/>
    </row>
    <row r="43" spans="1:10" ht="15" customHeight="1" x14ac:dyDescent="0.25">
      <c r="A43" s="49"/>
      <c r="B43" s="17"/>
      <c r="C43" s="17"/>
      <c r="D43" s="47"/>
      <c r="E43" s="19"/>
      <c r="F43" s="17"/>
      <c r="G43" s="17"/>
      <c r="H43" s="47"/>
    </row>
    <row r="44" spans="1:10" ht="15" customHeight="1" x14ac:dyDescent="0.25">
      <c r="A44" s="49"/>
      <c r="B44" s="17"/>
      <c r="C44" s="17"/>
      <c r="D44" s="47"/>
      <c r="E44" s="19"/>
      <c r="F44" s="17"/>
      <c r="G44" s="17"/>
      <c r="H44" s="47"/>
    </row>
    <row r="45" spans="1:10" ht="15" customHeight="1" x14ac:dyDescent="0.25">
      <c r="A45" s="49"/>
      <c r="B45" s="17"/>
      <c r="C45" s="17"/>
      <c r="D45" s="47"/>
      <c r="E45" s="19"/>
      <c r="F45" s="17"/>
      <c r="G45" s="17"/>
      <c r="H45" s="47"/>
    </row>
    <row r="46" spans="1:10" ht="15" customHeight="1" x14ac:dyDescent="0.25">
      <c r="A46" s="49"/>
      <c r="B46" s="17"/>
      <c r="C46" s="17"/>
      <c r="D46" s="47"/>
      <c r="E46" s="19"/>
      <c r="F46" s="17"/>
      <c r="G46" s="17"/>
      <c r="H46" s="47"/>
    </row>
    <row r="47" spans="1:10" ht="15" customHeight="1" x14ac:dyDescent="0.25">
      <c r="A47" s="49"/>
      <c r="B47" s="17"/>
      <c r="C47" s="17"/>
      <c r="D47" s="47"/>
      <c r="E47" s="19"/>
      <c r="F47" s="17"/>
      <c r="G47" s="17"/>
      <c r="H47" s="47"/>
    </row>
    <row r="48" spans="1:10" ht="15" customHeight="1" x14ac:dyDescent="0.25">
      <c r="A48" s="2"/>
      <c r="B48" s="2"/>
      <c r="C48" s="2"/>
      <c r="D48" s="2"/>
      <c r="H48" s="2"/>
      <c r="I48" s="42"/>
      <c r="J48" s="42"/>
    </row>
    <row r="49" spans="1:10" ht="15" customHeight="1" x14ac:dyDescent="0.25">
      <c r="A49" s="2"/>
      <c r="B49" s="2"/>
      <c r="C49" s="2"/>
      <c r="D49" s="2"/>
      <c r="H49" s="2"/>
      <c r="I49" s="42"/>
      <c r="J49" s="42"/>
    </row>
    <row r="50" spans="1:10" ht="15" customHeight="1" x14ac:dyDescent="0.25">
      <c r="A50" s="2"/>
      <c r="I50" s="42"/>
      <c r="J50" s="42"/>
    </row>
    <row r="51" spans="1:10" ht="15" customHeight="1" x14ac:dyDescent="0.25">
      <c r="I51" s="42"/>
      <c r="J51" s="42"/>
    </row>
    <row r="52" spans="1:10" ht="15" customHeight="1" x14ac:dyDescent="0.25">
      <c r="A52" s="28" t="s">
        <v>40</v>
      </c>
    </row>
  </sheetData>
  <sheetProtection selectLockedCells="1"/>
  <printOptions horizontalCentered="1"/>
  <pageMargins left="0.23622047244094491" right="0.23622047244094491" top="0.19685039370078741" bottom="0.15748031496062992" header="0.11811023622047245" footer="0.11811023622047245"/>
  <pageSetup paperSize="9" scale="80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37"/>
  <sheetViews>
    <sheetView workbookViewId="0">
      <selection activeCell="G7" sqref="G7"/>
    </sheetView>
  </sheetViews>
  <sheetFormatPr defaultColWidth="11.42578125" defaultRowHeight="12.75" x14ac:dyDescent="0.2"/>
  <sheetData>
    <row r="2" spans="1:8" ht="18" x14ac:dyDescent="0.25">
      <c r="A2" s="79" t="s">
        <v>26</v>
      </c>
    </row>
    <row r="4" spans="1:8" x14ac:dyDescent="0.2">
      <c r="A4" s="56" t="s">
        <v>1</v>
      </c>
      <c r="B4" s="56">
        <v>2013</v>
      </c>
      <c r="C4" s="56">
        <v>2014</v>
      </c>
      <c r="D4" s="57">
        <v>2015</v>
      </c>
      <c r="E4" s="57">
        <v>2016</v>
      </c>
      <c r="F4" s="56">
        <v>2017</v>
      </c>
      <c r="G4" s="56">
        <v>2018</v>
      </c>
      <c r="H4" s="56"/>
    </row>
    <row r="5" spans="1:8" x14ac:dyDescent="0.2">
      <c r="A5" s="58" t="s">
        <v>14</v>
      </c>
      <c r="B5" s="51">
        <v>3277804</v>
      </c>
      <c r="C5" s="51">
        <v>3466027</v>
      </c>
      <c r="D5" s="51">
        <v>3335025</v>
      </c>
      <c r="E5" s="51">
        <v>3387711</v>
      </c>
      <c r="F5" s="51">
        <v>3598087</v>
      </c>
      <c r="G5" s="51">
        <v>3678892</v>
      </c>
      <c r="H5" s="50"/>
    </row>
    <row r="6" spans="1:8" x14ac:dyDescent="0.2">
      <c r="A6" s="58" t="s">
        <v>2</v>
      </c>
      <c r="B6" s="51">
        <v>3418955</v>
      </c>
      <c r="C6" s="51">
        <v>3490096</v>
      </c>
      <c r="D6" s="51">
        <v>3499805</v>
      </c>
      <c r="E6" s="51">
        <v>3709601</v>
      </c>
      <c r="F6" s="51">
        <v>3705178</v>
      </c>
      <c r="G6" s="51">
        <v>3821234</v>
      </c>
      <c r="H6" s="50"/>
    </row>
    <row r="7" spans="1:8" x14ac:dyDescent="0.2">
      <c r="A7" s="58" t="s">
        <v>3</v>
      </c>
      <c r="B7" s="51">
        <v>3741673</v>
      </c>
      <c r="C7" s="51">
        <v>4084303</v>
      </c>
      <c r="D7" s="51">
        <v>4024348</v>
      </c>
      <c r="E7" s="51">
        <v>4047045</v>
      </c>
      <c r="F7" s="51">
        <v>4371756</v>
      </c>
      <c r="G7" s="51"/>
      <c r="H7" s="50"/>
    </row>
    <row r="8" spans="1:8" x14ac:dyDescent="0.2">
      <c r="A8" s="58" t="s">
        <v>4</v>
      </c>
      <c r="B8" s="51">
        <v>4035227</v>
      </c>
      <c r="C8" s="51">
        <v>4104568</v>
      </c>
      <c r="D8" s="51">
        <v>4012574</v>
      </c>
      <c r="E8" s="51">
        <v>4017903</v>
      </c>
      <c r="F8" s="51">
        <v>4171684</v>
      </c>
      <c r="G8" s="51"/>
      <c r="H8" s="50"/>
    </row>
    <row r="9" spans="1:8" x14ac:dyDescent="0.2">
      <c r="A9" s="58" t="s">
        <v>5</v>
      </c>
      <c r="B9" s="51">
        <v>4220892</v>
      </c>
      <c r="C9" s="51">
        <v>4362500</v>
      </c>
      <c r="D9" s="51">
        <v>4386314</v>
      </c>
      <c r="E9" s="80">
        <v>4472058</v>
      </c>
      <c r="F9" s="51">
        <v>4637714</v>
      </c>
      <c r="G9" s="51"/>
      <c r="H9" s="50"/>
    </row>
    <row r="10" spans="1:8" x14ac:dyDescent="0.2">
      <c r="A10" s="58" t="s">
        <v>6</v>
      </c>
      <c r="B10" s="51">
        <v>4597152</v>
      </c>
      <c r="C10" s="51">
        <v>4964668</v>
      </c>
      <c r="D10" s="51">
        <v>4903813</v>
      </c>
      <c r="E10" s="80">
        <v>4872167</v>
      </c>
      <c r="F10" s="51">
        <v>5088909</v>
      </c>
      <c r="G10" s="51"/>
      <c r="H10" s="50"/>
    </row>
    <row r="11" spans="1:8" x14ac:dyDescent="0.2">
      <c r="A11" s="58" t="s">
        <v>7</v>
      </c>
      <c r="B11" s="51">
        <v>4462056</v>
      </c>
      <c r="C11" s="51">
        <v>4626037</v>
      </c>
      <c r="D11" s="51">
        <v>4726456</v>
      </c>
      <c r="E11" s="80">
        <v>4662316</v>
      </c>
      <c r="F11" s="51">
        <v>4939296</v>
      </c>
      <c r="G11" s="51"/>
      <c r="H11" s="50"/>
    </row>
    <row r="12" spans="1:8" x14ac:dyDescent="0.2">
      <c r="A12" s="58" t="s">
        <v>8</v>
      </c>
      <c r="B12" s="51">
        <v>4364289</v>
      </c>
      <c r="C12" s="51">
        <v>4506205</v>
      </c>
      <c r="D12" s="51">
        <v>4560026</v>
      </c>
      <c r="E12" s="80">
        <v>4643236</v>
      </c>
      <c r="F12" s="51">
        <v>4865456</v>
      </c>
      <c r="G12" s="51"/>
      <c r="H12" s="50"/>
    </row>
    <row r="13" spans="1:8" x14ac:dyDescent="0.2">
      <c r="A13" s="58" t="s">
        <v>9</v>
      </c>
      <c r="B13" s="51">
        <v>4466332</v>
      </c>
      <c r="C13" s="51">
        <v>4572855</v>
      </c>
      <c r="D13" s="51">
        <v>4597268</v>
      </c>
      <c r="E13" s="80">
        <v>4686199</v>
      </c>
      <c r="F13" s="51">
        <v>4810992</v>
      </c>
      <c r="G13" s="51"/>
      <c r="H13" s="50"/>
    </row>
    <row r="14" spans="1:8" x14ac:dyDescent="0.2">
      <c r="A14" s="58" t="s">
        <v>10</v>
      </c>
      <c r="B14" s="51">
        <v>4457440</v>
      </c>
      <c r="C14" s="51">
        <v>4552635</v>
      </c>
      <c r="D14" s="51">
        <v>4549491</v>
      </c>
      <c r="E14" s="80">
        <v>4603908</v>
      </c>
      <c r="F14" s="51">
        <v>4818612</v>
      </c>
      <c r="G14" s="51"/>
      <c r="H14" s="50"/>
    </row>
    <row r="15" spans="1:8" x14ac:dyDescent="0.2">
      <c r="A15" s="58" t="s">
        <v>11</v>
      </c>
      <c r="B15" s="51">
        <v>3904581</v>
      </c>
      <c r="C15" s="51">
        <v>3925316</v>
      </c>
      <c r="D15" s="51">
        <v>4001911</v>
      </c>
      <c r="E15" s="80">
        <v>4052458</v>
      </c>
      <c r="F15" s="51">
        <v>4182127</v>
      </c>
      <c r="G15" s="51"/>
      <c r="H15" s="50"/>
    </row>
    <row r="16" spans="1:8" x14ac:dyDescent="0.2">
      <c r="A16" s="58" t="s">
        <v>12</v>
      </c>
      <c r="B16" s="51">
        <v>3363415</v>
      </c>
      <c r="C16" s="51">
        <v>3428848</v>
      </c>
      <c r="D16" s="51">
        <v>3435259</v>
      </c>
      <c r="E16" s="80">
        <v>3619176</v>
      </c>
      <c r="F16" s="51">
        <v>3675570</v>
      </c>
      <c r="G16" s="51"/>
      <c r="H16" s="50"/>
    </row>
    <row r="17" spans="1:8" x14ac:dyDescent="0.2">
      <c r="A17" s="60"/>
      <c r="B17" s="51"/>
      <c r="C17" s="51"/>
      <c r="D17" s="51"/>
      <c r="E17" s="51"/>
      <c r="F17" s="50"/>
      <c r="G17" s="50"/>
      <c r="H17" s="50"/>
    </row>
    <row r="18" spans="1:8" x14ac:dyDescent="0.2">
      <c r="A18" s="60"/>
      <c r="B18" s="51"/>
      <c r="C18" s="51"/>
      <c r="D18" s="51"/>
      <c r="E18" s="51"/>
      <c r="F18" s="50"/>
      <c r="G18" s="50"/>
      <c r="H18" s="50"/>
    </row>
    <row r="19" spans="1:8" x14ac:dyDescent="0.2">
      <c r="A19" s="60"/>
      <c r="B19" s="51"/>
      <c r="C19" s="51"/>
      <c r="D19" s="51"/>
      <c r="E19" s="51"/>
      <c r="F19" s="50"/>
      <c r="G19" s="50"/>
      <c r="H19" s="50"/>
    </row>
    <row r="20" spans="1:8" x14ac:dyDescent="0.2">
      <c r="A20" s="60"/>
      <c r="B20" s="51"/>
      <c r="C20" s="51"/>
      <c r="D20" s="51"/>
      <c r="E20" s="51"/>
      <c r="F20" s="50"/>
      <c r="G20" s="50"/>
      <c r="H20" s="50"/>
    </row>
    <row r="21" spans="1:8" x14ac:dyDescent="0.2">
      <c r="A21" s="50"/>
      <c r="B21" s="53"/>
      <c r="C21" s="54"/>
      <c r="D21" s="33"/>
      <c r="E21" s="33"/>
      <c r="F21" s="50"/>
      <c r="G21" s="50"/>
      <c r="H21" s="50"/>
    </row>
    <row r="22" spans="1:8" x14ac:dyDescent="0.2">
      <c r="A22" s="50"/>
      <c r="B22" s="51"/>
      <c r="C22" s="50"/>
      <c r="D22" s="50"/>
      <c r="E22" s="50"/>
      <c r="F22" s="50"/>
      <c r="G22" s="50"/>
      <c r="H22" s="50"/>
    </row>
    <row r="23" spans="1:8" x14ac:dyDescent="0.2">
      <c r="A23" s="56" t="s">
        <v>0</v>
      </c>
      <c r="B23" s="57">
        <v>2013</v>
      </c>
      <c r="C23" s="57">
        <v>2014</v>
      </c>
      <c r="D23" s="57">
        <v>2015</v>
      </c>
      <c r="E23" s="57">
        <v>2016</v>
      </c>
      <c r="F23" s="56">
        <v>2017</v>
      </c>
      <c r="G23" s="56">
        <v>2018</v>
      </c>
      <c r="H23" s="56"/>
    </row>
    <row r="24" spans="1:8" x14ac:dyDescent="0.2">
      <c r="A24" s="59" t="s">
        <v>14</v>
      </c>
      <c r="B24" s="51">
        <v>57714</v>
      </c>
      <c r="C24" s="51">
        <v>59820</v>
      </c>
      <c r="D24" s="51">
        <v>56825</v>
      </c>
      <c r="E24" s="51">
        <v>60449</v>
      </c>
      <c r="F24" s="54">
        <v>54284</v>
      </c>
      <c r="G24" s="54">
        <v>53680</v>
      </c>
      <c r="H24" s="50"/>
    </row>
    <row r="25" spans="1:8" x14ac:dyDescent="0.2">
      <c r="A25" s="59" t="s">
        <v>2</v>
      </c>
      <c r="B25" s="51">
        <v>54126</v>
      </c>
      <c r="C25" s="51">
        <v>56061</v>
      </c>
      <c r="D25" s="51">
        <v>53551</v>
      </c>
      <c r="E25" s="51">
        <v>54999</v>
      </c>
      <c r="F25" s="54">
        <v>52025</v>
      </c>
      <c r="G25" s="54">
        <v>51243</v>
      </c>
      <c r="H25" s="50"/>
    </row>
    <row r="26" spans="1:8" x14ac:dyDescent="0.2">
      <c r="A26" s="59" t="s">
        <v>3</v>
      </c>
      <c r="B26" s="51">
        <v>57109</v>
      </c>
      <c r="C26" s="51">
        <v>62844</v>
      </c>
      <c r="D26" s="51">
        <v>59940</v>
      </c>
      <c r="E26" s="51">
        <v>56951</v>
      </c>
      <c r="F26" s="54">
        <v>61307</v>
      </c>
      <c r="G26" s="54"/>
      <c r="H26" s="50"/>
    </row>
    <row r="27" spans="1:8" x14ac:dyDescent="0.2">
      <c r="A27" s="59" t="s">
        <v>4</v>
      </c>
      <c r="B27" s="51">
        <v>63351</v>
      </c>
      <c r="C27" s="51">
        <v>60249</v>
      </c>
      <c r="D27" s="51">
        <v>60712</v>
      </c>
      <c r="E27" s="51">
        <v>60633</v>
      </c>
      <c r="F27" s="54">
        <v>53889</v>
      </c>
      <c r="G27" s="54"/>
      <c r="H27" s="50"/>
    </row>
    <row r="28" spans="1:8" x14ac:dyDescent="0.2">
      <c r="A28" s="59" t="s">
        <v>5</v>
      </c>
      <c r="B28" s="51">
        <v>60558</v>
      </c>
      <c r="C28" s="51">
        <v>65236</v>
      </c>
      <c r="D28" s="51">
        <v>62021</v>
      </c>
      <c r="E28" s="80">
        <v>60932</v>
      </c>
      <c r="F28" s="54">
        <v>62225</v>
      </c>
      <c r="G28" s="54"/>
      <c r="H28" s="50"/>
    </row>
    <row r="29" spans="1:8" x14ac:dyDescent="0.2">
      <c r="A29" s="59" t="s">
        <v>6</v>
      </c>
      <c r="B29" s="51">
        <v>64643</v>
      </c>
      <c r="C29" s="51">
        <v>66038</v>
      </c>
      <c r="D29" s="51">
        <v>65567</v>
      </c>
      <c r="E29" s="80">
        <v>62070</v>
      </c>
      <c r="F29" s="54">
        <v>61125</v>
      </c>
      <c r="G29" s="54"/>
      <c r="H29" s="50"/>
    </row>
    <row r="30" spans="1:8" x14ac:dyDescent="0.2">
      <c r="A30" s="59" t="s">
        <v>7</v>
      </c>
      <c r="B30" s="51">
        <v>59264</v>
      </c>
      <c r="C30" s="51">
        <v>60236</v>
      </c>
      <c r="D30" s="51">
        <v>58785</v>
      </c>
      <c r="E30" s="80">
        <v>56170</v>
      </c>
      <c r="F30" s="54">
        <v>55689</v>
      </c>
      <c r="G30" s="54"/>
      <c r="H30" s="50"/>
    </row>
    <row r="31" spans="1:8" x14ac:dyDescent="0.2">
      <c r="A31" s="59" t="s">
        <v>8</v>
      </c>
      <c r="B31" s="51">
        <v>64412</v>
      </c>
      <c r="C31" s="51">
        <v>63263</v>
      </c>
      <c r="D31" s="51">
        <v>62924</v>
      </c>
      <c r="E31" s="80">
        <v>62414</v>
      </c>
      <c r="F31" s="54">
        <v>61888</v>
      </c>
      <c r="G31" s="54"/>
      <c r="H31" s="50"/>
    </row>
    <row r="32" spans="1:8" x14ac:dyDescent="0.2">
      <c r="A32" s="59" t="s">
        <v>9</v>
      </c>
      <c r="B32" s="51">
        <v>66778</v>
      </c>
      <c r="C32" s="51">
        <v>67191</v>
      </c>
      <c r="D32" s="51">
        <v>66307</v>
      </c>
      <c r="E32" s="80">
        <v>63364</v>
      </c>
      <c r="F32" s="54">
        <v>62314</v>
      </c>
      <c r="G32" s="54"/>
      <c r="H32" s="50"/>
    </row>
    <row r="33" spans="1:8" x14ac:dyDescent="0.2">
      <c r="A33" s="59" t="s">
        <v>10</v>
      </c>
      <c r="B33" s="51">
        <v>68393</v>
      </c>
      <c r="C33" s="51">
        <v>66736</v>
      </c>
      <c r="D33" s="51">
        <v>65502</v>
      </c>
      <c r="E33" s="80">
        <v>62632</v>
      </c>
      <c r="F33" s="54">
        <v>63606</v>
      </c>
      <c r="G33" s="54"/>
      <c r="H33" s="50"/>
    </row>
    <row r="34" spans="1:8" x14ac:dyDescent="0.2">
      <c r="A34" s="59" t="s">
        <v>11</v>
      </c>
      <c r="B34" s="51">
        <v>61858</v>
      </c>
      <c r="C34" s="51">
        <v>59497</v>
      </c>
      <c r="D34" s="51">
        <v>60634</v>
      </c>
      <c r="E34" s="80">
        <v>65717</v>
      </c>
      <c r="F34" s="54">
        <v>58855</v>
      </c>
      <c r="G34" s="54"/>
      <c r="H34" s="50"/>
    </row>
    <row r="35" spans="1:8" x14ac:dyDescent="0.2">
      <c r="A35" s="59" t="s">
        <v>12</v>
      </c>
      <c r="B35" s="51">
        <v>53323</v>
      </c>
      <c r="C35" s="51">
        <v>52266</v>
      </c>
      <c r="D35" s="51">
        <v>58152</v>
      </c>
      <c r="E35" s="80">
        <v>56969</v>
      </c>
      <c r="F35" s="54">
        <v>50189</v>
      </c>
      <c r="G35" s="54"/>
      <c r="H35" s="50"/>
    </row>
    <row r="36" spans="1:8" x14ac:dyDescent="0.2">
      <c r="A36" s="50"/>
      <c r="B36" s="51"/>
      <c r="C36" s="55"/>
      <c r="D36" s="55"/>
      <c r="E36" s="55"/>
      <c r="F36" s="50"/>
      <c r="G36" s="50"/>
      <c r="H36" s="50"/>
    </row>
    <row r="37" spans="1:8" x14ac:dyDescent="0.2">
      <c r="A37" s="50"/>
      <c r="B37" s="52"/>
      <c r="C37" s="52"/>
      <c r="D37" s="52"/>
      <c r="E37" s="52"/>
      <c r="F37" s="50"/>
      <c r="G37" s="50"/>
      <c r="H37" s="50"/>
    </row>
  </sheetData>
  <sheetProtection selectLockedCells="1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W o r k b o o k S t a t e   x m l n s : i = " h t t p : / / w w w . w 3 . o r g / 2 0 0 1 / X M L S c h e m a - i n s t a n c e "   x m l n s = " h t t p : / / s c h e m a s . m i c r o s o f t . c o m / P o w e r B I A d d I n " > < L a s t P r o v i d e d R a n g e N a m e I d > 0 < / L a s t P r o v i d e d R a n g e N a m e I d > < L a s t U s e d G r o u p O b j e c t I d > < / L a s t U s e d G r o u p O b j e c t I d > < T i l e s L i s t > < T i l e s / > < / T i l e s L i s t > < / W o r k b o o k S t a t e > 
</file>

<file path=customXml/itemProps1.xml><?xml version="1.0" encoding="utf-8"?>
<ds:datastoreItem xmlns:ds="http://schemas.openxmlformats.org/officeDocument/2006/customXml" ds:itemID="{99EFA14F-0562-46CE-BCB1-87F2E1390A49}">
  <ds:schemaRefs>
    <ds:schemaRef ds:uri="http://schemas.microsoft.com/PowerBIAdd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Hovedtall</vt:lpstr>
      <vt:lpstr>Passasjer - Måned</vt:lpstr>
      <vt:lpstr>Passasjerer - Hittil i år</vt:lpstr>
      <vt:lpstr>Flybevegelser - Måned</vt:lpstr>
      <vt:lpstr>Flybevegelser - Hittil i år</vt:lpstr>
      <vt:lpstr>Main</vt:lpstr>
      <vt:lpstr>Tall til grafer</vt:lpstr>
      <vt:lpstr>Hovedtall!Print_Area</vt:lpstr>
      <vt:lpstr>Main!Print_Area</vt:lpstr>
    </vt:vector>
  </TitlesOfParts>
  <Company>LV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CASTU</dc:creator>
  <cp:lastModifiedBy>Nakland, Odd</cp:lastModifiedBy>
  <cp:lastPrinted>2018-03-08T09:43:35Z</cp:lastPrinted>
  <dcterms:created xsi:type="dcterms:W3CDTF">2000-12-05T13:34:37Z</dcterms:created>
  <dcterms:modified xsi:type="dcterms:W3CDTF">2018-03-15T14:27:53Z</dcterms:modified>
</cp:coreProperties>
</file>