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lv.no\CA\Users\CACMN\Desktop\"/>
    </mc:Choice>
  </mc:AlternateContent>
  <xr:revisionPtr revIDLastSave="0" documentId="13_ncr:1_{B0F0E7F1-4F54-4015-A3C6-1D63FE9B8573}" xr6:coauthVersionLast="36" xr6:coauthVersionMax="36" xr10:uidLastSave="{00000000-0000-0000-0000-000000000000}"/>
  <bookViews>
    <workbookView xWindow="-6900" yWindow="4440" windowWidth="24240" windowHeight="4410" tabRatio="835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 l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<sst xmlns="http://schemas.openxmlformats.org/spreadsheetml/2006/main" count="1057" uniqueCount="259">
  <si>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</si>
  <si>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</si>
  <si>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</si>
  <si>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</si>
  <si>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</si>
  <si>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</si>
  <si>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</si>
  <si>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</si>
  <si>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</si>
  <si>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</si>
  <si>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</si>
  <si>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</si>
  <si>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</si>
  <si>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</si>
  <si>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</si>
  <si>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</si>
  <si>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</si>
  <si>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</si>
  <si>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</si>
  <si>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</si>
  <si>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</si>
  <si>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</si>
  <si>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</si>
  <si>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</si>
  <si>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</si>
  <si>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</si>
  <si>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</si>
  <si>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</si>
  <si>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</si>
  <si>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</si>
  <si>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</si>
  <si>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</si>
  <si>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</si>
  <si>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</si>
  <si>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</si>
  <si>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</si>
  <si>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</si>
  <si>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</si>
  <si>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</si>
  <si>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</si>
  <si>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</si>
  <si>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</si>
  <si>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</si>
  <si>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</si>
  <si>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December</t>
  </si>
  <si>
    <t>Desember</t>
  </si>
  <si>
    <t>Desember 2018 -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</si>
  <si>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</si>
  <si>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</si>
  <si>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</si>
  <si>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</si>
  <si>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</si>
  <si>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</si>
  <si>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</si>
  <si>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</si>
  <si>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</si>
  <si>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</si>
  <si>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</si>
  <si>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</si>
  <si>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</si>
  <si>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ALTA LUFTHAVN</t>
  </si>
  <si>
    <t>ALF</t>
  </si>
  <si>
    <t>-</t>
  </si>
  <si>
    <t>ANDØYA LUFTHAVN</t>
  </si>
  <si>
    <t>ANX</t>
  </si>
  <si>
    <t>BARDUFOSS LUFTHAVN</t>
  </si>
  <si>
    <t>BDU</t>
  </si>
  <si>
    <t>BERGEN LUFTHAVN</t>
  </si>
  <si>
    <t>BGO</t>
  </si>
  <si>
    <t>BERLEVÅG LUFTHAVN</t>
  </si>
  <si>
    <t>BVG</t>
  </si>
  <si>
    <t>BODØ LUFTHAVN</t>
  </si>
  <si>
    <t>BOO</t>
  </si>
  <si>
    <t>BRØNNØYSUND LUFTHAVN</t>
  </si>
  <si>
    <t>BNN</t>
  </si>
  <si>
    <t>BÅTSFJORD LUFTHAVN</t>
  </si>
  <si>
    <t>BJF</t>
  </si>
  <si>
    <t>FAGERNES LUFTHAVN</t>
  </si>
  <si>
    <t>VDB</t>
  </si>
  <si>
    <t>FLORØ LUFTHAVN</t>
  </si>
  <si>
    <t>FRO</t>
  </si>
  <si>
    <t>FØRDE LUFTHAVN</t>
  </si>
  <si>
    <t>FDE</t>
  </si>
  <si>
    <t>HAMMERFEST LUFTHAVN</t>
  </si>
  <si>
    <t>HFT</t>
  </si>
  <si>
    <t>HARSTAD NARVIK LUFTHAVN</t>
  </si>
  <si>
    <t>EVE</t>
  </si>
  <si>
    <t>HASVIK LUFTHAVN</t>
  </si>
  <si>
    <t>HAA</t>
  </si>
  <si>
    <t>HAUGESUND LUFTHAVN</t>
  </si>
  <si>
    <t>HAU</t>
  </si>
  <si>
    <t>HONNINGSVÅG LUFTHAVN</t>
  </si>
  <si>
    <t>HVG</t>
  </si>
  <si>
    <t>KIRKENES LUFTHAVN</t>
  </si>
  <si>
    <t>KKN</t>
  </si>
  <si>
    <t>KRISTIANSAND LUFTHAVN</t>
  </si>
  <si>
    <t>KRS</t>
  </si>
  <si>
    <t>KRISTIANSUND LUFTHAVN</t>
  </si>
  <si>
    <t>KSU</t>
  </si>
  <si>
    <t>LAKSELV LUFTHAVN</t>
  </si>
  <si>
    <t>LKL</t>
  </si>
  <si>
    <t>LEKNES LUFTHAVN</t>
  </si>
  <si>
    <t>LKN</t>
  </si>
  <si>
    <t>MEHAMN LUFTHAVN</t>
  </si>
  <si>
    <t>MEH</t>
  </si>
  <si>
    <t>MO I RANA LUFTHAVN</t>
  </si>
  <si>
    <t>MQN</t>
  </si>
  <si>
    <t>MOLDE LUFTHAVN</t>
  </si>
  <si>
    <t>MOL</t>
  </si>
  <si>
    <t>MOSJØEN LUFTHAVN</t>
  </si>
  <si>
    <t>MJF</t>
  </si>
  <si>
    <t>NAMSOS LUFTHAVN</t>
  </si>
  <si>
    <t>OSY</t>
  </si>
  <si>
    <t>OSLO LUFTHAVN</t>
  </si>
  <si>
    <t>OSL</t>
  </si>
  <si>
    <t>RØROS LUFTHAVN</t>
  </si>
  <si>
    <t>RRS</t>
  </si>
  <si>
    <t>RØRVIK LUFTHAVN</t>
  </si>
  <si>
    <t>RVK</t>
  </si>
  <si>
    <t>RØST LUFTHAVN</t>
  </si>
  <si>
    <t>RET</t>
  </si>
  <si>
    <t>SANDANE LUFTHAVN</t>
  </si>
  <si>
    <t>SDN</t>
  </si>
  <si>
    <t>SANDNESSJØEN LUFTHAVN</t>
  </si>
  <si>
    <t>SSJ</t>
  </si>
  <si>
    <t>SOGNDAL LUFTHAVN</t>
  </si>
  <si>
    <t>SOG</t>
  </si>
  <si>
    <t>STAVANGER LUFTHAVN</t>
  </si>
  <si>
    <t>SVG</t>
  </si>
  <si>
    <t>STOKMARKNES LUFTHAVN</t>
  </si>
  <si>
    <t>SKN</t>
  </si>
  <si>
    <t>SVALBARD LUFTHAVN</t>
  </si>
  <si>
    <t>LYR</t>
  </si>
  <si>
    <t>SVOLVÆR LUFTHAVN</t>
  </si>
  <si>
    <t>SVJ</t>
  </si>
  <si>
    <t>SØRKJOSEN LUFTHAVN</t>
  </si>
  <si>
    <t>SOJ</t>
  </si>
  <si>
    <t>TROMSØ LUFTHAVN</t>
  </si>
  <si>
    <t>TOS</t>
  </si>
  <si>
    <t>TRONDHEIM LUFTHAVN</t>
  </si>
  <si>
    <t>TRD</t>
  </si>
  <si>
    <t>VADSØ LUFTHAVN</t>
  </si>
  <si>
    <t>VDS</t>
  </si>
  <si>
    <t>VARDØ LUFTHAVN</t>
  </si>
  <si>
    <t>VAW</t>
  </si>
  <si>
    <t>VÆRØY LUFTHAVN</t>
  </si>
  <si>
    <t>VRY</t>
  </si>
  <si>
    <t>ØRSTA VOLDA LUFTHAVN</t>
  </si>
  <si>
    <t>HOV</t>
  </si>
  <si>
    <t>ÅLESUND LUFTHAVN</t>
  </si>
  <si>
    <t>AES</t>
  </si>
  <si>
    <t xml:space="preserve">Sum Avinor </t>
  </si>
  <si>
    <t>MOSS/RYGGE LUFTHAVN</t>
  </si>
  <si>
    <t>RYG</t>
  </si>
  <si>
    <t>NOTODDEN LUFTHAVN</t>
  </si>
  <si>
    <t>NTB</t>
  </si>
  <si>
    <t>SANDEFJORD TORP LUFTHAVN</t>
  </si>
  <si>
    <t>TRF</t>
  </si>
  <si>
    <t>SKIEN LUFTHAVN</t>
  </si>
  <si>
    <t>SKE</t>
  </si>
  <si>
    <t>STORD LUFTHAVN</t>
  </si>
  <si>
    <t>SRP</t>
  </si>
  <si>
    <t>ØRLAND LUFTHAVN</t>
  </si>
  <si>
    <t>OLA</t>
  </si>
  <si>
    <t xml:space="preserve">Sum andre </t>
  </si>
  <si>
    <t>Total Sum</t>
  </si>
  <si>
    <t>Desember 2018 - Flybevegelser hittil i år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</si>
  <si>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</si>
  <si>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</si>
  <si>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</si>
  <si>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</si>
  <si>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</si>
  <si>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</si>
  <si>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</si>
  <si>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</si>
  <si>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</si>
  <si>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</si>
  <si>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J</t>
  </si>
  <si>
    <t>ALTA AIRPORT</t>
  </si>
  <si>
    <t>ANDØYA AIRPORT</t>
  </si>
  <si>
    <t>BARDUFOSS AIRPORT</t>
  </si>
  <si>
    <t>BERGEN AIRPORT</t>
  </si>
  <si>
    <t>BERLEVÅG AIRPORT</t>
  </si>
  <si>
    <t>BODØ AIRPORT</t>
  </si>
  <si>
    <t>BRØNNØYSUND AIRPORT</t>
  </si>
  <si>
    <t>BÅTSFJORD AIRPORT</t>
  </si>
  <si>
    <t>FAGERNES AIRPORT</t>
  </si>
  <si>
    <t>FLORØ AIRPORT</t>
  </si>
  <si>
    <t>FØRDE AIRPORT</t>
  </si>
  <si>
    <t>HAMMERFEST AIRPORT</t>
  </si>
  <si>
    <t>HARSTAD NARVIK AIRPORT</t>
  </si>
  <si>
    <t>HASVIK AIRPORT</t>
  </si>
  <si>
    <t>HAUGESUND AIRPORT</t>
  </si>
  <si>
    <t>HONNINGSVÅG AIRPORT</t>
  </si>
  <si>
    <t>KIRKENES AIRPORT</t>
  </si>
  <si>
    <t>KRISTIANSAND AIRPORT</t>
  </si>
  <si>
    <t>KRISTIANSUND AIRPORT</t>
  </si>
  <si>
    <t>LAKSELV AIRPORT</t>
  </si>
  <si>
    <t>LEKNES AIRPORT</t>
  </si>
  <si>
    <t>MEHAMN AIRPORT</t>
  </si>
  <si>
    <t>MO I RANA AIRPORT</t>
  </si>
  <si>
    <t>MOLDE AIRPORT</t>
  </si>
  <si>
    <t>MOSJØEN AIRPORT</t>
  </si>
  <si>
    <t>NAMSOS AIRPORT</t>
  </si>
  <si>
    <t>N</t>
  </si>
  <si>
    <t>OSLO AIRPORT</t>
  </si>
  <si>
    <t>RØROS AIRPORT</t>
  </si>
  <si>
    <t>RØRVIK AIRPORT</t>
  </si>
  <si>
    <t>RØST AIRPORT</t>
  </si>
  <si>
    <t>SANDANE AIRPORT</t>
  </si>
  <si>
    <t>SANDNESSJØEN AIRPORT</t>
  </si>
  <si>
    <t>SOGNDAL AIRPORT</t>
  </si>
  <si>
    <t>STAVANGER AIRPORT</t>
  </si>
  <si>
    <t>STOKMARKNES AIRPORT</t>
  </si>
  <si>
    <t>SVALBARD AIRPORT</t>
  </si>
  <si>
    <t>SVOLVÆR AIRPORT</t>
  </si>
  <si>
    <t>SØRKJOSEN AIRPORT</t>
  </si>
  <si>
    <t>TROMSØ AIRPORT</t>
  </si>
  <si>
    <t>TRONDHEIM AIRPORT</t>
  </si>
  <si>
    <t>VADSØ AIRPORT</t>
  </si>
  <si>
    <t>VARDØ AIRPORT</t>
  </si>
  <si>
    <t>VÆRØY AIRPORT</t>
  </si>
  <si>
    <t>ØRSTA VOLDA AIRPORT</t>
  </si>
  <si>
    <t>ÅLESUND AIRPORT</t>
  </si>
  <si>
    <t>Sum</t>
  </si>
  <si>
    <t>MOSS/RYGGE AIRPORT</t>
  </si>
  <si>
    <t>NOTODDEN AIRPORT</t>
  </si>
  <si>
    <t>SANDEFJORD TORP AIRPORT</t>
  </si>
  <si>
    <t>SKIEN AIRPORT</t>
  </si>
  <si>
    <t>STORD AIRPORT</t>
  </si>
  <si>
    <t>ØRLAND AIRPORT</t>
  </si>
  <si>
    <t>Passasjerer inkl. spedbarn - Desember 2018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</si>
  <si>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</si>
  <si>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</si>
  <si>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</si>
  <si>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</si>
  <si>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</si>
  <si>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</si>
  <si>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</si>
  <si>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</si>
  <si>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</si>
  <si>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</si>
  <si>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</si>
  <si>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</si>
  <si>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</si>
  <si>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</si>
  <si>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</si>
  <si>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</si>
  <si>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</si>
  <si>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</si>
  <si>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</si>
  <si>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</si>
  <si>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</si>
  <si>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</si>
  <si>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</si>
  <si>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</si>
  <si>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</si>
  <si>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Desember 2018</t>
  </si>
  <si>
    <t>Dato 08.01.2019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</si>
</sst>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176" fontId="24" fillId="5" borderId="16" xfId="8" applyNumberFormat="1" applyFont="1" applyFill="1" applyBorder="1" applyAlignment="1">
      <alignment horizontal="right" vertical="top"/>
    </xf>
    <xf numFmtId="177" fontId="24" fillId="5" borderId="16" xfId="8" applyNumberFormat="1" applyFont="1" applyFill="1" applyBorder="1" applyAlignment="1">
      <alignment horizontal="righ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0" fontId="24" fillId="6" borderId="16" xfId="8" applyFont="1" applyFill="1" applyBorder="1" applyAlignment="1">
      <alignment horizontal="left" vertical="top"/>
    </xf>
    <xf numFmtId="178" fontId="24" fillId="5" borderId="16" xfId="8" applyNumberFormat="1" applyFont="1" applyFill="1" applyBorder="1" applyAlignment="1">
      <alignment horizontal="left" vertical="top"/>
    </xf>
    <xf numFmtId="0" fontId="24" fillId="5" borderId="17" xfId="8" applyFont="1" applyFill="1" applyBorder="1" applyAlignment="1">
      <alignment horizontal="left" vertical="top"/>
    </xf>
    <xf numFmtId="179" fontId="24" fillId="5" borderId="16" xfId="8" applyNumberFormat="1" applyFont="1" applyFill="1" applyBorder="1" applyAlignment="1">
      <alignment horizontal="right" vertical="top"/>
    </xf>
    <xf numFmtId="0" fontId="24" fillId="5" borderId="18" xfId="8" applyFont="1" applyFill="1" applyBorder="1" applyAlignment="1">
      <alignment horizontal="left" vertical="top"/>
    </xf>
    <xf numFmtId="0" fontId="24" fillId="5" borderId="19" xfId="8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6" xfId="8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5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82" fontId="24" fillId="5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8608"/>
        <c:axId val="230019000"/>
      </c:lineChart>
      <c:catAx>
        <c:axId val="2300186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0190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86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9784"/>
        <c:axId val="230020176"/>
      </c:lineChart>
      <c:catAx>
        <c:axId val="23001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201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00201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7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99104"/>
        <c:axId val="231646128"/>
      </c:lineChart>
      <c:catAx>
        <c:axId val="1691991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64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461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91991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47136"/>
        <c:axId val="231147528"/>
      </c:lineChart>
      <c:catAx>
        <c:axId val="23114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52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114752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1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zoomScaleNormal="100" workbookViewId="0"/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2228542</v>
      </c>
      <c r="C7" s="62">
        <v>2193550</v>
      </c>
      <c r="D7" s="46">
        <f>(B7-C7)/C7</f>
        <v>1.5952223564541498E-2</v>
      </c>
      <c r="E7" s="45"/>
      <c r="F7" s="61">
        <v>31345219</v>
      </c>
      <c r="G7" s="62">
        <v>30707664</v>
      </c>
      <c r="H7" s="46">
        <f>(F7-G7)/G7</f>
        <v>2.0762080762639582E-2</v>
      </c>
      <c r="I7" s="40"/>
      <c r="J7" s="41"/>
    </row>
    <row r="8" spans="1:17" ht="15" customHeight="1" x14ac:dyDescent="0.25">
      <c r="A8" s="89" t="s">
        <v>16</v>
      </c>
      <c r="B8" s="16">
        <f>SUM(B9:B10)</f>
        <v>1515993</v>
      </c>
      <c r="C8" s="17">
        <f>SUM(C9:C10)</f>
        <v>1448144</v>
      </c>
      <c r="D8" s="34">
        <f>(B8-C8)/C8</f>
        <v>4.6852384845705954E-2</v>
      </c>
      <c r="E8" s="45"/>
      <c r="F8" s="16">
        <f>SUM(F9:F10)</f>
        <v>22513535</v>
      </c>
      <c r="G8" s="17">
        <f>SUM(G9:G10)</f>
        <v>21736374</v>
      </c>
      <c r="H8" s="34">
        <f>(F8-G8)/G8</f>
        <v>3.575393945650733E-2</v>
      </c>
      <c r="I8" s="40"/>
      <c r="J8" s="41"/>
    </row>
    <row r="9" spans="1:17" ht="15" customHeight="1" x14ac:dyDescent="0.25">
      <c r="A9" s="90" t="s">
        <v>17</v>
      </c>
      <c r="B9" s="63">
        <v>1431422</v>
      </c>
      <c r="C9" s="64">
        <v>1356512</v>
      </c>
      <c r="D9" s="18">
        <f>(B9-C9)/C9</f>
        <v>5.5222511853931261E-2</v>
      </c>
      <c r="E9" s="45"/>
      <c r="F9" s="63">
        <v>20601901</v>
      </c>
      <c r="G9" s="64">
        <v>19819303</v>
      </c>
      <c r="H9" s="18">
        <f>(F9-G9)/G9</f>
        <v>3.9486656014088892E-2</v>
      </c>
      <c r="J9" s="41"/>
    </row>
    <row r="10" spans="1:17" ht="15" customHeight="1" x14ac:dyDescent="0.25">
      <c r="A10" s="90" t="s">
        <v>18</v>
      </c>
      <c r="B10" s="63">
        <v>84571</v>
      </c>
      <c r="C10" s="64">
        <v>91632</v>
      </c>
      <c r="D10" s="18">
        <f>(B10-C10)/C10</f>
        <v>-7.7058232931726908E-2</v>
      </c>
      <c r="E10" s="45"/>
      <c r="F10" s="63">
        <v>1911634</v>
      </c>
      <c r="G10" s="64">
        <v>1917071</v>
      </c>
      <c r="H10" s="18">
        <f>(F10-G10)/G10</f>
        <v>-2.8360973589397578E-3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41471</v>
      </c>
      <c r="C12" s="66">
        <v>33934</v>
      </c>
      <c r="D12" s="44">
        <f>(B12-C12)/C12</f>
        <v>0.22210762067542877</v>
      </c>
      <c r="E12" s="45"/>
      <c r="F12" s="65">
        <v>528460</v>
      </c>
      <c r="G12" s="66">
        <v>464139</v>
      </c>
      <c r="H12" s="44">
        <f>(F12-G12)/G12</f>
        <v>0.1385813301618696</v>
      </c>
      <c r="J12" s="41"/>
    </row>
    <row r="13" spans="1:17" ht="15" customHeight="1" x14ac:dyDescent="0.25">
      <c r="A13" s="89" t="s">
        <v>19</v>
      </c>
      <c r="B13" s="16">
        <f>B7+B8+B12</f>
        <v>3786006</v>
      </c>
      <c r="C13" s="17">
        <f>C7+C8+C12</f>
        <v>3675628</v>
      </c>
      <c r="D13" s="34">
        <f>(B13-C13)/C13</f>
        <v>3.0029698326381235E-2</v>
      </c>
      <c r="E13" s="45"/>
      <c r="F13" s="16">
        <f>F7+F8+F12</f>
        <v>54387214</v>
      </c>
      <c r="G13" s="17">
        <f>G7+G8+G12</f>
        <v>52908177</v>
      </c>
      <c r="H13" s="34">
        <f>(F13-G13)/G13</f>
        <v>2.7954790428708211E-2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33718</v>
      </c>
      <c r="C17" s="14">
        <f>SUM(C18:C20)</f>
        <v>34831</v>
      </c>
      <c r="D17" s="46">
        <f>(B17-C17)/C17</f>
        <v>-3.1954293589044246E-2</v>
      </c>
      <c r="E17" s="19"/>
      <c r="F17" s="14">
        <f>SUM(F18:F20)</f>
        <v>458024</v>
      </c>
      <c r="G17" s="15">
        <f>SUM(G18:G20)</f>
        <v>476469</v>
      </c>
      <c r="H17" s="46">
        <f>(F17-G17)/G17</f>
        <v>-3.8711857434586508E-2</v>
      </c>
      <c r="J17" s="43"/>
    </row>
    <row r="18" spans="1:10" ht="15" customHeight="1" x14ac:dyDescent="0.25">
      <c r="A18" s="90" t="s">
        <v>17</v>
      </c>
      <c r="B18" s="63">
        <v>33094</v>
      </c>
      <c r="C18" s="64">
        <v>33582</v>
      </c>
      <c r="D18" s="18">
        <f t="shared" ref="D18:D31" si="0">(B18-C18)/C18</f>
        <v>-1.4531594306473706E-2</v>
      </c>
      <c r="E18" s="19"/>
      <c r="F18" s="63">
        <v>446339</v>
      </c>
      <c r="G18" s="64">
        <v>458998</v>
      </c>
      <c r="H18" s="18">
        <f t="shared" ref="H18:H31" si="1">(F18-G18)/G18</f>
        <v>-2.7579640869894857E-2</v>
      </c>
      <c r="J18" s="41"/>
    </row>
    <row r="19" spans="1:10" ht="15" customHeight="1" x14ac:dyDescent="0.25">
      <c r="A19" s="90" t="s">
        <v>18</v>
      </c>
      <c r="B19" s="63">
        <v>256</v>
      </c>
      <c r="C19" s="64">
        <v>254</v>
      </c>
      <c r="D19" s="18">
        <f t="shared" si="0"/>
        <v>7.874015748031496E-3</v>
      </c>
      <c r="E19" s="19"/>
      <c r="F19" s="63">
        <v>5052</v>
      </c>
      <c r="G19" s="64">
        <v>4646</v>
      </c>
      <c r="H19" s="18">
        <f t="shared" si="1"/>
        <v>8.7386999569522172E-2</v>
      </c>
      <c r="J19" s="41"/>
    </row>
    <row r="20" spans="1:10" ht="15" customHeight="1" x14ac:dyDescent="0.25">
      <c r="A20" s="90" t="s">
        <v>20</v>
      </c>
      <c r="B20" s="63">
        <v>368</v>
      </c>
      <c r="C20" s="64">
        <v>995</v>
      </c>
      <c r="D20" s="18">
        <f t="shared" si="0"/>
        <v>-0.63015075376884422</v>
      </c>
      <c r="E20" s="19"/>
      <c r="F20" s="63">
        <v>6633</v>
      </c>
      <c r="G20" s="64">
        <v>12825</v>
      </c>
      <c r="H20" s="18">
        <f t="shared" si="1"/>
        <v>-0.48280701754385963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13708</v>
      </c>
      <c r="C22" s="17">
        <f>SUM(C23:C25)</f>
        <v>12790</v>
      </c>
      <c r="D22" s="34">
        <f t="shared" si="0"/>
        <v>7.1774824081313526E-2</v>
      </c>
      <c r="E22" s="19"/>
      <c r="F22" s="16">
        <f>SUM(F23:F25)</f>
        <v>193784</v>
      </c>
      <c r="G22" s="17">
        <f>SUM(G23:G25)</f>
        <v>185775</v>
      </c>
      <c r="H22" s="34">
        <f t="shared" si="1"/>
        <v>4.3111290539631274E-2</v>
      </c>
      <c r="J22" s="41"/>
    </row>
    <row r="23" spans="1:10" ht="15" customHeight="1" x14ac:dyDescent="0.25">
      <c r="A23" s="90" t="s">
        <v>17</v>
      </c>
      <c r="B23" s="63">
        <v>12472</v>
      </c>
      <c r="C23" s="64">
        <v>11542</v>
      </c>
      <c r="D23" s="18">
        <f t="shared" si="0"/>
        <v>8.0575290244325068E-2</v>
      </c>
      <c r="E23" s="19"/>
      <c r="F23" s="63">
        <v>171671</v>
      </c>
      <c r="G23" s="64">
        <v>165458</v>
      </c>
      <c r="H23" s="18">
        <f t="shared" si="1"/>
        <v>3.7550314883535399E-2</v>
      </c>
      <c r="J23" s="41"/>
    </row>
    <row r="24" spans="1:10" ht="15" customHeight="1" x14ac:dyDescent="0.25">
      <c r="A24" s="90" t="s">
        <v>18</v>
      </c>
      <c r="B24" s="63">
        <v>774</v>
      </c>
      <c r="C24" s="64">
        <v>776</v>
      </c>
      <c r="D24" s="18">
        <f t="shared" si="0"/>
        <v>-2.5773195876288659E-3</v>
      </c>
      <c r="E24" s="19"/>
      <c r="F24" s="63">
        <v>15731</v>
      </c>
      <c r="G24" s="64">
        <v>14600</v>
      </c>
      <c r="H24" s="18">
        <f t="shared" si="1"/>
        <v>7.746575342465753E-2</v>
      </c>
      <c r="J24" s="41"/>
    </row>
    <row r="25" spans="1:10" ht="15" customHeight="1" x14ac:dyDescent="0.25">
      <c r="A25" s="90" t="s">
        <v>20</v>
      </c>
      <c r="B25" s="63">
        <v>462</v>
      </c>
      <c r="C25" s="64">
        <v>472</v>
      </c>
      <c r="D25" s="18">
        <f t="shared" si="0"/>
        <v>-2.1186440677966101E-2</v>
      </c>
      <c r="E25" s="19"/>
      <c r="F25" s="63">
        <v>6382</v>
      </c>
      <c r="G25" s="64">
        <v>5717</v>
      </c>
      <c r="H25" s="18">
        <f t="shared" si="1"/>
        <v>0.11631974811964317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3061</v>
      </c>
      <c r="C27" s="66">
        <v>2568</v>
      </c>
      <c r="D27" s="34">
        <f t="shared" si="0"/>
        <v>0.19197819314641745</v>
      </c>
      <c r="E27" s="19"/>
      <c r="F27" s="67">
        <v>38664</v>
      </c>
      <c r="G27" s="68">
        <v>34378</v>
      </c>
      <c r="H27" s="34">
        <f>(F27-G27)/G27</f>
        <v>0.12467275583221828</v>
      </c>
      <c r="J27" s="41"/>
    </row>
    <row r="28" spans="1:10" ht="15" customHeight="1" x14ac:dyDescent="0.25">
      <c r="A28" s="89" t="s">
        <v>19</v>
      </c>
      <c r="B28" s="16">
        <f>B22+B17+B27</f>
        <v>50487</v>
      </c>
      <c r="C28" s="17">
        <f>C22+C17+C27</f>
        <v>50189</v>
      </c>
      <c r="D28" s="34">
        <f t="shared" si="0"/>
        <v>5.9375560381756962E-3</v>
      </c>
      <c r="E28" s="19"/>
      <c r="F28" s="16">
        <f>F22+F17+F27</f>
        <v>690472</v>
      </c>
      <c r="G28" s="17">
        <f>G22+G17+G27</f>
        <v>696622</v>
      </c>
      <c r="H28" s="34">
        <f>(F28-G28)/G28</f>
        <v>-8.8283172222525276E-3</v>
      </c>
      <c r="J28" s="41"/>
    </row>
    <row r="29" spans="1:10" ht="15" customHeight="1" x14ac:dyDescent="0.25">
      <c r="A29" s="89" t="s">
        <v>24</v>
      </c>
      <c r="B29" s="65">
        <v>5835</v>
      </c>
      <c r="C29" s="66">
        <v>5521</v>
      </c>
      <c r="D29" s="34">
        <f>(B29-C29)/C29</f>
        <v>5.6873754754573444E-2</v>
      </c>
      <c r="E29" s="19"/>
      <c r="F29" s="65">
        <v>107266</v>
      </c>
      <c r="G29" s="66">
        <v>104296</v>
      </c>
      <c r="H29" s="34">
        <f>(F29-G29)/G29</f>
        <v>2.8476643399555114E-2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56322</v>
      </c>
      <c r="C31" s="17">
        <f>SUM(C28:C29)</f>
        <v>55710</v>
      </c>
      <c r="D31" s="34">
        <f t="shared" si="0"/>
        <v>1.098546042003231E-2</v>
      </c>
      <c r="E31" s="19"/>
      <c r="F31" s="16">
        <f>SUM(F28:F29)</f>
        <v>797738</v>
      </c>
      <c r="G31" s="17">
        <f>SUM(G28:G29)</f>
        <v>800918</v>
      </c>
      <c r="H31" s="34">
        <f t="shared" si="1"/>
        <v>-3.9704439156068409E-3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6592-A7B2-45F0-AE4D-256A42F1C916}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231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7" t="s">
        <v>167</v>
      </c>
      <c r="S4" s="107" t="s">
        <v>169</v>
      </c>
      <c r="T4" s="107" t="s">
        <v>245</v>
      </c>
      <c r="U4" s="107" t="s">
        <v>246</v>
      </c>
      <c r="V4" s="107" t="s">
        <v>247</v>
      </c>
      <c r="W4" s="107" t="s">
        <v>248</v>
      </c>
      <c r="X4" s="107" t="s">
        <v>249</v>
      </c>
      <c r="Y4" s="107" t="s">
        <v>250</v>
      </c>
      <c r="Z4" s="107" t="s">
        <v>172</v>
      </c>
      <c r="AA4" s="107" t="s">
        <v>251</v>
      </c>
      <c r="AB4" s="107" t="s">
        <v>252</v>
      </c>
      <c r="AC4" s="107" t="s">
        <v>175</v>
      </c>
      <c r="AD4" s="107" t="s">
        <v>176</v>
      </c>
      <c r="AE4" s="107" t="s">
        <v>253</v>
      </c>
      <c r="AF4" s="107" t="s">
        <v>254</v>
      </c>
      <c r="AG4" s="107" t="s">
        <v>168</v>
      </c>
    </row>
    <row r="5" spans="1:33" ht="14.25" x14ac:dyDescent="0.2">
      <c r="A5" s="100" t="s">
        <v>60</v>
      </c>
      <c r="B5" s="100" t="s">
        <v>61</v>
      </c>
      <c r="C5" s="101">
        <v>21548</v>
      </c>
      <c r="D5" s="101">
        <v>1326</v>
      </c>
      <c r="E5" s="101">
        <v>22874</v>
      </c>
      <c r="F5" s="102">
        <v>1.0246444660365702E-2</v>
      </c>
      <c r="G5" s="101">
        <v>0</v>
      </c>
      <c r="H5" s="101">
        <v>0</v>
      </c>
      <c r="I5" s="101">
        <v>0</v>
      </c>
      <c r="J5" s="116">
        <v>-1</v>
      </c>
      <c r="K5" s="110">
        <v>0</v>
      </c>
      <c r="L5" s="102">
        <v>0</v>
      </c>
      <c r="M5" s="110">
        <v>22874</v>
      </c>
      <c r="N5" s="102">
        <v>2.3224223303097997E-3</v>
      </c>
      <c r="O5" s="110">
        <v>387</v>
      </c>
      <c r="P5" s="110">
        <v>23261</v>
      </c>
      <c r="Q5" s="117">
        <v>-1.7652772498838603E-2</v>
      </c>
      <c r="R5" s="108">
        <v>4</v>
      </c>
      <c r="S5" s="100" t="s">
        <v>177</v>
      </c>
      <c r="T5" s="110">
        <v>21510</v>
      </c>
      <c r="U5" s="110">
        <v>22642</v>
      </c>
      <c r="V5" s="110">
        <v>1132</v>
      </c>
      <c r="W5" s="110">
        <v>179</v>
      </c>
      <c r="X5" s="110">
        <v>179</v>
      </c>
      <c r="Y5" s="110">
        <v>0</v>
      </c>
      <c r="Z5" s="110">
        <v>0</v>
      </c>
      <c r="AA5" s="110">
        <v>858</v>
      </c>
      <c r="AB5" s="110">
        <v>22821</v>
      </c>
      <c r="AC5" s="110">
        <v>23679</v>
      </c>
      <c r="AD5" s="100" t="s">
        <v>178</v>
      </c>
      <c r="AE5" s="110">
        <v>4036</v>
      </c>
      <c r="AF5" s="110">
        <v>24</v>
      </c>
      <c r="AG5" s="109" t="s">
        <v>177</v>
      </c>
    </row>
    <row r="6" spans="1:33" ht="14.25" x14ac:dyDescent="0.2">
      <c r="A6" s="100" t="s">
        <v>63</v>
      </c>
      <c r="B6" s="100" t="s">
        <v>64</v>
      </c>
      <c r="C6" s="101">
        <v>3280</v>
      </c>
      <c r="D6" s="101">
        <v>42</v>
      </c>
      <c r="E6" s="101">
        <v>3322</v>
      </c>
      <c r="F6" s="102">
        <v>-5.0857142857142899E-2</v>
      </c>
      <c r="G6" s="101">
        <v>0</v>
      </c>
      <c r="H6" s="101">
        <v>0</v>
      </c>
      <c r="I6" s="101">
        <v>0</v>
      </c>
      <c r="J6" s="116">
        <v>0</v>
      </c>
      <c r="K6" s="110">
        <v>0</v>
      </c>
      <c r="L6" s="102">
        <v>0</v>
      </c>
      <c r="M6" s="110">
        <v>3322</v>
      </c>
      <c r="N6" s="102">
        <v>-5.0857142857142899E-2</v>
      </c>
      <c r="O6" s="110">
        <v>624</v>
      </c>
      <c r="P6" s="110">
        <v>3946</v>
      </c>
      <c r="Q6" s="117">
        <v>-0.148467846353043</v>
      </c>
      <c r="R6" s="108">
        <v>5</v>
      </c>
      <c r="S6" s="100" t="s">
        <v>177</v>
      </c>
      <c r="T6" s="110">
        <v>3470</v>
      </c>
      <c r="U6" s="110">
        <v>3500</v>
      </c>
      <c r="V6" s="110">
        <v>30</v>
      </c>
      <c r="W6" s="110">
        <v>0</v>
      </c>
      <c r="X6" s="110">
        <v>0</v>
      </c>
      <c r="Y6" s="110">
        <v>0</v>
      </c>
      <c r="Z6" s="110">
        <v>0</v>
      </c>
      <c r="AA6" s="110">
        <v>1134</v>
      </c>
      <c r="AB6" s="110">
        <v>3500</v>
      </c>
      <c r="AC6" s="110">
        <v>4634</v>
      </c>
      <c r="AD6" s="100" t="s">
        <v>179</v>
      </c>
      <c r="AE6" s="110">
        <v>4036</v>
      </c>
      <c r="AF6" s="110">
        <v>24</v>
      </c>
      <c r="AG6" s="111"/>
    </row>
    <row r="7" spans="1:33" ht="14.25" x14ac:dyDescent="0.2">
      <c r="A7" s="100" t="s">
        <v>65</v>
      </c>
      <c r="B7" s="100" t="s">
        <v>66</v>
      </c>
      <c r="C7" s="101">
        <v>19640</v>
      </c>
      <c r="D7" s="101">
        <v>0</v>
      </c>
      <c r="E7" s="101">
        <v>19640</v>
      </c>
      <c r="F7" s="102">
        <v>0.11571891154916801</v>
      </c>
      <c r="G7" s="101">
        <v>0</v>
      </c>
      <c r="H7" s="101">
        <v>0</v>
      </c>
      <c r="I7" s="101">
        <v>0</v>
      </c>
      <c r="J7" s="116">
        <v>0</v>
      </c>
      <c r="K7" s="110">
        <v>0</v>
      </c>
      <c r="L7" s="102">
        <v>0</v>
      </c>
      <c r="M7" s="110">
        <v>19640</v>
      </c>
      <c r="N7" s="102">
        <v>0.11571891154916801</v>
      </c>
      <c r="O7" s="110">
        <v>0</v>
      </c>
      <c r="P7" s="110">
        <v>19640</v>
      </c>
      <c r="Q7" s="117">
        <v>0.10417720807331199</v>
      </c>
      <c r="R7" s="108">
        <v>4</v>
      </c>
      <c r="S7" s="100" t="s">
        <v>177</v>
      </c>
      <c r="T7" s="110">
        <v>17603</v>
      </c>
      <c r="U7" s="110">
        <v>17603</v>
      </c>
      <c r="V7" s="110">
        <v>0</v>
      </c>
      <c r="W7" s="110">
        <v>0</v>
      </c>
      <c r="X7" s="110">
        <v>0</v>
      </c>
      <c r="Y7" s="110">
        <v>0</v>
      </c>
      <c r="Z7" s="110">
        <v>0</v>
      </c>
      <c r="AA7" s="110">
        <v>184</v>
      </c>
      <c r="AB7" s="110">
        <v>17603</v>
      </c>
      <c r="AC7" s="110">
        <v>17787</v>
      </c>
      <c r="AD7" s="100" t="s">
        <v>180</v>
      </c>
      <c r="AE7" s="110">
        <v>4036</v>
      </c>
      <c r="AF7" s="110">
        <v>24</v>
      </c>
      <c r="AG7" s="111"/>
    </row>
    <row r="8" spans="1:33" ht="14.25" x14ac:dyDescent="0.2">
      <c r="A8" s="100" t="s">
        <v>67</v>
      </c>
      <c r="B8" s="100" t="s">
        <v>68</v>
      </c>
      <c r="C8" s="101">
        <v>241666</v>
      </c>
      <c r="D8" s="101">
        <v>19660</v>
      </c>
      <c r="E8" s="101">
        <v>261326</v>
      </c>
      <c r="F8" s="102">
        <v>1.10535499421594E-2</v>
      </c>
      <c r="G8" s="101">
        <v>146431</v>
      </c>
      <c r="H8" s="101">
        <v>5514</v>
      </c>
      <c r="I8" s="101">
        <v>151945</v>
      </c>
      <c r="J8" s="116">
        <v>0.10224082523884499</v>
      </c>
      <c r="K8" s="110">
        <v>16030</v>
      </c>
      <c r="L8" s="102">
        <v>0.41295724988981902</v>
      </c>
      <c r="M8" s="110">
        <v>429301</v>
      </c>
      <c r="N8" s="102">
        <v>5.307298885114E-2</v>
      </c>
      <c r="O8" s="110">
        <v>6135</v>
      </c>
      <c r="P8" s="110">
        <v>435436</v>
      </c>
      <c r="Q8" s="117">
        <v>5.2352250262220401E-2</v>
      </c>
      <c r="R8" s="108">
        <v>2</v>
      </c>
      <c r="S8" s="100" t="s">
        <v>177</v>
      </c>
      <c r="T8" s="110">
        <v>239783</v>
      </c>
      <c r="U8" s="110">
        <v>258469</v>
      </c>
      <c r="V8" s="110">
        <v>18686</v>
      </c>
      <c r="W8" s="110">
        <v>132583</v>
      </c>
      <c r="X8" s="110">
        <v>137851</v>
      </c>
      <c r="Y8" s="110">
        <v>5268</v>
      </c>
      <c r="Z8" s="110">
        <v>11345</v>
      </c>
      <c r="AA8" s="110">
        <v>6109</v>
      </c>
      <c r="AB8" s="110">
        <v>407665</v>
      </c>
      <c r="AC8" s="110">
        <v>413774</v>
      </c>
      <c r="AD8" s="100" t="s">
        <v>181</v>
      </c>
      <c r="AE8" s="110">
        <v>4036</v>
      </c>
      <c r="AF8" s="110">
        <v>24</v>
      </c>
      <c r="AG8" s="111"/>
    </row>
    <row r="9" spans="1:33" ht="14.25" x14ac:dyDescent="0.2">
      <c r="A9" s="100" t="s">
        <v>69</v>
      </c>
      <c r="B9" s="100" t="s">
        <v>70</v>
      </c>
      <c r="C9" s="101">
        <v>463</v>
      </c>
      <c r="D9" s="101">
        <v>4</v>
      </c>
      <c r="E9" s="101">
        <v>467</v>
      </c>
      <c r="F9" s="102">
        <v>0.12259615384615399</v>
      </c>
      <c r="G9" s="101">
        <v>0</v>
      </c>
      <c r="H9" s="101">
        <v>0</v>
      </c>
      <c r="I9" s="101">
        <v>0</v>
      </c>
      <c r="J9" s="116">
        <v>0</v>
      </c>
      <c r="K9" s="110">
        <v>0</v>
      </c>
      <c r="L9" s="102">
        <v>0</v>
      </c>
      <c r="M9" s="110">
        <v>467</v>
      </c>
      <c r="N9" s="102">
        <v>0.12259615384615399</v>
      </c>
      <c r="O9" s="110">
        <v>580</v>
      </c>
      <c r="P9" s="110">
        <v>1047</v>
      </c>
      <c r="Q9" s="117">
        <v>-1.31950989632422E-2</v>
      </c>
      <c r="R9" s="108">
        <v>5</v>
      </c>
      <c r="S9" s="100" t="s">
        <v>177</v>
      </c>
      <c r="T9" s="110">
        <v>412</v>
      </c>
      <c r="U9" s="110">
        <v>416</v>
      </c>
      <c r="V9" s="110">
        <v>4</v>
      </c>
      <c r="W9" s="110">
        <v>0</v>
      </c>
      <c r="X9" s="110">
        <v>0</v>
      </c>
      <c r="Y9" s="110">
        <v>0</v>
      </c>
      <c r="Z9" s="110">
        <v>0</v>
      </c>
      <c r="AA9" s="110">
        <v>645</v>
      </c>
      <c r="AB9" s="110">
        <v>416</v>
      </c>
      <c r="AC9" s="110">
        <v>1061</v>
      </c>
      <c r="AD9" s="100" t="s">
        <v>182</v>
      </c>
      <c r="AE9" s="110">
        <v>4036</v>
      </c>
      <c r="AF9" s="110">
        <v>24</v>
      </c>
      <c r="AG9" s="111"/>
    </row>
    <row r="10" spans="1:33" ht="14.25" x14ac:dyDescent="0.2">
      <c r="A10" s="100" t="s">
        <v>71</v>
      </c>
      <c r="B10" s="100" t="s">
        <v>72</v>
      </c>
      <c r="C10" s="101">
        <v>80431</v>
      </c>
      <c r="D10" s="101">
        <v>28356</v>
      </c>
      <c r="E10" s="101">
        <v>108787</v>
      </c>
      <c r="F10" s="102">
        <v>4.9054966248794601E-2</v>
      </c>
      <c r="G10" s="101">
        <v>2817</v>
      </c>
      <c r="H10" s="101">
        <v>2</v>
      </c>
      <c r="I10" s="101">
        <v>2819</v>
      </c>
      <c r="J10" s="116">
        <v>-0.11240554156171299</v>
      </c>
      <c r="K10" s="110">
        <v>0</v>
      </c>
      <c r="L10" s="102">
        <v>0</v>
      </c>
      <c r="M10" s="110">
        <v>111606</v>
      </c>
      <c r="N10" s="102">
        <v>4.4256895841910296E-2</v>
      </c>
      <c r="O10" s="110">
        <v>9747</v>
      </c>
      <c r="P10" s="110">
        <v>121353</v>
      </c>
      <c r="Q10" s="117">
        <v>4.3932694458303903E-2</v>
      </c>
      <c r="R10" s="108">
        <v>3</v>
      </c>
      <c r="S10" s="100" t="s">
        <v>177</v>
      </c>
      <c r="T10" s="110">
        <v>77550</v>
      </c>
      <c r="U10" s="110">
        <v>103700</v>
      </c>
      <c r="V10" s="110">
        <v>26150</v>
      </c>
      <c r="W10" s="110">
        <v>3176</v>
      </c>
      <c r="X10" s="110">
        <v>3176</v>
      </c>
      <c r="Y10" s="110">
        <v>0</v>
      </c>
      <c r="Z10" s="110">
        <v>0</v>
      </c>
      <c r="AA10" s="110">
        <v>9370</v>
      </c>
      <c r="AB10" s="110">
        <v>106876</v>
      </c>
      <c r="AC10" s="110">
        <v>116246</v>
      </c>
      <c r="AD10" s="100" t="s">
        <v>183</v>
      </c>
      <c r="AE10" s="110">
        <v>4036</v>
      </c>
      <c r="AF10" s="110">
        <v>24</v>
      </c>
      <c r="AG10" s="111"/>
    </row>
    <row r="11" spans="1:33" ht="14.25" x14ac:dyDescent="0.2">
      <c r="A11" s="100" t="s">
        <v>73</v>
      </c>
      <c r="B11" s="100" t="s">
        <v>74</v>
      </c>
      <c r="C11" s="101">
        <v>6439</v>
      </c>
      <c r="D11" s="101">
        <v>34</v>
      </c>
      <c r="E11" s="101">
        <v>6473</v>
      </c>
      <c r="F11" s="102">
        <v>-4.06106417667111E-2</v>
      </c>
      <c r="G11" s="101">
        <v>0</v>
      </c>
      <c r="H11" s="101">
        <v>0</v>
      </c>
      <c r="I11" s="101">
        <v>0</v>
      </c>
      <c r="J11" s="116">
        <v>0</v>
      </c>
      <c r="K11" s="110">
        <v>1416</v>
      </c>
      <c r="L11" s="102">
        <v>-1.5983321751216098E-2</v>
      </c>
      <c r="M11" s="110">
        <v>7889</v>
      </c>
      <c r="N11" s="102">
        <v>-3.6281456144637195E-2</v>
      </c>
      <c r="O11" s="110">
        <v>717</v>
      </c>
      <c r="P11" s="110">
        <v>8606</v>
      </c>
      <c r="Q11" s="117">
        <v>-5.7805999562075799E-2</v>
      </c>
      <c r="R11" s="108">
        <v>5</v>
      </c>
      <c r="S11" s="100" t="s">
        <v>177</v>
      </c>
      <c r="T11" s="110">
        <v>6663</v>
      </c>
      <c r="U11" s="110">
        <v>6747</v>
      </c>
      <c r="V11" s="110">
        <v>84</v>
      </c>
      <c r="W11" s="110">
        <v>0</v>
      </c>
      <c r="X11" s="110">
        <v>0</v>
      </c>
      <c r="Y11" s="110">
        <v>0</v>
      </c>
      <c r="Z11" s="110">
        <v>1439</v>
      </c>
      <c r="AA11" s="110">
        <v>948</v>
      </c>
      <c r="AB11" s="110">
        <v>8186</v>
      </c>
      <c r="AC11" s="110">
        <v>9134</v>
      </c>
      <c r="AD11" s="100" t="s">
        <v>184</v>
      </c>
      <c r="AE11" s="110">
        <v>4036</v>
      </c>
      <c r="AF11" s="110">
        <v>24</v>
      </c>
      <c r="AG11" s="111"/>
    </row>
    <row r="12" spans="1:33" ht="14.25" x14ac:dyDescent="0.2">
      <c r="A12" s="100" t="s">
        <v>75</v>
      </c>
      <c r="B12" s="100" t="s">
        <v>76</v>
      </c>
      <c r="C12" s="101">
        <v>1209</v>
      </c>
      <c r="D12" s="101">
        <v>14</v>
      </c>
      <c r="E12" s="101">
        <v>1223</v>
      </c>
      <c r="F12" s="102">
        <v>-4.2286609240407204E-2</v>
      </c>
      <c r="G12" s="101">
        <v>0</v>
      </c>
      <c r="H12" s="101">
        <v>0</v>
      </c>
      <c r="I12" s="101">
        <v>0</v>
      </c>
      <c r="J12" s="116">
        <v>0</v>
      </c>
      <c r="K12" s="110">
        <v>0</v>
      </c>
      <c r="L12" s="102">
        <v>0</v>
      </c>
      <c r="M12" s="110">
        <v>1223</v>
      </c>
      <c r="N12" s="102">
        <v>-4.2286609240407204E-2</v>
      </c>
      <c r="O12" s="110">
        <v>931</v>
      </c>
      <c r="P12" s="110">
        <v>2154</v>
      </c>
      <c r="Q12" s="117">
        <v>-4.81661511268228E-2</v>
      </c>
      <c r="R12" s="108">
        <v>5</v>
      </c>
      <c r="S12" s="100" t="s">
        <v>177</v>
      </c>
      <c r="T12" s="110">
        <v>1251</v>
      </c>
      <c r="U12" s="110">
        <v>1277</v>
      </c>
      <c r="V12" s="110">
        <v>26</v>
      </c>
      <c r="W12" s="110">
        <v>0</v>
      </c>
      <c r="X12" s="110">
        <v>0</v>
      </c>
      <c r="Y12" s="110">
        <v>0</v>
      </c>
      <c r="Z12" s="110">
        <v>0</v>
      </c>
      <c r="AA12" s="110">
        <v>986</v>
      </c>
      <c r="AB12" s="110">
        <v>1277</v>
      </c>
      <c r="AC12" s="110">
        <v>2263</v>
      </c>
      <c r="AD12" s="100" t="s">
        <v>185</v>
      </c>
      <c r="AE12" s="110">
        <v>4036</v>
      </c>
      <c r="AF12" s="110">
        <v>24</v>
      </c>
      <c r="AG12" s="111"/>
    </row>
    <row r="13" spans="1:33" ht="14.25" x14ac:dyDescent="0.2">
      <c r="A13" s="100" t="s">
        <v>77</v>
      </c>
      <c r="B13" s="100" t="s">
        <v>78</v>
      </c>
      <c r="C13" s="101">
        <v>0</v>
      </c>
      <c r="D13" s="101">
        <v>0</v>
      </c>
      <c r="E13" s="101">
        <v>0</v>
      </c>
      <c r="F13" s="102">
        <v>0</v>
      </c>
      <c r="G13" s="101">
        <v>0</v>
      </c>
      <c r="H13" s="101">
        <v>0</v>
      </c>
      <c r="I13" s="101">
        <v>0</v>
      </c>
      <c r="J13" s="116">
        <v>-1</v>
      </c>
      <c r="K13" s="110">
        <v>0</v>
      </c>
      <c r="L13" s="102">
        <v>0</v>
      </c>
      <c r="M13" s="110">
        <v>0</v>
      </c>
      <c r="N13" s="102">
        <v>-1</v>
      </c>
      <c r="O13" s="110">
        <v>0</v>
      </c>
      <c r="P13" s="110">
        <v>0</v>
      </c>
      <c r="Q13" s="117">
        <v>-1</v>
      </c>
      <c r="R13" s="108">
        <v>5</v>
      </c>
      <c r="S13" s="100" t="s">
        <v>177</v>
      </c>
      <c r="T13" s="110">
        <v>0</v>
      </c>
      <c r="U13" s="110">
        <v>0</v>
      </c>
      <c r="V13" s="110">
        <v>0</v>
      </c>
      <c r="W13" s="110">
        <v>376</v>
      </c>
      <c r="X13" s="110">
        <v>376</v>
      </c>
      <c r="Y13" s="110">
        <v>0</v>
      </c>
      <c r="Z13" s="110">
        <v>0</v>
      </c>
      <c r="AA13" s="110">
        <v>0</v>
      </c>
      <c r="AB13" s="110">
        <v>376</v>
      </c>
      <c r="AC13" s="110">
        <v>376</v>
      </c>
      <c r="AD13" s="100" t="s">
        <v>186</v>
      </c>
      <c r="AE13" s="110">
        <v>4036</v>
      </c>
      <c r="AF13" s="110">
        <v>24</v>
      </c>
      <c r="AG13" s="111"/>
    </row>
    <row r="14" spans="1:33" ht="14.25" x14ac:dyDescent="0.2">
      <c r="A14" s="100" t="s">
        <v>79</v>
      </c>
      <c r="B14" s="100" t="s">
        <v>80</v>
      </c>
      <c r="C14" s="101">
        <v>7049</v>
      </c>
      <c r="D14" s="101">
        <v>468</v>
      </c>
      <c r="E14" s="101">
        <v>7517</v>
      </c>
      <c r="F14" s="102">
        <v>0.10090802577621601</v>
      </c>
      <c r="G14" s="101">
        <v>0</v>
      </c>
      <c r="H14" s="101">
        <v>0</v>
      </c>
      <c r="I14" s="101">
        <v>0</v>
      </c>
      <c r="J14" s="116">
        <v>0</v>
      </c>
      <c r="K14" s="110">
        <v>2118</v>
      </c>
      <c r="L14" s="102">
        <v>-0.111949685534591</v>
      </c>
      <c r="M14" s="110">
        <v>9635</v>
      </c>
      <c r="N14" s="102">
        <v>4.5804840985563894E-2</v>
      </c>
      <c r="O14" s="110">
        <v>345</v>
      </c>
      <c r="P14" s="110">
        <v>9980</v>
      </c>
      <c r="Q14" s="117">
        <v>-1.53906866614049E-2</v>
      </c>
      <c r="R14" s="108">
        <v>5</v>
      </c>
      <c r="S14" s="100" t="s">
        <v>177</v>
      </c>
      <c r="T14" s="110">
        <v>6706</v>
      </c>
      <c r="U14" s="110">
        <v>6828</v>
      </c>
      <c r="V14" s="110">
        <v>122</v>
      </c>
      <c r="W14" s="110">
        <v>0</v>
      </c>
      <c r="X14" s="110">
        <v>0</v>
      </c>
      <c r="Y14" s="110">
        <v>0</v>
      </c>
      <c r="Z14" s="110">
        <v>2385</v>
      </c>
      <c r="AA14" s="110">
        <v>923</v>
      </c>
      <c r="AB14" s="110">
        <v>9213</v>
      </c>
      <c r="AC14" s="110">
        <v>10136</v>
      </c>
      <c r="AD14" s="100" t="s">
        <v>187</v>
      </c>
      <c r="AE14" s="110">
        <v>4036</v>
      </c>
      <c r="AF14" s="110">
        <v>24</v>
      </c>
      <c r="AG14" s="111"/>
    </row>
    <row r="15" spans="1:33" ht="14.25" x14ac:dyDescent="0.2">
      <c r="A15" s="100" t="s">
        <v>81</v>
      </c>
      <c r="B15" s="100" t="s">
        <v>82</v>
      </c>
      <c r="C15" s="101">
        <v>5780</v>
      </c>
      <c r="D15" s="101">
        <v>10</v>
      </c>
      <c r="E15" s="101">
        <v>5790</v>
      </c>
      <c r="F15" s="102">
        <v>-7.5818036711891509E-2</v>
      </c>
      <c r="G15" s="101">
        <v>0</v>
      </c>
      <c r="H15" s="101">
        <v>0</v>
      </c>
      <c r="I15" s="101">
        <v>0</v>
      </c>
      <c r="J15" s="116">
        <v>0</v>
      </c>
      <c r="K15" s="110">
        <v>0</v>
      </c>
      <c r="L15" s="102">
        <v>0</v>
      </c>
      <c r="M15" s="110">
        <v>5790</v>
      </c>
      <c r="N15" s="102">
        <v>-7.5818036711891509E-2</v>
      </c>
      <c r="O15" s="110">
        <v>160</v>
      </c>
      <c r="P15" s="110">
        <v>5950</v>
      </c>
      <c r="Q15" s="117">
        <v>-8.9378634833180301E-2</v>
      </c>
      <c r="R15" s="108">
        <v>5</v>
      </c>
      <c r="S15" s="100" t="s">
        <v>177</v>
      </c>
      <c r="T15" s="110">
        <v>6211</v>
      </c>
      <c r="U15" s="110">
        <v>6265</v>
      </c>
      <c r="V15" s="110">
        <v>54</v>
      </c>
      <c r="W15" s="110">
        <v>0</v>
      </c>
      <c r="X15" s="110">
        <v>0</v>
      </c>
      <c r="Y15" s="110">
        <v>0</v>
      </c>
      <c r="Z15" s="110">
        <v>0</v>
      </c>
      <c r="AA15" s="110">
        <v>269</v>
      </c>
      <c r="AB15" s="110">
        <v>6265</v>
      </c>
      <c r="AC15" s="110">
        <v>6534</v>
      </c>
      <c r="AD15" s="100" t="s">
        <v>188</v>
      </c>
      <c r="AE15" s="110">
        <v>4036</v>
      </c>
      <c r="AF15" s="110">
        <v>24</v>
      </c>
      <c r="AG15" s="111"/>
    </row>
    <row r="16" spans="1:33" ht="14.25" x14ac:dyDescent="0.2">
      <c r="A16" s="100" t="s">
        <v>83</v>
      </c>
      <c r="B16" s="100" t="s">
        <v>84</v>
      </c>
      <c r="C16" s="101">
        <v>6982</v>
      </c>
      <c r="D16" s="101">
        <v>620</v>
      </c>
      <c r="E16" s="101">
        <v>7602</v>
      </c>
      <c r="F16" s="102">
        <v>-7.3943233036910694E-2</v>
      </c>
      <c r="G16" s="101">
        <v>0</v>
      </c>
      <c r="H16" s="101">
        <v>0</v>
      </c>
      <c r="I16" s="101">
        <v>0</v>
      </c>
      <c r="J16" s="116">
        <v>0</v>
      </c>
      <c r="K16" s="110">
        <v>947</v>
      </c>
      <c r="L16" s="102">
        <v>-0.160460992907801</v>
      </c>
      <c r="M16" s="110">
        <v>8549</v>
      </c>
      <c r="N16" s="102">
        <v>-8.4395416086537403E-2</v>
      </c>
      <c r="O16" s="110">
        <v>2538</v>
      </c>
      <c r="P16" s="110">
        <v>11087</v>
      </c>
      <c r="Q16" s="117">
        <v>-5.0607980818633304E-2</v>
      </c>
      <c r="R16" s="108">
        <v>5</v>
      </c>
      <c r="S16" s="100" t="s">
        <v>177</v>
      </c>
      <c r="T16" s="110">
        <v>7581</v>
      </c>
      <c r="U16" s="110">
        <v>8209</v>
      </c>
      <c r="V16" s="110">
        <v>628</v>
      </c>
      <c r="W16" s="110">
        <v>0</v>
      </c>
      <c r="X16" s="110">
        <v>0</v>
      </c>
      <c r="Y16" s="110">
        <v>0</v>
      </c>
      <c r="Z16" s="110">
        <v>1128</v>
      </c>
      <c r="AA16" s="110">
        <v>2341</v>
      </c>
      <c r="AB16" s="110">
        <v>9337</v>
      </c>
      <c r="AC16" s="110">
        <v>11678</v>
      </c>
      <c r="AD16" s="100" t="s">
        <v>189</v>
      </c>
      <c r="AE16" s="110">
        <v>4036</v>
      </c>
      <c r="AF16" s="110">
        <v>24</v>
      </c>
      <c r="AG16" s="111"/>
    </row>
    <row r="17" spans="1:33" ht="14.25" x14ac:dyDescent="0.2">
      <c r="A17" s="100" t="s">
        <v>85</v>
      </c>
      <c r="B17" s="100" t="s">
        <v>86</v>
      </c>
      <c r="C17" s="101">
        <v>47143</v>
      </c>
      <c r="D17" s="101">
        <v>310</v>
      </c>
      <c r="E17" s="101">
        <v>47453</v>
      </c>
      <c r="F17" s="102">
        <v>4.2325355003915103E-3</v>
      </c>
      <c r="G17" s="101">
        <v>3019</v>
      </c>
      <c r="H17" s="101">
        <v>0</v>
      </c>
      <c r="I17" s="101">
        <v>3019</v>
      </c>
      <c r="J17" s="116">
        <v>-2.8010302640051502E-2</v>
      </c>
      <c r="K17" s="110">
        <v>0</v>
      </c>
      <c r="L17" s="102">
        <v>0</v>
      </c>
      <c r="M17" s="110">
        <v>50472</v>
      </c>
      <c r="N17" s="102">
        <v>2.2438888778569901E-3</v>
      </c>
      <c r="O17" s="110">
        <v>799</v>
      </c>
      <c r="P17" s="110">
        <v>51271</v>
      </c>
      <c r="Q17" s="117">
        <v>-1.9503822749258899E-5</v>
      </c>
      <c r="R17" s="108">
        <v>4</v>
      </c>
      <c r="S17" s="100" t="s">
        <v>177</v>
      </c>
      <c r="T17" s="110">
        <v>46405</v>
      </c>
      <c r="U17" s="110">
        <v>47253</v>
      </c>
      <c r="V17" s="110">
        <v>848</v>
      </c>
      <c r="W17" s="110">
        <v>3106</v>
      </c>
      <c r="X17" s="110">
        <v>3106</v>
      </c>
      <c r="Y17" s="110">
        <v>0</v>
      </c>
      <c r="Z17" s="110">
        <v>0</v>
      </c>
      <c r="AA17" s="110">
        <v>913</v>
      </c>
      <c r="AB17" s="110">
        <v>50359</v>
      </c>
      <c r="AC17" s="110">
        <v>51272</v>
      </c>
      <c r="AD17" s="100" t="s">
        <v>190</v>
      </c>
      <c r="AE17" s="110">
        <v>4036</v>
      </c>
      <c r="AF17" s="110">
        <v>24</v>
      </c>
      <c r="AG17" s="111"/>
    </row>
    <row r="18" spans="1:33" ht="14.25" x14ac:dyDescent="0.2">
      <c r="A18" s="100" t="s">
        <v>87</v>
      </c>
      <c r="B18" s="100" t="s">
        <v>88</v>
      </c>
      <c r="C18" s="101">
        <v>592</v>
      </c>
      <c r="D18" s="101">
        <v>4</v>
      </c>
      <c r="E18" s="101">
        <v>596</v>
      </c>
      <c r="F18" s="102">
        <v>-2.45499181669394E-2</v>
      </c>
      <c r="G18" s="101">
        <v>0</v>
      </c>
      <c r="H18" s="101">
        <v>0</v>
      </c>
      <c r="I18" s="101">
        <v>0</v>
      </c>
      <c r="J18" s="116">
        <v>0</v>
      </c>
      <c r="K18" s="110">
        <v>0</v>
      </c>
      <c r="L18" s="102">
        <v>0</v>
      </c>
      <c r="M18" s="110">
        <v>596</v>
      </c>
      <c r="N18" s="102">
        <v>-2.45499181669394E-2</v>
      </c>
      <c r="O18" s="110">
        <v>998</v>
      </c>
      <c r="P18" s="110">
        <v>1594</v>
      </c>
      <c r="Q18" s="117">
        <v>7.4123989218328801E-2</v>
      </c>
      <c r="R18" s="108">
        <v>5</v>
      </c>
      <c r="S18" s="100" t="s">
        <v>177</v>
      </c>
      <c r="T18" s="110">
        <v>609</v>
      </c>
      <c r="U18" s="110">
        <v>611</v>
      </c>
      <c r="V18" s="110">
        <v>2</v>
      </c>
      <c r="W18" s="110">
        <v>0</v>
      </c>
      <c r="X18" s="110">
        <v>0</v>
      </c>
      <c r="Y18" s="110">
        <v>0</v>
      </c>
      <c r="Z18" s="110">
        <v>0</v>
      </c>
      <c r="AA18" s="110">
        <v>873</v>
      </c>
      <c r="AB18" s="110">
        <v>611</v>
      </c>
      <c r="AC18" s="110">
        <v>1484</v>
      </c>
      <c r="AD18" s="100" t="s">
        <v>191</v>
      </c>
      <c r="AE18" s="110">
        <v>4036</v>
      </c>
      <c r="AF18" s="110">
        <v>24</v>
      </c>
      <c r="AG18" s="111"/>
    </row>
    <row r="19" spans="1:33" ht="14.25" x14ac:dyDescent="0.2">
      <c r="A19" s="100" t="s">
        <v>89</v>
      </c>
      <c r="B19" s="100" t="s">
        <v>90</v>
      </c>
      <c r="C19" s="101">
        <v>36211</v>
      </c>
      <c r="D19" s="101">
        <v>0</v>
      </c>
      <c r="E19" s="101">
        <v>36211</v>
      </c>
      <c r="F19" s="102">
        <v>-2.2645074224021601E-2</v>
      </c>
      <c r="G19" s="101">
        <v>6139</v>
      </c>
      <c r="H19" s="101">
        <v>0</v>
      </c>
      <c r="I19" s="101">
        <v>6139</v>
      </c>
      <c r="J19" s="116">
        <v>-0.12262398170644601</v>
      </c>
      <c r="K19" s="110">
        <v>0</v>
      </c>
      <c r="L19" s="102">
        <v>0</v>
      </c>
      <c r="M19" s="110">
        <v>42350</v>
      </c>
      <c r="N19" s="102">
        <v>-3.8527027947419801E-2</v>
      </c>
      <c r="O19" s="110">
        <v>0</v>
      </c>
      <c r="P19" s="110">
        <v>42350</v>
      </c>
      <c r="Q19" s="117">
        <v>-3.9595428156748901E-2</v>
      </c>
      <c r="R19" s="108">
        <v>4</v>
      </c>
      <c r="S19" s="100" t="s">
        <v>177</v>
      </c>
      <c r="T19" s="110">
        <v>37050</v>
      </c>
      <c r="U19" s="110">
        <v>37050</v>
      </c>
      <c r="V19" s="110">
        <v>0</v>
      </c>
      <c r="W19" s="110">
        <v>6997</v>
      </c>
      <c r="X19" s="110">
        <v>6997</v>
      </c>
      <c r="Y19" s="110">
        <v>0</v>
      </c>
      <c r="Z19" s="110">
        <v>0</v>
      </c>
      <c r="AA19" s="110">
        <v>49</v>
      </c>
      <c r="AB19" s="110">
        <v>44047</v>
      </c>
      <c r="AC19" s="110">
        <v>44096</v>
      </c>
      <c r="AD19" s="100" t="s">
        <v>192</v>
      </c>
      <c r="AE19" s="110">
        <v>4036</v>
      </c>
      <c r="AF19" s="110">
        <v>24</v>
      </c>
      <c r="AG19" s="111"/>
    </row>
    <row r="20" spans="1:33" ht="14.25" x14ac:dyDescent="0.2">
      <c r="A20" s="100" t="s">
        <v>91</v>
      </c>
      <c r="B20" s="100" t="s">
        <v>92</v>
      </c>
      <c r="C20" s="101">
        <v>1049</v>
      </c>
      <c r="D20" s="101">
        <v>0</v>
      </c>
      <c r="E20" s="101">
        <v>1049</v>
      </c>
      <c r="F20" s="102">
        <v>0.16426193118756899</v>
      </c>
      <c r="G20" s="101">
        <v>0</v>
      </c>
      <c r="H20" s="101">
        <v>0</v>
      </c>
      <c r="I20" s="101">
        <v>0</v>
      </c>
      <c r="J20" s="116">
        <v>0</v>
      </c>
      <c r="K20" s="110">
        <v>0</v>
      </c>
      <c r="L20" s="102">
        <v>0</v>
      </c>
      <c r="M20" s="110">
        <v>1049</v>
      </c>
      <c r="N20" s="102">
        <v>0.16426193118756899</v>
      </c>
      <c r="O20" s="110">
        <v>743</v>
      </c>
      <c r="P20" s="110">
        <v>1792</v>
      </c>
      <c r="Q20" s="117">
        <v>6.0355029585798803E-2</v>
      </c>
      <c r="R20" s="108">
        <v>5</v>
      </c>
      <c r="S20" s="100" t="s">
        <v>177</v>
      </c>
      <c r="T20" s="110">
        <v>891</v>
      </c>
      <c r="U20" s="110">
        <v>901</v>
      </c>
      <c r="V20" s="110">
        <v>10</v>
      </c>
      <c r="W20" s="110">
        <v>0</v>
      </c>
      <c r="X20" s="110">
        <v>0</v>
      </c>
      <c r="Y20" s="110">
        <v>0</v>
      </c>
      <c r="Z20" s="110">
        <v>0</v>
      </c>
      <c r="AA20" s="110">
        <v>789</v>
      </c>
      <c r="AB20" s="110">
        <v>901</v>
      </c>
      <c r="AC20" s="110">
        <v>1690</v>
      </c>
      <c r="AD20" s="100" t="s">
        <v>193</v>
      </c>
      <c r="AE20" s="110">
        <v>4036</v>
      </c>
      <c r="AF20" s="110">
        <v>24</v>
      </c>
      <c r="AG20" s="111"/>
    </row>
    <row r="21" spans="1:33" ht="14.25" x14ac:dyDescent="0.2">
      <c r="A21" s="100" t="s">
        <v>93</v>
      </c>
      <c r="B21" s="100" t="s">
        <v>94</v>
      </c>
      <c r="C21" s="101">
        <v>19628</v>
      </c>
      <c r="D21" s="101">
        <v>3922</v>
      </c>
      <c r="E21" s="101">
        <v>23550</v>
      </c>
      <c r="F21" s="102">
        <v>3.5346874175679201E-2</v>
      </c>
      <c r="G21" s="101">
        <v>0</v>
      </c>
      <c r="H21" s="101">
        <v>0</v>
      </c>
      <c r="I21" s="101">
        <v>0</v>
      </c>
      <c r="J21" s="116">
        <v>0</v>
      </c>
      <c r="K21" s="110">
        <v>96</v>
      </c>
      <c r="L21" s="102">
        <v>0</v>
      </c>
      <c r="M21" s="110">
        <v>23646</v>
      </c>
      <c r="N21" s="102">
        <v>3.9567396465312599E-2</v>
      </c>
      <c r="O21" s="110">
        <v>121</v>
      </c>
      <c r="P21" s="110">
        <v>23767</v>
      </c>
      <c r="Q21" s="117">
        <v>3.5960247580856093E-2</v>
      </c>
      <c r="R21" s="108">
        <v>4</v>
      </c>
      <c r="S21" s="100" t="s">
        <v>177</v>
      </c>
      <c r="T21" s="110">
        <v>18824</v>
      </c>
      <c r="U21" s="110">
        <v>22746</v>
      </c>
      <c r="V21" s="110">
        <v>3922</v>
      </c>
      <c r="W21" s="110">
        <v>0</v>
      </c>
      <c r="X21" s="110">
        <v>0</v>
      </c>
      <c r="Y21" s="110">
        <v>0</v>
      </c>
      <c r="Z21" s="110">
        <v>0</v>
      </c>
      <c r="AA21" s="110">
        <v>196</v>
      </c>
      <c r="AB21" s="110">
        <v>22746</v>
      </c>
      <c r="AC21" s="110">
        <v>22942</v>
      </c>
      <c r="AD21" s="100" t="s">
        <v>194</v>
      </c>
      <c r="AE21" s="110">
        <v>4036</v>
      </c>
      <c r="AF21" s="110">
        <v>24</v>
      </c>
      <c r="AG21" s="111"/>
    </row>
    <row r="22" spans="1:33" ht="14.25" x14ac:dyDescent="0.2">
      <c r="A22" s="100" t="s">
        <v>95</v>
      </c>
      <c r="B22" s="100" t="s">
        <v>96</v>
      </c>
      <c r="C22" s="101">
        <v>51403</v>
      </c>
      <c r="D22" s="101">
        <v>244</v>
      </c>
      <c r="E22" s="101">
        <v>51647</v>
      </c>
      <c r="F22" s="102">
        <v>-2.4516007177259401E-2</v>
      </c>
      <c r="G22" s="101">
        <v>23208</v>
      </c>
      <c r="H22" s="101">
        <v>60</v>
      </c>
      <c r="I22" s="101">
        <v>23268</v>
      </c>
      <c r="J22" s="116">
        <v>7.2702964363099892E-2</v>
      </c>
      <c r="K22" s="110">
        <v>0</v>
      </c>
      <c r="L22" s="102">
        <v>0</v>
      </c>
      <c r="M22" s="110">
        <v>74915</v>
      </c>
      <c r="N22" s="102">
        <v>3.73814245136395E-3</v>
      </c>
      <c r="O22" s="110">
        <v>0</v>
      </c>
      <c r="P22" s="110">
        <v>74915</v>
      </c>
      <c r="Q22" s="117">
        <v>1.95268092391232E-3</v>
      </c>
      <c r="R22" s="108">
        <v>3</v>
      </c>
      <c r="S22" s="100" t="s">
        <v>177</v>
      </c>
      <c r="T22" s="110">
        <v>52671</v>
      </c>
      <c r="U22" s="110">
        <v>52945</v>
      </c>
      <c r="V22" s="110">
        <v>274</v>
      </c>
      <c r="W22" s="110">
        <v>21631</v>
      </c>
      <c r="X22" s="110">
        <v>21691</v>
      </c>
      <c r="Y22" s="110">
        <v>60</v>
      </c>
      <c r="Z22" s="110">
        <v>0</v>
      </c>
      <c r="AA22" s="110">
        <v>133</v>
      </c>
      <c r="AB22" s="110">
        <v>74636</v>
      </c>
      <c r="AC22" s="110">
        <v>74769</v>
      </c>
      <c r="AD22" s="100" t="s">
        <v>195</v>
      </c>
      <c r="AE22" s="110">
        <v>4036</v>
      </c>
      <c r="AF22" s="110">
        <v>24</v>
      </c>
      <c r="AG22" s="111"/>
    </row>
    <row r="23" spans="1:33" ht="14.25" x14ac:dyDescent="0.2">
      <c r="A23" s="100" t="s">
        <v>97</v>
      </c>
      <c r="B23" s="100" t="s">
        <v>98</v>
      </c>
      <c r="C23" s="101">
        <v>19603</v>
      </c>
      <c r="D23" s="101">
        <v>70</v>
      </c>
      <c r="E23" s="101">
        <v>19673</v>
      </c>
      <c r="F23" s="102">
        <v>5.92827912987293E-2</v>
      </c>
      <c r="G23" s="101">
        <v>0</v>
      </c>
      <c r="H23" s="101">
        <v>0</v>
      </c>
      <c r="I23" s="101">
        <v>0</v>
      </c>
      <c r="J23" s="116">
        <v>0</v>
      </c>
      <c r="K23" s="110">
        <v>5213</v>
      </c>
      <c r="L23" s="102">
        <v>0.28399014778325099</v>
      </c>
      <c r="M23" s="110">
        <v>24886</v>
      </c>
      <c r="N23" s="102">
        <v>9.9593495934959309E-2</v>
      </c>
      <c r="O23" s="110">
        <v>616</v>
      </c>
      <c r="P23" s="110">
        <v>25502</v>
      </c>
      <c r="Q23" s="117">
        <v>8.6162102304186708E-2</v>
      </c>
      <c r="R23" s="108">
        <v>4</v>
      </c>
      <c r="S23" s="100" t="s">
        <v>177</v>
      </c>
      <c r="T23" s="110">
        <v>18336</v>
      </c>
      <c r="U23" s="110">
        <v>18572</v>
      </c>
      <c r="V23" s="110">
        <v>236</v>
      </c>
      <c r="W23" s="110">
        <v>0</v>
      </c>
      <c r="X23" s="110">
        <v>0</v>
      </c>
      <c r="Y23" s="110">
        <v>0</v>
      </c>
      <c r="Z23" s="110">
        <v>4060</v>
      </c>
      <c r="AA23" s="110">
        <v>847</v>
      </c>
      <c r="AB23" s="110">
        <v>22632</v>
      </c>
      <c r="AC23" s="110">
        <v>23479</v>
      </c>
      <c r="AD23" s="100" t="s">
        <v>196</v>
      </c>
      <c r="AE23" s="110">
        <v>4036</v>
      </c>
      <c r="AF23" s="110">
        <v>24</v>
      </c>
      <c r="AG23" s="111"/>
    </row>
    <row r="24" spans="1:33" ht="14.25" x14ac:dyDescent="0.2">
      <c r="A24" s="100" t="s">
        <v>99</v>
      </c>
      <c r="B24" s="100" t="s">
        <v>100</v>
      </c>
      <c r="C24" s="101">
        <v>3911</v>
      </c>
      <c r="D24" s="101">
        <v>0</v>
      </c>
      <c r="E24" s="101">
        <v>3911</v>
      </c>
      <c r="F24" s="102">
        <v>-5.1878787878787899E-2</v>
      </c>
      <c r="G24" s="101">
        <v>0</v>
      </c>
      <c r="H24" s="101">
        <v>0</v>
      </c>
      <c r="I24" s="101">
        <v>0</v>
      </c>
      <c r="J24" s="116">
        <v>0</v>
      </c>
      <c r="K24" s="110">
        <v>0</v>
      </c>
      <c r="L24" s="102">
        <v>0</v>
      </c>
      <c r="M24" s="110">
        <v>3911</v>
      </c>
      <c r="N24" s="102">
        <v>-5.1878787878787899E-2</v>
      </c>
      <c r="O24" s="110">
        <v>56</v>
      </c>
      <c r="P24" s="110">
        <v>3967</v>
      </c>
      <c r="Q24" s="117">
        <v>-9.24273621596889E-2</v>
      </c>
      <c r="R24" s="108">
        <v>4</v>
      </c>
      <c r="S24" s="100" t="s">
        <v>177</v>
      </c>
      <c r="T24" s="110">
        <v>4123</v>
      </c>
      <c r="U24" s="110">
        <v>4125</v>
      </c>
      <c r="V24" s="110">
        <v>2</v>
      </c>
      <c r="W24" s="110">
        <v>0</v>
      </c>
      <c r="X24" s="110">
        <v>0</v>
      </c>
      <c r="Y24" s="110">
        <v>0</v>
      </c>
      <c r="Z24" s="110">
        <v>0</v>
      </c>
      <c r="AA24" s="110">
        <v>246</v>
      </c>
      <c r="AB24" s="110">
        <v>4125</v>
      </c>
      <c r="AC24" s="110">
        <v>4371</v>
      </c>
      <c r="AD24" s="100" t="s">
        <v>197</v>
      </c>
      <c r="AE24" s="110">
        <v>4036</v>
      </c>
      <c r="AF24" s="110">
        <v>24</v>
      </c>
      <c r="AG24" s="111"/>
    </row>
    <row r="25" spans="1:33" ht="14.25" x14ac:dyDescent="0.2">
      <c r="A25" s="100" t="s">
        <v>101</v>
      </c>
      <c r="B25" s="100" t="s">
        <v>102</v>
      </c>
      <c r="C25" s="101">
        <v>8017</v>
      </c>
      <c r="D25" s="101">
        <v>16</v>
      </c>
      <c r="E25" s="101">
        <v>8033</v>
      </c>
      <c r="F25" s="102">
        <v>-6.1858220957565309E-3</v>
      </c>
      <c r="G25" s="101">
        <v>0</v>
      </c>
      <c r="H25" s="101">
        <v>0</v>
      </c>
      <c r="I25" s="101">
        <v>0</v>
      </c>
      <c r="J25" s="116">
        <v>0</v>
      </c>
      <c r="K25" s="110">
        <v>0</v>
      </c>
      <c r="L25" s="102">
        <v>0</v>
      </c>
      <c r="M25" s="110">
        <v>8033</v>
      </c>
      <c r="N25" s="102">
        <v>-6.1858220957565309E-3</v>
      </c>
      <c r="O25" s="110">
        <v>157</v>
      </c>
      <c r="P25" s="110">
        <v>8190</v>
      </c>
      <c r="Q25" s="117">
        <v>-0.127144836406267</v>
      </c>
      <c r="R25" s="108">
        <v>5</v>
      </c>
      <c r="S25" s="100" t="s">
        <v>177</v>
      </c>
      <c r="T25" s="110">
        <v>7975</v>
      </c>
      <c r="U25" s="110">
        <v>8083</v>
      </c>
      <c r="V25" s="110">
        <v>108</v>
      </c>
      <c r="W25" s="110">
        <v>0</v>
      </c>
      <c r="X25" s="110">
        <v>0</v>
      </c>
      <c r="Y25" s="110">
        <v>0</v>
      </c>
      <c r="Z25" s="110">
        <v>0</v>
      </c>
      <c r="AA25" s="110">
        <v>1300</v>
      </c>
      <c r="AB25" s="110">
        <v>8083</v>
      </c>
      <c r="AC25" s="110">
        <v>9383</v>
      </c>
      <c r="AD25" s="100" t="s">
        <v>198</v>
      </c>
      <c r="AE25" s="110">
        <v>4036</v>
      </c>
      <c r="AF25" s="110">
        <v>24</v>
      </c>
      <c r="AG25" s="111"/>
    </row>
    <row r="26" spans="1:33" ht="14.25" x14ac:dyDescent="0.2">
      <c r="A26" s="100" t="s">
        <v>103</v>
      </c>
      <c r="B26" s="100" t="s">
        <v>104</v>
      </c>
      <c r="C26" s="101">
        <v>874</v>
      </c>
      <c r="D26" s="101">
        <v>4</v>
      </c>
      <c r="E26" s="101">
        <v>878</v>
      </c>
      <c r="F26" s="102">
        <v>-0.120240480961924</v>
      </c>
      <c r="G26" s="101">
        <v>0</v>
      </c>
      <c r="H26" s="101">
        <v>0</v>
      </c>
      <c r="I26" s="101">
        <v>0</v>
      </c>
      <c r="J26" s="116">
        <v>0</v>
      </c>
      <c r="K26" s="110">
        <v>0</v>
      </c>
      <c r="L26" s="102">
        <v>0</v>
      </c>
      <c r="M26" s="110">
        <v>878</v>
      </c>
      <c r="N26" s="102">
        <v>-0.120240480961924</v>
      </c>
      <c r="O26" s="110">
        <v>615</v>
      </c>
      <c r="P26" s="110">
        <v>1493</v>
      </c>
      <c r="Q26" s="117">
        <v>-0.107057416267943</v>
      </c>
      <c r="R26" s="108">
        <v>5</v>
      </c>
      <c r="S26" s="100" t="s">
        <v>177</v>
      </c>
      <c r="T26" s="110">
        <v>998</v>
      </c>
      <c r="U26" s="110">
        <v>998</v>
      </c>
      <c r="V26" s="110">
        <v>0</v>
      </c>
      <c r="W26" s="110">
        <v>0</v>
      </c>
      <c r="X26" s="110">
        <v>0</v>
      </c>
      <c r="Y26" s="110">
        <v>0</v>
      </c>
      <c r="Z26" s="110">
        <v>0</v>
      </c>
      <c r="AA26" s="110">
        <v>674</v>
      </c>
      <c r="AB26" s="110">
        <v>998</v>
      </c>
      <c r="AC26" s="110">
        <v>1672</v>
      </c>
      <c r="AD26" s="100" t="s">
        <v>199</v>
      </c>
      <c r="AE26" s="110">
        <v>4036</v>
      </c>
      <c r="AF26" s="110">
        <v>24</v>
      </c>
      <c r="AG26" s="111"/>
    </row>
    <row r="27" spans="1:33" ht="14.25" x14ac:dyDescent="0.2">
      <c r="A27" s="100" t="s">
        <v>105</v>
      </c>
      <c r="B27" s="100" t="s">
        <v>106</v>
      </c>
      <c r="C27" s="101">
        <v>7212</v>
      </c>
      <c r="D27" s="101">
        <v>32</v>
      </c>
      <c r="E27" s="101">
        <v>7244</v>
      </c>
      <c r="F27" s="102">
        <v>4.11037654498419E-2</v>
      </c>
      <c r="G27" s="101">
        <v>0</v>
      </c>
      <c r="H27" s="101">
        <v>0</v>
      </c>
      <c r="I27" s="101">
        <v>0</v>
      </c>
      <c r="J27" s="116">
        <v>0</v>
      </c>
      <c r="K27" s="110">
        <v>0</v>
      </c>
      <c r="L27" s="102">
        <v>0</v>
      </c>
      <c r="M27" s="110">
        <v>7244</v>
      </c>
      <c r="N27" s="102">
        <v>4.11037654498419E-2</v>
      </c>
      <c r="O27" s="110">
        <v>225</v>
      </c>
      <c r="P27" s="110">
        <v>7469</v>
      </c>
      <c r="Q27" s="117">
        <v>3.7505209056813406E-2</v>
      </c>
      <c r="R27" s="108">
        <v>5</v>
      </c>
      <c r="S27" s="100" t="s">
        <v>177</v>
      </c>
      <c r="T27" s="110">
        <v>6896</v>
      </c>
      <c r="U27" s="110">
        <v>6958</v>
      </c>
      <c r="V27" s="110">
        <v>62</v>
      </c>
      <c r="W27" s="110">
        <v>0</v>
      </c>
      <c r="X27" s="110">
        <v>0</v>
      </c>
      <c r="Y27" s="110">
        <v>0</v>
      </c>
      <c r="Z27" s="110">
        <v>0</v>
      </c>
      <c r="AA27" s="110">
        <v>241</v>
      </c>
      <c r="AB27" s="110">
        <v>6958</v>
      </c>
      <c r="AC27" s="110">
        <v>7199</v>
      </c>
      <c r="AD27" s="100" t="s">
        <v>200</v>
      </c>
      <c r="AE27" s="110">
        <v>4036</v>
      </c>
      <c r="AF27" s="110">
        <v>24</v>
      </c>
      <c r="AG27" s="111"/>
    </row>
    <row r="28" spans="1:33" ht="14.25" x14ac:dyDescent="0.2">
      <c r="A28" s="100" t="s">
        <v>107</v>
      </c>
      <c r="B28" s="100" t="s">
        <v>108</v>
      </c>
      <c r="C28" s="101">
        <v>29557</v>
      </c>
      <c r="D28" s="101">
        <v>22</v>
      </c>
      <c r="E28" s="101">
        <v>29579</v>
      </c>
      <c r="F28" s="102">
        <v>3.2901431381860105E-3</v>
      </c>
      <c r="G28" s="101">
        <v>1671</v>
      </c>
      <c r="H28" s="101">
        <v>0</v>
      </c>
      <c r="I28" s="101">
        <v>1671</v>
      </c>
      <c r="J28" s="116">
        <v>-0.53441069935915297</v>
      </c>
      <c r="K28" s="110">
        <v>0</v>
      </c>
      <c r="L28" s="102">
        <v>0</v>
      </c>
      <c r="M28" s="110">
        <v>31250</v>
      </c>
      <c r="N28" s="102">
        <v>-5.5063348553112998E-2</v>
      </c>
      <c r="O28" s="110">
        <v>269</v>
      </c>
      <c r="P28" s="110">
        <v>31519</v>
      </c>
      <c r="Q28" s="117">
        <v>-6.3300543849742902E-2</v>
      </c>
      <c r="R28" s="108">
        <v>4</v>
      </c>
      <c r="S28" s="100" t="s">
        <v>177</v>
      </c>
      <c r="T28" s="110">
        <v>29428</v>
      </c>
      <c r="U28" s="110">
        <v>29482</v>
      </c>
      <c r="V28" s="110">
        <v>54</v>
      </c>
      <c r="W28" s="110">
        <v>3589</v>
      </c>
      <c r="X28" s="110">
        <v>3589</v>
      </c>
      <c r="Y28" s="110">
        <v>0</v>
      </c>
      <c r="Z28" s="110">
        <v>0</v>
      </c>
      <c r="AA28" s="110">
        <v>578</v>
      </c>
      <c r="AB28" s="110">
        <v>33071</v>
      </c>
      <c r="AC28" s="110">
        <v>33649</v>
      </c>
      <c r="AD28" s="100" t="s">
        <v>201</v>
      </c>
      <c r="AE28" s="110">
        <v>4036</v>
      </c>
      <c r="AF28" s="110">
        <v>24</v>
      </c>
      <c r="AG28" s="111"/>
    </row>
    <row r="29" spans="1:33" ht="14.25" x14ac:dyDescent="0.2">
      <c r="A29" s="100" t="s">
        <v>109</v>
      </c>
      <c r="B29" s="100" t="s">
        <v>110</v>
      </c>
      <c r="C29" s="101">
        <v>4786</v>
      </c>
      <c r="D29" s="101">
        <v>32</v>
      </c>
      <c r="E29" s="101">
        <v>4818</v>
      </c>
      <c r="F29" s="102">
        <v>4.5119305856832999E-2</v>
      </c>
      <c r="G29" s="101">
        <v>0</v>
      </c>
      <c r="H29" s="101">
        <v>0</v>
      </c>
      <c r="I29" s="101">
        <v>0</v>
      </c>
      <c r="J29" s="116">
        <v>0</v>
      </c>
      <c r="K29" s="110">
        <v>0</v>
      </c>
      <c r="L29" s="102">
        <v>0</v>
      </c>
      <c r="M29" s="110">
        <v>4818</v>
      </c>
      <c r="N29" s="102">
        <v>4.5119305856832999E-2</v>
      </c>
      <c r="O29" s="110">
        <v>302</v>
      </c>
      <c r="P29" s="110">
        <v>5120</v>
      </c>
      <c r="Q29" s="117">
        <v>2.9559621958576303E-2</v>
      </c>
      <c r="R29" s="108">
        <v>5</v>
      </c>
      <c r="S29" s="100" t="s">
        <v>177</v>
      </c>
      <c r="T29" s="110">
        <v>4576</v>
      </c>
      <c r="U29" s="110">
        <v>4610</v>
      </c>
      <c r="V29" s="110">
        <v>34</v>
      </c>
      <c r="W29" s="110">
        <v>0</v>
      </c>
      <c r="X29" s="110">
        <v>0</v>
      </c>
      <c r="Y29" s="110">
        <v>0</v>
      </c>
      <c r="Z29" s="110">
        <v>0</v>
      </c>
      <c r="AA29" s="110">
        <v>363</v>
      </c>
      <c r="AB29" s="110">
        <v>4610</v>
      </c>
      <c r="AC29" s="110">
        <v>4973</v>
      </c>
      <c r="AD29" s="100" t="s">
        <v>202</v>
      </c>
      <c r="AE29" s="110">
        <v>4036</v>
      </c>
      <c r="AF29" s="110">
        <v>24</v>
      </c>
      <c r="AG29" s="111"/>
    </row>
    <row r="30" spans="1:33" ht="14.25" x14ac:dyDescent="0.2">
      <c r="A30" s="100" t="s">
        <v>111</v>
      </c>
      <c r="B30" s="100" t="s">
        <v>112</v>
      </c>
      <c r="C30" s="101">
        <v>2221</v>
      </c>
      <c r="D30" s="101">
        <v>22</v>
      </c>
      <c r="E30" s="101">
        <v>2243</v>
      </c>
      <c r="F30" s="102">
        <v>0.22904109589041102</v>
      </c>
      <c r="G30" s="101">
        <v>0</v>
      </c>
      <c r="H30" s="101">
        <v>0</v>
      </c>
      <c r="I30" s="101">
        <v>0</v>
      </c>
      <c r="J30" s="116">
        <v>0</v>
      </c>
      <c r="K30" s="110">
        <v>0</v>
      </c>
      <c r="L30" s="102">
        <v>0</v>
      </c>
      <c r="M30" s="110">
        <v>2243</v>
      </c>
      <c r="N30" s="102">
        <v>0.22904109589041102</v>
      </c>
      <c r="O30" s="110">
        <v>1015</v>
      </c>
      <c r="P30" s="110">
        <v>3258</v>
      </c>
      <c r="Q30" s="117">
        <v>0.15083009537265998</v>
      </c>
      <c r="R30" s="108">
        <v>5</v>
      </c>
      <c r="S30" s="100" t="s">
        <v>177</v>
      </c>
      <c r="T30" s="110">
        <v>1799</v>
      </c>
      <c r="U30" s="110">
        <v>1825</v>
      </c>
      <c r="V30" s="110">
        <v>26</v>
      </c>
      <c r="W30" s="110">
        <v>0</v>
      </c>
      <c r="X30" s="110">
        <v>0</v>
      </c>
      <c r="Y30" s="110">
        <v>0</v>
      </c>
      <c r="Z30" s="110">
        <v>0</v>
      </c>
      <c r="AA30" s="110">
        <v>1006</v>
      </c>
      <c r="AB30" s="110">
        <v>1825</v>
      </c>
      <c r="AC30" s="110">
        <v>2831</v>
      </c>
      <c r="AD30" s="100" t="s">
        <v>203</v>
      </c>
      <c r="AE30" s="110">
        <v>4036</v>
      </c>
      <c r="AF30" s="110">
        <v>24</v>
      </c>
      <c r="AG30" s="111"/>
    </row>
    <row r="31" spans="1:33" ht="14.25" x14ac:dyDescent="0.2">
      <c r="A31" s="100" t="s">
        <v>113</v>
      </c>
      <c r="B31" s="100" t="s">
        <v>114</v>
      </c>
      <c r="C31" s="101">
        <v>590722</v>
      </c>
      <c r="D31" s="101">
        <v>260952</v>
      </c>
      <c r="E31" s="101">
        <v>851674</v>
      </c>
      <c r="F31" s="102">
        <v>1.7918396714641901E-2</v>
      </c>
      <c r="G31" s="101">
        <v>884069</v>
      </c>
      <c r="H31" s="101">
        <v>238534</v>
      </c>
      <c r="I31" s="101">
        <v>1122603</v>
      </c>
      <c r="J31" s="116">
        <v>4.9030308353907093E-2</v>
      </c>
      <c r="K31" s="110">
        <v>0</v>
      </c>
      <c r="L31" s="102">
        <v>0</v>
      </c>
      <c r="M31" s="110">
        <v>1974277</v>
      </c>
      <c r="N31" s="102">
        <v>3.5378872423977997E-2</v>
      </c>
      <c r="O31" s="110">
        <v>1951</v>
      </c>
      <c r="P31" s="110">
        <v>1976228</v>
      </c>
      <c r="Q31" s="117">
        <v>3.52819639170424E-2</v>
      </c>
      <c r="R31" s="108">
        <v>1</v>
      </c>
      <c r="S31" s="100" t="s">
        <v>204</v>
      </c>
      <c r="T31" s="110">
        <v>583872</v>
      </c>
      <c r="U31" s="110">
        <v>836682</v>
      </c>
      <c r="V31" s="110">
        <v>252810</v>
      </c>
      <c r="W31" s="110">
        <v>839216</v>
      </c>
      <c r="X31" s="110">
        <v>1070134</v>
      </c>
      <c r="Y31" s="110">
        <v>230918</v>
      </c>
      <c r="Z31" s="110">
        <v>0</v>
      </c>
      <c r="AA31" s="110">
        <v>2063</v>
      </c>
      <c r="AB31" s="110">
        <v>1906816</v>
      </c>
      <c r="AC31" s="110">
        <v>1908879</v>
      </c>
      <c r="AD31" s="100" t="s">
        <v>205</v>
      </c>
      <c r="AE31" s="110">
        <v>4036</v>
      </c>
      <c r="AF31" s="110">
        <v>24</v>
      </c>
      <c r="AG31" s="111"/>
    </row>
    <row r="32" spans="1:33" ht="14.25" x14ac:dyDescent="0.2">
      <c r="A32" s="100" t="s">
        <v>115</v>
      </c>
      <c r="B32" s="100" t="s">
        <v>116</v>
      </c>
      <c r="C32" s="101">
        <v>2330</v>
      </c>
      <c r="D32" s="101">
        <v>0</v>
      </c>
      <c r="E32" s="101">
        <v>2330</v>
      </c>
      <c r="F32" s="102">
        <v>3.3259423503325898E-2</v>
      </c>
      <c r="G32" s="101">
        <v>0</v>
      </c>
      <c r="H32" s="101">
        <v>0</v>
      </c>
      <c r="I32" s="101">
        <v>0</v>
      </c>
      <c r="J32" s="116">
        <v>-1</v>
      </c>
      <c r="K32" s="110">
        <v>0</v>
      </c>
      <c r="L32" s="102">
        <v>0</v>
      </c>
      <c r="M32" s="110">
        <v>2330</v>
      </c>
      <c r="N32" s="102">
        <v>2.3276240667544999E-2</v>
      </c>
      <c r="O32" s="110">
        <v>0</v>
      </c>
      <c r="P32" s="110">
        <v>2330</v>
      </c>
      <c r="Q32" s="117">
        <v>2.3276240667544999E-2</v>
      </c>
      <c r="R32" s="108">
        <v>5</v>
      </c>
      <c r="S32" s="100" t="s">
        <v>177</v>
      </c>
      <c r="T32" s="110">
        <v>2255</v>
      </c>
      <c r="U32" s="110">
        <v>2255</v>
      </c>
      <c r="V32" s="110">
        <v>0</v>
      </c>
      <c r="W32" s="110">
        <v>22</v>
      </c>
      <c r="X32" s="110">
        <v>22</v>
      </c>
      <c r="Y32" s="110">
        <v>0</v>
      </c>
      <c r="Z32" s="110">
        <v>0</v>
      </c>
      <c r="AA32" s="110">
        <v>0</v>
      </c>
      <c r="AB32" s="110">
        <v>2277</v>
      </c>
      <c r="AC32" s="110">
        <v>2277</v>
      </c>
      <c r="AD32" s="100" t="s">
        <v>206</v>
      </c>
      <c r="AE32" s="110">
        <v>4036</v>
      </c>
      <c r="AF32" s="110">
        <v>24</v>
      </c>
      <c r="AG32" s="111"/>
    </row>
    <row r="33" spans="1:33" ht="14.25" x14ac:dyDescent="0.2">
      <c r="A33" s="100" t="s">
        <v>117</v>
      </c>
      <c r="B33" s="100" t="s">
        <v>118</v>
      </c>
      <c r="C33" s="101">
        <v>2821</v>
      </c>
      <c r="D33" s="101">
        <v>14</v>
      </c>
      <c r="E33" s="101">
        <v>2835</v>
      </c>
      <c r="F33" s="102">
        <v>6.0326472675656505E-3</v>
      </c>
      <c r="G33" s="101">
        <v>0</v>
      </c>
      <c r="H33" s="101">
        <v>0</v>
      </c>
      <c r="I33" s="101">
        <v>0</v>
      </c>
      <c r="J33" s="116">
        <v>0</v>
      </c>
      <c r="K33" s="110">
        <v>0</v>
      </c>
      <c r="L33" s="102">
        <v>0</v>
      </c>
      <c r="M33" s="110">
        <v>2835</v>
      </c>
      <c r="N33" s="102">
        <v>6.0326472675656505E-3</v>
      </c>
      <c r="O33" s="110">
        <v>269</v>
      </c>
      <c r="P33" s="110">
        <v>3104</v>
      </c>
      <c r="Q33" s="117">
        <v>2.4084460574068003E-2</v>
      </c>
      <c r="R33" s="108">
        <v>5</v>
      </c>
      <c r="S33" s="100" t="s">
        <v>177</v>
      </c>
      <c r="T33" s="110">
        <v>2814</v>
      </c>
      <c r="U33" s="110">
        <v>2818</v>
      </c>
      <c r="V33" s="110">
        <v>4</v>
      </c>
      <c r="W33" s="110">
        <v>0</v>
      </c>
      <c r="X33" s="110">
        <v>0</v>
      </c>
      <c r="Y33" s="110">
        <v>0</v>
      </c>
      <c r="Z33" s="110">
        <v>0</v>
      </c>
      <c r="AA33" s="110">
        <v>213</v>
      </c>
      <c r="AB33" s="110">
        <v>2818</v>
      </c>
      <c r="AC33" s="110">
        <v>3031</v>
      </c>
      <c r="AD33" s="100" t="s">
        <v>207</v>
      </c>
      <c r="AE33" s="110">
        <v>4036</v>
      </c>
      <c r="AF33" s="110">
        <v>24</v>
      </c>
      <c r="AG33" s="111"/>
    </row>
    <row r="34" spans="1:33" ht="14.25" x14ac:dyDescent="0.2">
      <c r="A34" s="100" t="s">
        <v>119</v>
      </c>
      <c r="B34" s="100" t="s">
        <v>120</v>
      </c>
      <c r="C34" s="101">
        <v>495</v>
      </c>
      <c r="D34" s="101">
        <v>0</v>
      </c>
      <c r="E34" s="101">
        <v>495</v>
      </c>
      <c r="F34" s="102">
        <v>-0.13612565445026201</v>
      </c>
      <c r="G34" s="101">
        <v>0</v>
      </c>
      <c r="H34" s="101">
        <v>0</v>
      </c>
      <c r="I34" s="101">
        <v>0</v>
      </c>
      <c r="J34" s="116">
        <v>0</v>
      </c>
      <c r="K34" s="110">
        <v>0</v>
      </c>
      <c r="L34" s="102">
        <v>0</v>
      </c>
      <c r="M34" s="110">
        <v>495</v>
      </c>
      <c r="N34" s="102">
        <v>-0.13612565445026201</v>
      </c>
      <c r="O34" s="110">
        <v>281</v>
      </c>
      <c r="P34" s="110">
        <v>776</v>
      </c>
      <c r="Q34" s="117">
        <v>-0.13004484304932698</v>
      </c>
      <c r="R34" s="108">
        <v>5</v>
      </c>
      <c r="S34" s="100" t="s">
        <v>177</v>
      </c>
      <c r="T34" s="110">
        <v>573</v>
      </c>
      <c r="U34" s="110">
        <v>573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319</v>
      </c>
      <c r="AB34" s="110">
        <v>573</v>
      </c>
      <c r="AC34" s="110">
        <v>892</v>
      </c>
      <c r="AD34" s="100" t="s">
        <v>208</v>
      </c>
      <c r="AE34" s="110">
        <v>4036</v>
      </c>
      <c r="AF34" s="110">
        <v>24</v>
      </c>
      <c r="AG34" s="111"/>
    </row>
    <row r="35" spans="1:33" ht="14.25" x14ac:dyDescent="0.2">
      <c r="A35" s="100" t="s">
        <v>121</v>
      </c>
      <c r="B35" s="100" t="s">
        <v>122</v>
      </c>
      <c r="C35" s="101">
        <v>2402</v>
      </c>
      <c r="D35" s="101">
        <v>6</v>
      </c>
      <c r="E35" s="101">
        <v>2408</v>
      </c>
      <c r="F35" s="102">
        <v>-7.3489803770681011E-2</v>
      </c>
      <c r="G35" s="101">
        <v>0</v>
      </c>
      <c r="H35" s="101">
        <v>0</v>
      </c>
      <c r="I35" s="101">
        <v>0</v>
      </c>
      <c r="J35" s="116">
        <v>0</v>
      </c>
      <c r="K35" s="110">
        <v>0</v>
      </c>
      <c r="L35" s="102">
        <v>0</v>
      </c>
      <c r="M35" s="110">
        <v>2408</v>
      </c>
      <c r="N35" s="102">
        <v>-7.3489803770681011E-2</v>
      </c>
      <c r="O35" s="110">
        <v>677</v>
      </c>
      <c r="P35" s="110">
        <v>3085</v>
      </c>
      <c r="Q35" s="117">
        <v>-6.4016990291262094E-2</v>
      </c>
      <c r="R35" s="108">
        <v>5</v>
      </c>
      <c r="S35" s="100" t="s">
        <v>177</v>
      </c>
      <c r="T35" s="110">
        <v>2573</v>
      </c>
      <c r="U35" s="110">
        <v>2599</v>
      </c>
      <c r="V35" s="110">
        <v>26</v>
      </c>
      <c r="W35" s="110">
        <v>0</v>
      </c>
      <c r="X35" s="110">
        <v>0</v>
      </c>
      <c r="Y35" s="110">
        <v>0</v>
      </c>
      <c r="Z35" s="110">
        <v>0</v>
      </c>
      <c r="AA35" s="110">
        <v>697</v>
      </c>
      <c r="AB35" s="110">
        <v>2599</v>
      </c>
      <c r="AC35" s="110">
        <v>3296</v>
      </c>
      <c r="AD35" s="100" t="s">
        <v>209</v>
      </c>
      <c r="AE35" s="110">
        <v>4036</v>
      </c>
      <c r="AF35" s="110">
        <v>24</v>
      </c>
      <c r="AG35" s="111"/>
    </row>
    <row r="36" spans="1:33" ht="14.25" x14ac:dyDescent="0.2">
      <c r="A36" s="100" t="s">
        <v>123</v>
      </c>
      <c r="B36" s="100" t="s">
        <v>124</v>
      </c>
      <c r="C36" s="101">
        <v>4671</v>
      </c>
      <c r="D36" s="101">
        <v>12</v>
      </c>
      <c r="E36" s="101">
        <v>4683</v>
      </c>
      <c r="F36" s="102">
        <v>-3.8398357289527695E-2</v>
      </c>
      <c r="G36" s="101">
        <v>0</v>
      </c>
      <c r="H36" s="101">
        <v>0</v>
      </c>
      <c r="I36" s="101">
        <v>0</v>
      </c>
      <c r="J36" s="116">
        <v>0</v>
      </c>
      <c r="K36" s="110">
        <v>0</v>
      </c>
      <c r="L36" s="102">
        <v>0</v>
      </c>
      <c r="M36" s="110">
        <v>4683</v>
      </c>
      <c r="N36" s="102">
        <v>-3.8398357289527695E-2</v>
      </c>
      <c r="O36" s="110">
        <v>609</v>
      </c>
      <c r="P36" s="110">
        <v>5292</v>
      </c>
      <c r="Q36" s="117">
        <v>-6.91292875989446E-2</v>
      </c>
      <c r="R36" s="108">
        <v>5</v>
      </c>
      <c r="S36" s="100" t="s">
        <v>177</v>
      </c>
      <c r="T36" s="110">
        <v>4832</v>
      </c>
      <c r="U36" s="110">
        <v>4870</v>
      </c>
      <c r="V36" s="110">
        <v>38</v>
      </c>
      <c r="W36" s="110">
        <v>0</v>
      </c>
      <c r="X36" s="110">
        <v>0</v>
      </c>
      <c r="Y36" s="110">
        <v>0</v>
      </c>
      <c r="Z36" s="110">
        <v>0</v>
      </c>
      <c r="AA36" s="110">
        <v>815</v>
      </c>
      <c r="AB36" s="110">
        <v>4870</v>
      </c>
      <c r="AC36" s="110">
        <v>5685</v>
      </c>
      <c r="AD36" s="100" t="s">
        <v>210</v>
      </c>
      <c r="AE36" s="110">
        <v>4036</v>
      </c>
      <c r="AF36" s="110">
        <v>24</v>
      </c>
      <c r="AG36" s="111"/>
    </row>
    <row r="37" spans="1:33" ht="14.25" x14ac:dyDescent="0.2">
      <c r="A37" s="100" t="s">
        <v>125</v>
      </c>
      <c r="B37" s="100" t="s">
        <v>126</v>
      </c>
      <c r="C37" s="101">
        <v>3163</v>
      </c>
      <c r="D37" s="101">
        <v>738</v>
      </c>
      <c r="E37" s="101">
        <v>3901</v>
      </c>
      <c r="F37" s="102">
        <v>-0.14806726359467101</v>
      </c>
      <c r="G37" s="101">
        <v>0</v>
      </c>
      <c r="H37" s="101">
        <v>0</v>
      </c>
      <c r="I37" s="101">
        <v>0</v>
      </c>
      <c r="J37" s="116">
        <v>0</v>
      </c>
      <c r="K37" s="110">
        <v>0</v>
      </c>
      <c r="L37" s="102">
        <v>0</v>
      </c>
      <c r="M37" s="110">
        <v>3901</v>
      </c>
      <c r="N37" s="102">
        <v>-0.14806726359467101</v>
      </c>
      <c r="O37" s="110">
        <v>1779</v>
      </c>
      <c r="P37" s="110">
        <v>5680</v>
      </c>
      <c r="Q37" s="117">
        <v>-8.34274649023721E-2</v>
      </c>
      <c r="R37" s="108">
        <v>5</v>
      </c>
      <c r="S37" s="100" t="s">
        <v>177</v>
      </c>
      <c r="T37" s="110">
        <v>3637</v>
      </c>
      <c r="U37" s="110">
        <v>4579</v>
      </c>
      <c r="V37" s="110">
        <v>942</v>
      </c>
      <c r="W37" s="110">
        <v>0</v>
      </c>
      <c r="X37" s="110">
        <v>0</v>
      </c>
      <c r="Y37" s="110">
        <v>0</v>
      </c>
      <c r="Z37" s="110">
        <v>0</v>
      </c>
      <c r="AA37" s="110">
        <v>1618</v>
      </c>
      <c r="AB37" s="110">
        <v>4579</v>
      </c>
      <c r="AC37" s="110">
        <v>6197</v>
      </c>
      <c r="AD37" s="100" t="s">
        <v>211</v>
      </c>
      <c r="AE37" s="110">
        <v>4036</v>
      </c>
      <c r="AF37" s="110">
        <v>24</v>
      </c>
      <c r="AG37" s="111"/>
    </row>
    <row r="38" spans="1:33" ht="14.25" x14ac:dyDescent="0.2">
      <c r="A38" s="100" t="s">
        <v>127</v>
      </c>
      <c r="B38" s="100" t="s">
        <v>128</v>
      </c>
      <c r="C38" s="101">
        <v>170907</v>
      </c>
      <c r="D38" s="101">
        <v>4084</v>
      </c>
      <c r="E38" s="101">
        <v>174991</v>
      </c>
      <c r="F38" s="102">
        <v>1.8781474689255701E-2</v>
      </c>
      <c r="G38" s="101">
        <v>105071</v>
      </c>
      <c r="H38" s="101">
        <v>2852</v>
      </c>
      <c r="I38" s="101">
        <v>107923</v>
      </c>
      <c r="J38" s="116">
        <v>-2.8893048032105403E-2</v>
      </c>
      <c r="K38" s="110">
        <v>15651</v>
      </c>
      <c r="L38" s="102">
        <v>0.15275834131251398</v>
      </c>
      <c r="M38" s="110">
        <v>298565</v>
      </c>
      <c r="N38" s="102">
        <v>7.0461015394163405E-3</v>
      </c>
      <c r="O38" s="110">
        <v>316</v>
      </c>
      <c r="P38" s="110">
        <v>298881</v>
      </c>
      <c r="Q38" s="117">
        <v>6.923247963453341E-3</v>
      </c>
      <c r="R38" s="108">
        <v>2</v>
      </c>
      <c r="S38" s="100" t="s">
        <v>177</v>
      </c>
      <c r="T38" s="110">
        <v>167315</v>
      </c>
      <c r="U38" s="110">
        <v>171765</v>
      </c>
      <c r="V38" s="110">
        <v>4450</v>
      </c>
      <c r="W38" s="110">
        <v>106712</v>
      </c>
      <c r="X38" s="110">
        <v>111134</v>
      </c>
      <c r="Y38" s="110">
        <v>4422</v>
      </c>
      <c r="Z38" s="110">
        <v>13577</v>
      </c>
      <c r="AA38" s="110">
        <v>350</v>
      </c>
      <c r="AB38" s="110">
        <v>296476</v>
      </c>
      <c r="AC38" s="110">
        <v>296826</v>
      </c>
      <c r="AD38" s="100" t="s">
        <v>212</v>
      </c>
      <c r="AE38" s="110">
        <v>4036</v>
      </c>
      <c r="AF38" s="110">
        <v>24</v>
      </c>
      <c r="AG38" s="111"/>
    </row>
    <row r="39" spans="1:33" ht="14.25" x14ac:dyDescent="0.2">
      <c r="A39" s="100" t="s">
        <v>129</v>
      </c>
      <c r="B39" s="100" t="s">
        <v>130</v>
      </c>
      <c r="C39" s="101">
        <v>6848</v>
      </c>
      <c r="D39" s="101">
        <v>62</v>
      </c>
      <c r="E39" s="101">
        <v>6910</v>
      </c>
      <c r="F39" s="102">
        <v>-9.4720293462596597E-2</v>
      </c>
      <c r="G39" s="101">
        <v>0</v>
      </c>
      <c r="H39" s="101">
        <v>0</v>
      </c>
      <c r="I39" s="101">
        <v>0</v>
      </c>
      <c r="J39" s="116">
        <v>0</v>
      </c>
      <c r="K39" s="110">
        <v>0</v>
      </c>
      <c r="L39" s="102">
        <v>0</v>
      </c>
      <c r="M39" s="110">
        <v>6910</v>
      </c>
      <c r="N39" s="102">
        <v>-9.4720293462596597E-2</v>
      </c>
      <c r="O39" s="110">
        <v>634</v>
      </c>
      <c r="P39" s="110">
        <v>7544</v>
      </c>
      <c r="Q39" s="117">
        <v>-0.20008482663556398</v>
      </c>
      <c r="R39" s="108">
        <v>5</v>
      </c>
      <c r="S39" s="100" t="s">
        <v>177</v>
      </c>
      <c r="T39" s="110">
        <v>7555</v>
      </c>
      <c r="U39" s="110">
        <v>7633</v>
      </c>
      <c r="V39" s="110">
        <v>78</v>
      </c>
      <c r="W39" s="110">
        <v>0</v>
      </c>
      <c r="X39" s="110">
        <v>0</v>
      </c>
      <c r="Y39" s="110">
        <v>0</v>
      </c>
      <c r="Z39" s="110">
        <v>0</v>
      </c>
      <c r="AA39" s="110">
        <v>1798</v>
      </c>
      <c r="AB39" s="110">
        <v>7633</v>
      </c>
      <c r="AC39" s="110">
        <v>9431</v>
      </c>
      <c r="AD39" s="100" t="s">
        <v>213</v>
      </c>
      <c r="AE39" s="110">
        <v>4036</v>
      </c>
      <c r="AF39" s="110">
        <v>24</v>
      </c>
      <c r="AG39" s="111"/>
    </row>
    <row r="40" spans="1:33" ht="14.25" x14ac:dyDescent="0.2">
      <c r="A40" s="100" t="s">
        <v>131</v>
      </c>
      <c r="B40" s="100" t="s">
        <v>132</v>
      </c>
      <c r="C40" s="101">
        <v>7365</v>
      </c>
      <c r="D40" s="101">
        <v>4</v>
      </c>
      <c r="E40" s="101">
        <v>7369</v>
      </c>
      <c r="F40" s="102">
        <v>8.2244088706124194E-2</v>
      </c>
      <c r="G40" s="101">
        <v>0</v>
      </c>
      <c r="H40" s="101">
        <v>0</v>
      </c>
      <c r="I40" s="101">
        <v>0</v>
      </c>
      <c r="J40" s="116">
        <v>0</v>
      </c>
      <c r="K40" s="110">
        <v>0</v>
      </c>
      <c r="L40" s="102">
        <v>0</v>
      </c>
      <c r="M40" s="110">
        <v>7369</v>
      </c>
      <c r="N40" s="102">
        <v>8.2244088706124194E-2</v>
      </c>
      <c r="O40" s="110">
        <v>0</v>
      </c>
      <c r="P40" s="110">
        <v>7369</v>
      </c>
      <c r="Q40" s="117">
        <v>8.2244088706124194E-2</v>
      </c>
      <c r="R40" s="108">
        <v>4</v>
      </c>
      <c r="S40" s="100" t="s">
        <v>177</v>
      </c>
      <c r="T40" s="110">
        <v>6805</v>
      </c>
      <c r="U40" s="110">
        <v>6809</v>
      </c>
      <c r="V40" s="110">
        <v>4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6809</v>
      </c>
      <c r="AC40" s="110">
        <v>6809</v>
      </c>
      <c r="AD40" s="100" t="s">
        <v>214</v>
      </c>
      <c r="AE40" s="110">
        <v>4036</v>
      </c>
      <c r="AF40" s="110">
        <v>24</v>
      </c>
      <c r="AG40" s="111"/>
    </row>
    <row r="41" spans="1:33" ht="14.25" x14ac:dyDescent="0.2">
      <c r="A41" s="100" t="s">
        <v>133</v>
      </c>
      <c r="B41" s="100" t="s">
        <v>134</v>
      </c>
      <c r="C41" s="101">
        <v>5503</v>
      </c>
      <c r="D41" s="101">
        <v>26</v>
      </c>
      <c r="E41" s="101">
        <v>5529</v>
      </c>
      <c r="F41" s="102">
        <v>-3.6759581881533103E-2</v>
      </c>
      <c r="G41" s="101">
        <v>0</v>
      </c>
      <c r="H41" s="101">
        <v>0</v>
      </c>
      <c r="I41" s="101">
        <v>0</v>
      </c>
      <c r="J41" s="116">
        <v>0</v>
      </c>
      <c r="K41" s="110">
        <v>0</v>
      </c>
      <c r="L41" s="102">
        <v>0</v>
      </c>
      <c r="M41" s="110">
        <v>5529</v>
      </c>
      <c r="N41" s="102">
        <v>-3.6759581881533103E-2</v>
      </c>
      <c r="O41" s="110">
        <v>263</v>
      </c>
      <c r="P41" s="110">
        <v>5792</v>
      </c>
      <c r="Q41" s="117">
        <v>-0.147608535688006</v>
      </c>
      <c r="R41" s="108">
        <v>5</v>
      </c>
      <c r="S41" s="100" t="s">
        <v>177</v>
      </c>
      <c r="T41" s="110">
        <v>5644</v>
      </c>
      <c r="U41" s="110">
        <v>5740</v>
      </c>
      <c r="V41" s="110">
        <v>96</v>
      </c>
      <c r="W41" s="110">
        <v>0</v>
      </c>
      <c r="X41" s="110">
        <v>0</v>
      </c>
      <c r="Y41" s="110">
        <v>0</v>
      </c>
      <c r="Z41" s="110">
        <v>0</v>
      </c>
      <c r="AA41" s="110">
        <v>1055</v>
      </c>
      <c r="AB41" s="110">
        <v>5740</v>
      </c>
      <c r="AC41" s="110">
        <v>6795</v>
      </c>
      <c r="AD41" s="100" t="s">
        <v>215</v>
      </c>
      <c r="AE41" s="110">
        <v>4036</v>
      </c>
      <c r="AF41" s="110">
        <v>24</v>
      </c>
      <c r="AG41" s="111"/>
    </row>
    <row r="42" spans="1:33" ht="14.25" x14ac:dyDescent="0.2">
      <c r="A42" s="100" t="s">
        <v>135</v>
      </c>
      <c r="B42" s="100" t="s">
        <v>136</v>
      </c>
      <c r="C42" s="101">
        <v>900</v>
      </c>
      <c r="D42" s="101">
        <v>2</v>
      </c>
      <c r="E42" s="101">
        <v>902</v>
      </c>
      <c r="F42" s="102">
        <v>-4.4150110375275903E-3</v>
      </c>
      <c r="G42" s="101">
        <v>0</v>
      </c>
      <c r="H42" s="101">
        <v>0</v>
      </c>
      <c r="I42" s="101">
        <v>0</v>
      </c>
      <c r="J42" s="116">
        <v>0</v>
      </c>
      <c r="K42" s="110">
        <v>0</v>
      </c>
      <c r="L42" s="102">
        <v>0</v>
      </c>
      <c r="M42" s="110">
        <v>902</v>
      </c>
      <c r="N42" s="102">
        <v>-4.4150110375275903E-3</v>
      </c>
      <c r="O42" s="110">
        <v>449</v>
      </c>
      <c r="P42" s="110">
        <v>1351</v>
      </c>
      <c r="Q42" s="117">
        <v>-2.9454022988505701E-2</v>
      </c>
      <c r="R42" s="108">
        <v>5</v>
      </c>
      <c r="S42" s="100" t="s">
        <v>177</v>
      </c>
      <c r="T42" s="110">
        <v>904</v>
      </c>
      <c r="U42" s="110">
        <v>906</v>
      </c>
      <c r="V42" s="110">
        <v>2</v>
      </c>
      <c r="W42" s="110">
        <v>0</v>
      </c>
      <c r="X42" s="110">
        <v>0</v>
      </c>
      <c r="Y42" s="110">
        <v>0</v>
      </c>
      <c r="Z42" s="110">
        <v>0</v>
      </c>
      <c r="AA42" s="110">
        <v>486</v>
      </c>
      <c r="AB42" s="110">
        <v>906</v>
      </c>
      <c r="AC42" s="110">
        <v>1392</v>
      </c>
      <c r="AD42" s="100" t="s">
        <v>216</v>
      </c>
      <c r="AE42" s="110">
        <v>4036</v>
      </c>
      <c r="AF42" s="110">
        <v>24</v>
      </c>
      <c r="AG42" s="111"/>
    </row>
    <row r="43" spans="1:33" ht="14.25" x14ac:dyDescent="0.2">
      <c r="A43" s="100" t="s">
        <v>137</v>
      </c>
      <c r="B43" s="100" t="s">
        <v>138</v>
      </c>
      <c r="C43" s="101">
        <v>128937</v>
      </c>
      <c r="D43" s="101">
        <v>28362</v>
      </c>
      <c r="E43" s="101">
        <v>157299</v>
      </c>
      <c r="F43" s="102">
        <v>7.1196706512065703E-3</v>
      </c>
      <c r="G43" s="101">
        <v>24364</v>
      </c>
      <c r="H43" s="101">
        <v>540</v>
      </c>
      <c r="I43" s="101">
        <v>24904</v>
      </c>
      <c r="J43" s="116">
        <v>0.50723234279489204</v>
      </c>
      <c r="K43" s="110">
        <v>0</v>
      </c>
      <c r="L43" s="102">
        <v>0</v>
      </c>
      <c r="M43" s="110">
        <v>182203</v>
      </c>
      <c r="N43" s="102">
        <v>5.4964970181228603E-2</v>
      </c>
      <c r="O43" s="110">
        <v>3713</v>
      </c>
      <c r="P43" s="110">
        <v>185916</v>
      </c>
      <c r="Q43" s="117">
        <v>4.84714162451148E-2</v>
      </c>
      <c r="R43" s="108">
        <v>3</v>
      </c>
      <c r="S43" s="100" t="s">
        <v>177</v>
      </c>
      <c r="T43" s="110">
        <v>128141</v>
      </c>
      <c r="U43" s="110">
        <v>156187</v>
      </c>
      <c r="V43" s="110">
        <v>28046</v>
      </c>
      <c r="W43" s="110">
        <v>16205</v>
      </c>
      <c r="X43" s="110">
        <v>16523</v>
      </c>
      <c r="Y43" s="110">
        <v>318</v>
      </c>
      <c r="Z43" s="110">
        <v>0</v>
      </c>
      <c r="AA43" s="110">
        <v>4611</v>
      </c>
      <c r="AB43" s="110">
        <v>172710</v>
      </c>
      <c r="AC43" s="110">
        <v>177321</v>
      </c>
      <c r="AD43" s="100" t="s">
        <v>217</v>
      </c>
      <c r="AE43" s="110">
        <v>4036</v>
      </c>
      <c r="AF43" s="110">
        <v>24</v>
      </c>
      <c r="AG43" s="111"/>
    </row>
    <row r="44" spans="1:33" ht="14.25" x14ac:dyDescent="0.2">
      <c r="A44" s="100" t="s">
        <v>139</v>
      </c>
      <c r="B44" s="100" t="s">
        <v>140</v>
      </c>
      <c r="C44" s="101">
        <v>220946</v>
      </c>
      <c r="D44" s="101">
        <v>28928</v>
      </c>
      <c r="E44" s="101">
        <v>249874</v>
      </c>
      <c r="F44" s="102">
        <v>2.2519038674801799E-2</v>
      </c>
      <c r="G44" s="101">
        <v>52911</v>
      </c>
      <c r="H44" s="101">
        <v>902</v>
      </c>
      <c r="I44" s="101">
        <v>53813</v>
      </c>
      <c r="J44" s="116">
        <v>-5.4817859275652504E-2</v>
      </c>
      <c r="K44" s="110">
        <v>0</v>
      </c>
      <c r="L44" s="102">
        <v>0</v>
      </c>
      <c r="M44" s="110">
        <v>303687</v>
      </c>
      <c r="N44" s="102">
        <v>7.9056105939164598E-3</v>
      </c>
      <c r="O44" s="110">
        <v>421</v>
      </c>
      <c r="P44" s="110">
        <v>304108</v>
      </c>
      <c r="Q44" s="117">
        <v>6.903447750668E-3</v>
      </c>
      <c r="R44" s="108">
        <v>2</v>
      </c>
      <c r="S44" s="100" t="s">
        <v>177</v>
      </c>
      <c r="T44" s="110">
        <v>215205</v>
      </c>
      <c r="U44" s="110">
        <v>244371</v>
      </c>
      <c r="V44" s="110">
        <v>29166</v>
      </c>
      <c r="W44" s="110">
        <v>55936</v>
      </c>
      <c r="X44" s="110">
        <v>56934</v>
      </c>
      <c r="Y44" s="110">
        <v>998</v>
      </c>
      <c r="Z44" s="110">
        <v>0</v>
      </c>
      <c r="AA44" s="110">
        <v>718</v>
      </c>
      <c r="AB44" s="110">
        <v>301305</v>
      </c>
      <c r="AC44" s="110">
        <v>302023</v>
      </c>
      <c r="AD44" s="100" t="s">
        <v>218</v>
      </c>
      <c r="AE44" s="110">
        <v>4036</v>
      </c>
      <c r="AF44" s="110">
        <v>24</v>
      </c>
      <c r="AG44" s="111"/>
    </row>
    <row r="45" spans="1:33" ht="14.25" x14ac:dyDescent="0.2">
      <c r="A45" s="100" t="s">
        <v>141</v>
      </c>
      <c r="B45" s="100" t="s">
        <v>142</v>
      </c>
      <c r="C45" s="101">
        <v>4369</v>
      </c>
      <c r="D45" s="101">
        <v>1046</v>
      </c>
      <c r="E45" s="101">
        <v>5415</v>
      </c>
      <c r="F45" s="102">
        <v>-4.2948038176033897E-2</v>
      </c>
      <c r="G45" s="101">
        <v>0</v>
      </c>
      <c r="H45" s="101">
        <v>0</v>
      </c>
      <c r="I45" s="101">
        <v>0</v>
      </c>
      <c r="J45" s="116">
        <v>0</v>
      </c>
      <c r="K45" s="110">
        <v>0</v>
      </c>
      <c r="L45" s="102">
        <v>0</v>
      </c>
      <c r="M45" s="110">
        <v>5415</v>
      </c>
      <c r="N45" s="102">
        <v>-4.2948038176033897E-2</v>
      </c>
      <c r="O45" s="110">
        <v>2065</v>
      </c>
      <c r="P45" s="110">
        <v>7480</v>
      </c>
      <c r="Q45" s="117">
        <v>-3.1840538441625696E-2</v>
      </c>
      <c r="R45" s="108">
        <v>5</v>
      </c>
      <c r="S45" s="100" t="s">
        <v>177</v>
      </c>
      <c r="T45" s="110">
        <v>4686</v>
      </c>
      <c r="U45" s="110">
        <v>5658</v>
      </c>
      <c r="V45" s="110">
        <v>972</v>
      </c>
      <c r="W45" s="110">
        <v>0</v>
      </c>
      <c r="X45" s="110">
        <v>0</v>
      </c>
      <c r="Y45" s="110">
        <v>0</v>
      </c>
      <c r="Z45" s="110">
        <v>0</v>
      </c>
      <c r="AA45" s="110">
        <v>2068</v>
      </c>
      <c r="AB45" s="110">
        <v>5658</v>
      </c>
      <c r="AC45" s="110">
        <v>7726</v>
      </c>
      <c r="AD45" s="100" t="s">
        <v>219</v>
      </c>
      <c r="AE45" s="110">
        <v>4036</v>
      </c>
      <c r="AF45" s="110">
        <v>24</v>
      </c>
      <c r="AG45" s="111"/>
    </row>
    <row r="46" spans="1:33" ht="14.25" x14ac:dyDescent="0.2">
      <c r="A46" s="100" t="s">
        <v>143</v>
      </c>
      <c r="B46" s="100" t="s">
        <v>144</v>
      </c>
      <c r="C46" s="101">
        <v>833</v>
      </c>
      <c r="D46" s="101">
        <v>22</v>
      </c>
      <c r="E46" s="101">
        <v>855</v>
      </c>
      <c r="F46" s="102">
        <v>0.123521681997372</v>
      </c>
      <c r="G46" s="101">
        <v>0</v>
      </c>
      <c r="H46" s="101">
        <v>0</v>
      </c>
      <c r="I46" s="101">
        <v>0</v>
      </c>
      <c r="J46" s="116">
        <v>0</v>
      </c>
      <c r="K46" s="110">
        <v>0</v>
      </c>
      <c r="L46" s="102">
        <v>0</v>
      </c>
      <c r="M46" s="110">
        <v>855</v>
      </c>
      <c r="N46" s="102">
        <v>0.123521681997372</v>
      </c>
      <c r="O46" s="110">
        <v>1381</v>
      </c>
      <c r="P46" s="110">
        <v>2236</v>
      </c>
      <c r="Q46" s="117">
        <v>6.6793893129770993E-2</v>
      </c>
      <c r="R46" s="108">
        <v>5</v>
      </c>
      <c r="S46" s="100" t="s">
        <v>177</v>
      </c>
      <c r="T46" s="110">
        <v>723</v>
      </c>
      <c r="U46" s="110">
        <v>761</v>
      </c>
      <c r="V46" s="110">
        <v>38</v>
      </c>
      <c r="W46" s="110">
        <v>0</v>
      </c>
      <c r="X46" s="110">
        <v>0</v>
      </c>
      <c r="Y46" s="110">
        <v>0</v>
      </c>
      <c r="Z46" s="110">
        <v>0</v>
      </c>
      <c r="AA46" s="110">
        <v>1335</v>
      </c>
      <c r="AB46" s="110">
        <v>761</v>
      </c>
      <c r="AC46" s="110">
        <v>2096</v>
      </c>
      <c r="AD46" s="100" t="s">
        <v>220</v>
      </c>
      <c r="AE46" s="110">
        <v>4036</v>
      </c>
      <c r="AF46" s="110">
        <v>24</v>
      </c>
      <c r="AG46" s="111"/>
    </row>
    <row r="47" spans="1:33" ht="14.25" x14ac:dyDescent="0.2">
      <c r="A47" s="100" t="s">
        <v>145</v>
      </c>
      <c r="B47" s="100" t="s">
        <v>146</v>
      </c>
      <c r="C47" s="101">
        <v>568</v>
      </c>
      <c r="D47" s="101">
        <v>0</v>
      </c>
      <c r="E47" s="101">
        <v>568</v>
      </c>
      <c r="F47" s="102">
        <v>-7.0376432078559703E-2</v>
      </c>
      <c r="G47" s="101">
        <v>0</v>
      </c>
      <c r="H47" s="101">
        <v>0</v>
      </c>
      <c r="I47" s="101">
        <v>0</v>
      </c>
      <c r="J47" s="116">
        <v>0</v>
      </c>
      <c r="K47" s="110">
        <v>0</v>
      </c>
      <c r="L47" s="102">
        <v>0</v>
      </c>
      <c r="M47" s="110">
        <v>568</v>
      </c>
      <c r="N47" s="102">
        <v>-7.0376432078559703E-2</v>
      </c>
      <c r="O47" s="110">
        <v>0</v>
      </c>
      <c r="P47" s="110">
        <v>568</v>
      </c>
      <c r="Q47" s="117">
        <v>-7.0376432078559703E-2</v>
      </c>
      <c r="R47" s="108">
        <v>5</v>
      </c>
      <c r="S47" s="100" t="s">
        <v>177</v>
      </c>
      <c r="T47" s="110">
        <v>611</v>
      </c>
      <c r="U47" s="110">
        <v>611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611</v>
      </c>
      <c r="AC47" s="110">
        <v>611</v>
      </c>
      <c r="AD47" s="100" t="s">
        <v>221</v>
      </c>
      <c r="AE47" s="110">
        <v>4036</v>
      </c>
      <c r="AF47" s="110">
        <v>24</v>
      </c>
      <c r="AG47" s="111"/>
    </row>
    <row r="48" spans="1:33" ht="14.25" x14ac:dyDescent="0.2">
      <c r="A48" s="100" t="s">
        <v>147</v>
      </c>
      <c r="B48" s="100" t="s">
        <v>148</v>
      </c>
      <c r="C48" s="101">
        <v>8165</v>
      </c>
      <c r="D48" s="101">
        <v>58</v>
      </c>
      <c r="E48" s="101">
        <v>8223</v>
      </c>
      <c r="F48" s="102">
        <v>-3.1334668394392702E-2</v>
      </c>
      <c r="G48" s="101">
        <v>0</v>
      </c>
      <c r="H48" s="101">
        <v>0</v>
      </c>
      <c r="I48" s="101">
        <v>0</v>
      </c>
      <c r="J48" s="116">
        <v>0</v>
      </c>
      <c r="K48" s="110">
        <v>0</v>
      </c>
      <c r="L48" s="102">
        <v>0</v>
      </c>
      <c r="M48" s="110">
        <v>8223</v>
      </c>
      <c r="N48" s="102">
        <v>-3.1334668394392702E-2</v>
      </c>
      <c r="O48" s="110">
        <v>349</v>
      </c>
      <c r="P48" s="110">
        <v>8572</v>
      </c>
      <c r="Q48" s="117">
        <v>-2.35789953297642E-2</v>
      </c>
      <c r="R48" s="108">
        <v>5</v>
      </c>
      <c r="S48" s="100" t="s">
        <v>177</v>
      </c>
      <c r="T48" s="110">
        <v>8451</v>
      </c>
      <c r="U48" s="110">
        <v>8489</v>
      </c>
      <c r="V48" s="110">
        <v>38</v>
      </c>
      <c r="W48" s="110">
        <v>0</v>
      </c>
      <c r="X48" s="110">
        <v>0</v>
      </c>
      <c r="Y48" s="110">
        <v>0</v>
      </c>
      <c r="Z48" s="110">
        <v>0</v>
      </c>
      <c r="AA48" s="110">
        <v>290</v>
      </c>
      <c r="AB48" s="110">
        <v>8489</v>
      </c>
      <c r="AC48" s="110">
        <v>8779</v>
      </c>
      <c r="AD48" s="100" t="s">
        <v>222</v>
      </c>
      <c r="AE48" s="110">
        <v>4036</v>
      </c>
      <c r="AF48" s="110">
        <v>24</v>
      </c>
      <c r="AG48" s="111"/>
    </row>
    <row r="49" spans="1:33" ht="14.25" x14ac:dyDescent="0.2">
      <c r="A49" s="100" t="s">
        <v>149</v>
      </c>
      <c r="B49" s="100" t="s">
        <v>150</v>
      </c>
      <c r="C49" s="101">
        <v>59951</v>
      </c>
      <c r="D49" s="101">
        <v>424</v>
      </c>
      <c r="E49" s="101">
        <v>60375</v>
      </c>
      <c r="F49" s="102">
        <v>3.3305379178147798E-2</v>
      </c>
      <c r="G49" s="101">
        <v>17881</v>
      </c>
      <c r="H49" s="101">
        <v>8</v>
      </c>
      <c r="I49" s="101">
        <v>17889</v>
      </c>
      <c r="J49" s="116">
        <v>8.8668451801363193E-2</v>
      </c>
      <c r="K49" s="110">
        <v>0</v>
      </c>
      <c r="L49" s="102">
        <v>0</v>
      </c>
      <c r="M49" s="110">
        <v>78264</v>
      </c>
      <c r="N49" s="102">
        <v>4.5457581384165308E-2</v>
      </c>
      <c r="O49" s="110">
        <v>344</v>
      </c>
      <c r="P49" s="110">
        <v>78608</v>
      </c>
      <c r="Q49" s="117">
        <v>4.1427644042871699E-2</v>
      </c>
      <c r="R49" s="108">
        <v>3</v>
      </c>
      <c r="S49" s="100" t="s">
        <v>177</v>
      </c>
      <c r="T49" s="110">
        <v>57899</v>
      </c>
      <c r="U49" s="110">
        <v>58429</v>
      </c>
      <c r="V49" s="110">
        <v>530</v>
      </c>
      <c r="W49" s="110">
        <v>16332</v>
      </c>
      <c r="X49" s="110">
        <v>16432</v>
      </c>
      <c r="Y49" s="110">
        <v>100</v>
      </c>
      <c r="Z49" s="110">
        <v>0</v>
      </c>
      <c r="AA49" s="110">
        <v>620</v>
      </c>
      <c r="AB49" s="110">
        <v>74861</v>
      </c>
      <c r="AC49" s="110">
        <v>75481</v>
      </c>
      <c r="AD49" s="100" t="s">
        <v>223</v>
      </c>
      <c r="AE49" s="110">
        <v>4036</v>
      </c>
      <c r="AF49" s="110">
        <v>24</v>
      </c>
      <c r="AG49" s="112"/>
    </row>
    <row r="50" spans="1:33" ht="14.25" x14ac:dyDescent="0.2">
      <c r="A50" s="103" t="s">
        <v>151</v>
      </c>
      <c r="B50" s="104"/>
      <c r="C50" s="105">
        <v>1848590</v>
      </c>
      <c r="D50" s="105">
        <v>379952</v>
      </c>
      <c r="E50" s="105">
        <v>2228542</v>
      </c>
      <c r="F50" s="106">
        <v>1.5952223564541502E-2</v>
      </c>
      <c r="G50" s="105">
        <v>1267581</v>
      </c>
      <c r="H50" s="105">
        <v>248412</v>
      </c>
      <c r="I50" s="105">
        <v>1515993</v>
      </c>
      <c r="J50" s="118">
        <v>4.6852384845705995E-2</v>
      </c>
      <c r="K50" s="119">
        <v>41471</v>
      </c>
      <c r="L50" s="106">
        <v>0.22210762067542902</v>
      </c>
      <c r="M50" s="119">
        <v>3786006</v>
      </c>
      <c r="N50" s="106">
        <v>3.00296983263812E-2</v>
      </c>
      <c r="O50" s="119">
        <v>43581</v>
      </c>
      <c r="P50" s="119">
        <v>3829587</v>
      </c>
      <c r="Q50" s="120">
        <v>2.7619377034496601E-2</v>
      </c>
      <c r="R50" s="113">
        <v>0</v>
      </c>
      <c r="S50" s="114">
        <v>0</v>
      </c>
      <c r="T50" s="115">
        <v>1823816</v>
      </c>
      <c r="U50" s="115">
        <v>2193550</v>
      </c>
      <c r="V50" s="115">
        <v>369734</v>
      </c>
      <c r="W50" s="115">
        <v>1206060</v>
      </c>
      <c r="X50" s="115">
        <v>1448144</v>
      </c>
      <c r="Y50" s="115">
        <v>242084</v>
      </c>
      <c r="Z50" s="115">
        <v>33934</v>
      </c>
      <c r="AA50" s="115">
        <v>51031</v>
      </c>
      <c r="AB50" s="115">
        <v>3675628</v>
      </c>
      <c r="AC50" s="115">
        <v>3726659</v>
      </c>
      <c r="AD50" s="114">
        <v>0</v>
      </c>
      <c r="AE50" s="115">
        <v>181620</v>
      </c>
      <c r="AF50" s="115">
        <v>1080</v>
      </c>
      <c r="AG50" s="114" t="s">
        <v>255</v>
      </c>
    </row>
    <row r="51" spans="1:33" ht="14.25" x14ac:dyDescent="0.2">
      <c r="A51" s="100" t="s">
        <v>152</v>
      </c>
      <c r="B51" s="100" t="s">
        <v>153</v>
      </c>
      <c r="C51" s="101">
        <v>0</v>
      </c>
      <c r="D51" s="101">
        <v>0</v>
      </c>
      <c r="E51" s="101">
        <v>0</v>
      </c>
      <c r="F51" s="102">
        <v>0</v>
      </c>
      <c r="G51" s="101">
        <v>0</v>
      </c>
      <c r="H51" s="101">
        <v>0</v>
      </c>
      <c r="I51" s="101">
        <v>0</v>
      </c>
      <c r="J51" s="116">
        <v>0</v>
      </c>
      <c r="K51" s="110">
        <v>0</v>
      </c>
      <c r="L51" s="102">
        <v>0</v>
      </c>
      <c r="M51" s="110">
        <v>0</v>
      </c>
      <c r="N51" s="102">
        <v>0</v>
      </c>
      <c r="O51" s="110">
        <v>0</v>
      </c>
      <c r="P51" s="110">
        <v>0</v>
      </c>
      <c r="Q51" s="117">
        <v>0</v>
      </c>
      <c r="R51" s="108">
        <v>6</v>
      </c>
      <c r="S51" s="100" t="s">
        <v>204</v>
      </c>
      <c r="T51" s="110">
        <v>0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00" t="s">
        <v>225</v>
      </c>
      <c r="AE51" s="110">
        <v>4036</v>
      </c>
      <c r="AF51" s="110">
        <v>24</v>
      </c>
      <c r="AG51" s="109" t="s">
        <v>204</v>
      </c>
    </row>
    <row r="52" spans="1:33" ht="14.25" x14ac:dyDescent="0.2">
      <c r="A52" s="100" t="s">
        <v>154</v>
      </c>
      <c r="B52" s="100" t="s">
        <v>155</v>
      </c>
      <c r="C52" s="101">
        <v>157</v>
      </c>
      <c r="D52" s="101">
        <v>0</v>
      </c>
      <c r="E52" s="101">
        <v>157</v>
      </c>
      <c r="F52" s="102">
        <v>-7.1005917159763302E-2</v>
      </c>
      <c r="G52" s="101">
        <v>0</v>
      </c>
      <c r="H52" s="101">
        <v>0</v>
      </c>
      <c r="I52" s="101">
        <v>0</v>
      </c>
      <c r="J52" s="116">
        <v>0</v>
      </c>
      <c r="K52" s="110">
        <v>0</v>
      </c>
      <c r="L52" s="102">
        <v>0</v>
      </c>
      <c r="M52" s="110">
        <v>157</v>
      </c>
      <c r="N52" s="102">
        <v>-7.1005917159763302E-2</v>
      </c>
      <c r="O52" s="110">
        <v>0</v>
      </c>
      <c r="P52" s="110">
        <v>157</v>
      </c>
      <c r="Q52" s="117">
        <v>-7.1005917159763302E-2</v>
      </c>
      <c r="R52" s="108">
        <v>6</v>
      </c>
      <c r="S52" s="100" t="s">
        <v>204</v>
      </c>
      <c r="T52" s="110">
        <v>169</v>
      </c>
      <c r="U52" s="110">
        <v>169</v>
      </c>
      <c r="V52" s="110">
        <v>0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169</v>
      </c>
      <c r="AC52" s="110">
        <v>169</v>
      </c>
      <c r="AD52" s="100" t="s">
        <v>226</v>
      </c>
      <c r="AE52" s="110">
        <v>4036</v>
      </c>
      <c r="AF52" s="110">
        <v>24</v>
      </c>
      <c r="AG52" s="111"/>
    </row>
    <row r="53" spans="1:33" ht="14.25" x14ac:dyDescent="0.2">
      <c r="A53" s="100" t="s">
        <v>156</v>
      </c>
      <c r="B53" s="100" t="s">
        <v>157</v>
      </c>
      <c r="C53" s="101">
        <v>25943</v>
      </c>
      <c r="D53" s="101">
        <v>0</v>
      </c>
      <c r="E53" s="101">
        <v>25943</v>
      </c>
      <c r="F53" s="102">
        <v>-6.4037809365755108E-2</v>
      </c>
      <c r="G53" s="101">
        <v>118018</v>
      </c>
      <c r="H53" s="101">
        <v>0</v>
      </c>
      <c r="I53" s="101">
        <v>118018</v>
      </c>
      <c r="J53" s="116">
        <v>6.7991230240315309E-3</v>
      </c>
      <c r="K53" s="110">
        <v>0</v>
      </c>
      <c r="L53" s="102">
        <v>0</v>
      </c>
      <c r="M53" s="110">
        <v>143961</v>
      </c>
      <c r="N53" s="102">
        <v>-6.7476662595988704E-3</v>
      </c>
      <c r="O53" s="110">
        <v>0</v>
      </c>
      <c r="P53" s="110">
        <v>143961</v>
      </c>
      <c r="Q53" s="117">
        <v>-6.7476662595988704E-3</v>
      </c>
      <c r="R53" s="108">
        <v>6</v>
      </c>
      <c r="S53" s="100" t="s">
        <v>204</v>
      </c>
      <c r="T53" s="110">
        <v>27718</v>
      </c>
      <c r="U53" s="110">
        <v>27718</v>
      </c>
      <c r="V53" s="110">
        <v>0</v>
      </c>
      <c r="W53" s="110">
        <v>117221</v>
      </c>
      <c r="X53" s="110">
        <v>117221</v>
      </c>
      <c r="Y53" s="110">
        <v>0</v>
      </c>
      <c r="Z53" s="110">
        <v>0</v>
      </c>
      <c r="AA53" s="110">
        <v>0</v>
      </c>
      <c r="AB53" s="110">
        <v>144939</v>
      </c>
      <c r="AC53" s="110">
        <v>144939</v>
      </c>
      <c r="AD53" s="100" t="s">
        <v>227</v>
      </c>
      <c r="AE53" s="110">
        <v>4036</v>
      </c>
      <c r="AF53" s="110">
        <v>24</v>
      </c>
      <c r="AG53" s="111"/>
    </row>
    <row r="54" spans="1:33" ht="14.25" x14ac:dyDescent="0.2">
      <c r="A54" s="100" t="s">
        <v>158</v>
      </c>
      <c r="B54" s="100" t="s">
        <v>159</v>
      </c>
      <c r="C54" s="101">
        <v>0</v>
      </c>
      <c r="D54" s="101">
        <v>0</v>
      </c>
      <c r="E54" s="101">
        <v>0</v>
      </c>
      <c r="F54" s="102">
        <v>0</v>
      </c>
      <c r="G54" s="101">
        <v>0</v>
      </c>
      <c r="H54" s="101">
        <v>0</v>
      </c>
      <c r="I54" s="101">
        <v>0</v>
      </c>
      <c r="J54" s="116">
        <v>0</v>
      </c>
      <c r="K54" s="110">
        <v>0</v>
      </c>
      <c r="L54" s="102">
        <v>0</v>
      </c>
      <c r="M54" s="110">
        <v>0</v>
      </c>
      <c r="N54" s="102">
        <v>0</v>
      </c>
      <c r="O54" s="110">
        <v>0</v>
      </c>
      <c r="P54" s="110">
        <v>0</v>
      </c>
      <c r="Q54" s="117">
        <v>0</v>
      </c>
      <c r="R54" s="108">
        <v>6</v>
      </c>
      <c r="S54" s="100" t="s">
        <v>204</v>
      </c>
      <c r="T54" s="110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00" t="s">
        <v>228</v>
      </c>
      <c r="AE54" s="110">
        <v>4036</v>
      </c>
      <c r="AF54" s="110">
        <v>24</v>
      </c>
      <c r="AG54" s="111"/>
    </row>
    <row r="55" spans="1:33" ht="14.25" x14ac:dyDescent="0.2">
      <c r="A55" s="100" t="s">
        <v>160</v>
      </c>
      <c r="B55" s="100" t="s">
        <v>161</v>
      </c>
      <c r="C55" s="101">
        <v>2906</v>
      </c>
      <c r="D55" s="101">
        <v>0</v>
      </c>
      <c r="E55" s="101">
        <v>2906</v>
      </c>
      <c r="F55" s="102">
        <v>3.4900284900284899E-2</v>
      </c>
      <c r="G55" s="101">
        <v>0</v>
      </c>
      <c r="H55" s="101">
        <v>0</v>
      </c>
      <c r="I55" s="101">
        <v>0</v>
      </c>
      <c r="J55" s="116">
        <v>0</v>
      </c>
      <c r="K55" s="110">
        <v>0</v>
      </c>
      <c r="L55" s="102">
        <v>0</v>
      </c>
      <c r="M55" s="110">
        <v>2906</v>
      </c>
      <c r="N55" s="102">
        <v>3.4900284900284899E-2</v>
      </c>
      <c r="O55" s="110">
        <v>0</v>
      </c>
      <c r="P55" s="110">
        <v>2906</v>
      </c>
      <c r="Q55" s="117">
        <v>3.4900284900284899E-2</v>
      </c>
      <c r="R55" s="108">
        <v>6</v>
      </c>
      <c r="S55" s="100" t="s">
        <v>204</v>
      </c>
      <c r="T55" s="110">
        <v>2808</v>
      </c>
      <c r="U55" s="110">
        <v>2808</v>
      </c>
      <c r="V55" s="110">
        <v>0</v>
      </c>
      <c r="W55" s="110">
        <v>0</v>
      </c>
      <c r="X55" s="110">
        <v>0</v>
      </c>
      <c r="Y55" s="110">
        <v>0</v>
      </c>
      <c r="Z55" s="110">
        <v>0</v>
      </c>
      <c r="AA55" s="110">
        <v>0</v>
      </c>
      <c r="AB55" s="110">
        <v>2808</v>
      </c>
      <c r="AC55" s="110">
        <v>2808</v>
      </c>
      <c r="AD55" s="100" t="s">
        <v>229</v>
      </c>
      <c r="AE55" s="110">
        <v>4036</v>
      </c>
      <c r="AF55" s="110">
        <v>24</v>
      </c>
      <c r="AG55" s="111"/>
    </row>
    <row r="56" spans="1:33" ht="14.25" x14ac:dyDescent="0.2">
      <c r="A56" s="100" t="s">
        <v>162</v>
      </c>
      <c r="B56" s="100" t="s">
        <v>163</v>
      </c>
      <c r="C56" s="101">
        <v>1519</v>
      </c>
      <c r="D56" s="101">
        <v>0</v>
      </c>
      <c r="E56" s="101">
        <v>1519</v>
      </c>
      <c r="F56" s="102">
        <v>4.9033149171270704E-2</v>
      </c>
      <c r="G56" s="101">
        <v>0</v>
      </c>
      <c r="H56" s="101">
        <v>0</v>
      </c>
      <c r="I56" s="101">
        <v>0</v>
      </c>
      <c r="J56" s="116">
        <v>0</v>
      </c>
      <c r="K56" s="110">
        <v>0</v>
      </c>
      <c r="L56" s="102">
        <v>0</v>
      </c>
      <c r="M56" s="110">
        <v>1519</v>
      </c>
      <c r="N56" s="102">
        <v>4.9033149171270704E-2</v>
      </c>
      <c r="O56" s="110">
        <v>0</v>
      </c>
      <c r="P56" s="110">
        <v>1519</v>
      </c>
      <c r="Q56" s="117">
        <v>4.9033149171270704E-2</v>
      </c>
      <c r="R56" s="108">
        <v>6</v>
      </c>
      <c r="S56" s="100" t="s">
        <v>204</v>
      </c>
      <c r="T56" s="110">
        <v>1448</v>
      </c>
      <c r="U56" s="110">
        <v>1448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1448</v>
      </c>
      <c r="AC56" s="110">
        <v>1448</v>
      </c>
      <c r="AD56" s="100" t="s">
        <v>230</v>
      </c>
      <c r="AE56" s="110">
        <v>4036</v>
      </c>
      <c r="AF56" s="110">
        <v>24</v>
      </c>
      <c r="AG56" s="112"/>
    </row>
    <row r="57" spans="1:33" ht="14.25" x14ac:dyDescent="0.2">
      <c r="A57" s="103" t="s">
        <v>164</v>
      </c>
      <c r="B57" s="104"/>
      <c r="C57" s="105">
        <v>30525</v>
      </c>
      <c r="D57" s="105">
        <v>0</v>
      </c>
      <c r="E57" s="105">
        <v>30525</v>
      </c>
      <c r="F57" s="106">
        <v>-5.0337554055315301E-2</v>
      </c>
      <c r="G57" s="105">
        <v>118018</v>
      </c>
      <c r="H57" s="105">
        <v>0</v>
      </c>
      <c r="I57" s="105">
        <v>118018</v>
      </c>
      <c r="J57" s="118">
        <v>6.7991230240315309E-3</v>
      </c>
      <c r="K57" s="119">
        <v>0</v>
      </c>
      <c r="L57" s="106">
        <v>0</v>
      </c>
      <c r="M57" s="119">
        <v>148543</v>
      </c>
      <c r="N57" s="106">
        <v>-5.4966390830454509E-3</v>
      </c>
      <c r="O57" s="119">
        <v>0</v>
      </c>
      <c r="P57" s="119">
        <v>148543</v>
      </c>
      <c r="Q57" s="120">
        <v>-5.4966390830454509E-3</v>
      </c>
      <c r="R57" s="113">
        <v>0</v>
      </c>
      <c r="S57" s="114">
        <v>0</v>
      </c>
      <c r="T57" s="115">
        <v>32143</v>
      </c>
      <c r="U57" s="115">
        <v>32143</v>
      </c>
      <c r="V57" s="115">
        <v>0</v>
      </c>
      <c r="W57" s="115">
        <v>117221</v>
      </c>
      <c r="X57" s="115">
        <v>117221</v>
      </c>
      <c r="Y57" s="115">
        <v>0</v>
      </c>
      <c r="Z57" s="115">
        <v>0</v>
      </c>
      <c r="AA57" s="115">
        <v>0</v>
      </c>
      <c r="AB57" s="115">
        <v>149364</v>
      </c>
      <c r="AC57" s="115">
        <v>149364</v>
      </c>
      <c r="AD57" s="114">
        <v>0</v>
      </c>
      <c r="AE57" s="115">
        <v>24216</v>
      </c>
      <c r="AF57" s="115">
        <v>144</v>
      </c>
      <c r="AG57" s="114" t="s">
        <v>255</v>
      </c>
    </row>
    <row r="58" spans="1:33" ht="14.25" x14ac:dyDescent="0.2">
      <c r="A58" s="103" t="s">
        <v>256</v>
      </c>
      <c r="B58" s="104"/>
      <c r="C58" s="105">
        <v>1879115</v>
      </c>
      <c r="D58" s="105">
        <v>379952</v>
      </c>
      <c r="E58" s="105">
        <v>2259067</v>
      </c>
      <c r="F58" s="106">
        <v>1.49948802462873E-2</v>
      </c>
      <c r="G58" s="105">
        <v>1385599</v>
      </c>
      <c r="H58" s="105">
        <v>248412</v>
      </c>
      <c r="I58" s="105">
        <v>1634011</v>
      </c>
      <c r="J58" s="118">
        <v>4.38530310822077E-2</v>
      </c>
      <c r="K58" s="119">
        <v>41471</v>
      </c>
      <c r="L58" s="106">
        <v>0.22210762067542902</v>
      </c>
      <c r="M58" s="119">
        <v>3934549</v>
      </c>
      <c r="N58" s="106">
        <v>2.8642412846876499E-2</v>
      </c>
      <c r="O58" s="119">
        <v>43581</v>
      </c>
      <c r="P58" s="119">
        <v>3978130</v>
      </c>
      <c r="Q58" s="120">
        <v>2.6343238933308703E-2</v>
      </c>
      <c r="R58" s="113">
        <v>0</v>
      </c>
      <c r="S58" s="114">
        <v>0</v>
      </c>
      <c r="T58" s="115">
        <v>1855959</v>
      </c>
      <c r="U58" s="115">
        <v>2225693</v>
      </c>
      <c r="V58" s="115">
        <v>369734</v>
      </c>
      <c r="W58" s="115">
        <v>1323281</v>
      </c>
      <c r="X58" s="115">
        <v>1565365</v>
      </c>
      <c r="Y58" s="115">
        <v>242084</v>
      </c>
      <c r="Z58" s="115">
        <v>33934</v>
      </c>
      <c r="AA58" s="115">
        <v>51031</v>
      </c>
      <c r="AB58" s="115">
        <v>3824992</v>
      </c>
      <c r="AC58" s="115">
        <v>3876023</v>
      </c>
      <c r="AD58" s="114">
        <v>0</v>
      </c>
      <c r="AE58" s="115">
        <v>205836</v>
      </c>
      <c r="AF58" s="115">
        <v>1224</v>
      </c>
      <c r="AG58" s="114">
        <v>0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D051-2A9D-4AAE-BC08-27DE36982513}">
  <sheetPr>
    <pageSetUpPr fitToPage="1"/>
  </sheetPr>
  <dimension ref="A1:AG58"/>
  <sheetViews>
    <sheetView zoomScaleNormal="16706" zoomScaleSheetLayoutView="5536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257</v>
      </c>
    </row>
    <row r="4" spans="1:33" ht="57" x14ac:dyDescent="0.2">
      <c r="A4" s="99" t="s">
        <v>47</v>
      </c>
      <c r="B4" s="99" t="s">
        <v>48</v>
      </c>
      <c r="C4" s="99" t="s">
        <v>232</v>
      </c>
      <c r="D4" s="99" t="s">
        <v>233</v>
      </c>
      <c r="E4" s="99" t="s">
        <v>234</v>
      </c>
      <c r="F4" s="99" t="s">
        <v>235</v>
      </c>
      <c r="G4" s="99" t="s">
        <v>236</v>
      </c>
      <c r="H4" s="99" t="s">
        <v>237</v>
      </c>
      <c r="I4" s="99" t="s">
        <v>238</v>
      </c>
      <c r="J4" s="99" t="s">
        <v>239</v>
      </c>
      <c r="K4" s="99" t="s">
        <v>240</v>
      </c>
      <c r="L4" s="99" t="s">
        <v>241</v>
      </c>
      <c r="M4" s="99" t="s">
        <v>242</v>
      </c>
      <c r="N4" s="99" t="s">
        <v>243</v>
      </c>
      <c r="O4" s="99" t="s">
        <v>244</v>
      </c>
      <c r="P4" s="99" t="s">
        <v>58</v>
      </c>
      <c r="Q4" s="99" t="s">
        <v>59</v>
      </c>
      <c r="R4" s="107" t="s">
        <v>167</v>
      </c>
      <c r="S4" s="107" t="s">
        <v>168</v>
      </c>
      <c r="T4" s="107" t="s">
        <v>169</v>
      </c>
      <c r="U4" s="107" t="s">
        <v>245</v>
      </c>
      <c r="V4" s="107" t="s">
        <v>246</v>
      </c>
      <c r="W4" s="107" t="s">
        <v>247</v>
      </c>
      <c r="X4" s="107" t="s">
        <v>248</v>
      </c>
      <c r="Y4" s="107" t="s">
        <v>249</v>
      </c>
      <c r="Z4" s="107" t="s">
        <v>250</v>
      </c>
      <c r="AA4" s="107" t="s">
        <v>172</v>
      </c>
      <c r="AB4" s="107" t="s">
        <v>251</v>
      </c>
      <c r="AC4" s="107" t="s">
        <v>252</v>
      </c>
      <c r="AD4" s="107" t="s">
        <v>175</v>
      </c>
      <c r="AE4" s="107" t="s">
        <v>176</v>
      </c>
      <c r="AF4" s="107" t="s">
        <v>254</v>
      </c>
      <c r="AG4" s="107" t="s">
        <v>253</v>
      </c>
    </row>
    <row r="5" spans="1:33" ht="14.25" x14ac:dyDescent="0.2">
      <c r="A5" s="100" t="s">
        <v>60</v>
      </c>
      <c r="B5" s="100" t="s">
        <v>61</v>
      </c>
      <c r="C5" s="101">
        <v>358177</v>
      </c>
      <c r="D5" s="101">
        <v>17956</v>
      </c>
      <c r="E5" s="101">
        <v>376133</v>
      </c>
      <c r="F5" s="102">
        <v>3.1770589025952499E-2</v>
      </c>
      <c r="G5" s="101">
        <v>3129</v>
      </c>
      <c r="H5" s="101">
        <v>0</v>
      </c>
      <c r="I5" s="101">
        <v>3129</v>
      </c>
      <c r="J5" s="102">
        <v>2.1547502448579801E-2</v>
      </c>
      <c r="K5" s="101">
        <v>43</v>
      </c>
      <c r="L5" s="121">
        <v>-0.93874643874643904</v>
      </c>
      <c r="M5" s="101">
        <v>379305</v>
      </c>
      <c r="N5" s="102">
        <v>2.9835793177597502E-2</v>
      </c>
      <c r="O5" s="101">
        <v>7357</v>
      </c>
      <c r="P5" s="101">
        <v>386662</v>
      </c>
      <c r="Q5" s="102">
        <v>1.9476633049897801E-2</v>
      </c>
      <c r="R5" s="108">
        <v>4</v>
      </c>
      <c r="S5" s="109" t="s">
        <v>177</v>
      </c>
      <c r="T5" s="100" t="s">
        <v>177</v>
      </c>
      <c r="U5" s="110">
        <v>346899</v>
      </c>
      <c r="V5" s="110">
        <v>364551</v>
      </c>
      <c r="W5" s="110">
        <v>17652</v>
      </c>
      <c r="X5" s="110">
        <v>3063</v>
      </c>
      <c r="Y5" s="110">
        <v>3063</v>
      </c>
      <c r="Z5" s="110">
        <v>0</v>
      </c>
      <c r="AA5" s="110">
        <v>702</v>
      </c>
      <c r="AB5" s="110">
        <v>10959</v>
      </c>
      <c r="AC5" s="110">
        <v>368316</v>
      </c>
      <c r="AD5" s="110">
        <v>379275</v>
      </c>
      <c r="AE5" s="100" t="s">
        <v>178</v>
      </c>
      <c r="AF5" s="110">
        <v>156</v>
      </c>
      <c r="AG5" s="110">
        <v>48432</v>
      </c>
    </row>
    <row r="6" spans="1:33" ht="14.25" x14ac:dyDescent="0.2">
      <c r="A6" s="100" t="s">
        <v>63</v>
      </c>
      <c r="B6" s="100" t="s">
        <v>64</v>
      </c>
      <c r="C6" s="101">
        <v>44594</v>
      </c>
      <c r="D6" s="101">
        <v>492</v>
      </c>
      <c r="E6" s="101">
        <v>45086</v>
      </c>
      <c r="F6" s="102">
        <v>-3.0514770918096601E-3</v>
      </c>
      <c r="G6" s="101">
        <v>0</v>
      </c>
      <c r="H6" s="101">
        <v>0</v>
      </c>
      <c r="I6" s="101">
        <v>0</v>
      </c>
      <c r="J6" s="102">
        <v>-1</v>
      </c>
      <c r="K6" s="101">
        <v>0</v>
      </c>
      <c r="L6" s="121">
        <v>0</v>
      </c>
      <c r="M6" s="101">
        <v>45086</v>
      </c>
      <c r="N6" s="102">
        <v>-4.0645018776231502E-3</v>
      </c>
      <c r="O6" s="101">
        <v>14426</v>
      </c>
      <c r="P6" s="101">
        <v>59512</v>
      </c>
      <c r="Q6" s="102">
        <v>-3.2482523166964698E-2</v>
      </c>
      <c r="R6" s="108">
        <v>5</v>
      </c>
      <c r="S6" s="111"/>
      <c r="T6" s="100" t="s">
        <v>177</v>
      </c>
      <c r="U6" s="110">
        <v>44886</v>
      </c>
      <c r="V6" s="110">
        <v>45224</v>
      </c>
      <c r="W6" s="110">
        <v>338</v>
      </c>
      <c r="X6" s="110">
        <v>46</v>
      </c>
      <c r="Y6" s="110">
        <v>46</v>
      </c>
      <c r="Z6" s="110">
        <v>0</v>
      </c>
      <c r="AA6" s="110">
        <v>0</v>
      </c>
      <c r="AB6" s="110">
        <v>16240</v>
      </c>
      <c r="AC6" s="110">
        <v>45270</v>
      </c>
      <c r="AD6" s="110">
        <v>61510</v>
      </c>
      <c r="AE6" s="100" t="s">
        <v>179</v>
      </c>
      <c r="AF6" s="110">
        <v>156</v>
      </c>
      <c r="AG6" s="110">
        <v>48432</v>
      </c>
    </row>
    <row r="7" spans="1:33" ht="14.25" x14ac:dyDescent="0.2">
      <c r="A7" s="100" t="s">
        <v>65</v>
      </c>
      <c r="B7" s="100" t="s">
        <v>66</v>
      </c>
      <c r="C7" s="101">
        <v>240843</v>
      </c>
      <c r="D7" s="101">
        <v>2</v>
      </c>
      <c r="E7" s="101">
        <v>240845</v>
      </c>
      <c r="F7" s="102">
        <v>-3.6939576813567205E-4</v>
      </c>
      <c r="G7" s="101">
        <v>420</v>
      </c>
      <c r="H7" s="101">
        <v>0</v>
      </c>
      <c r="I7" s="101">
        <v>420</v>
      </c>
      <c r="J7" s="102">
        <v>0</v>
      </c>
      <c r="K7" s="101">
        <v>0</v>
      </c>
      <c r="L7" s="121">
        <v>0</v>
      </c>
      <c r="M7" s="101">
        <v>241265</v>
      </c>
      <c r="N7" s="102">
        <v>1.3738202163248001E-3</v>
      </c>
      <c r="O7" s="101">
        <v>399</v>
      </c>
      <c r="P7" s="101">
        <v>241664</v>
      </c>
      <c r="Q7" s="102">
        <v>-5.9233908121627005E-3</v>
      </c>
      <c r="R7" s="108">
        <v>4</v>
      </c>
      <c r="S7" s="111"/>
      <c r="T7" s="100" t="s">
        <v>177</v>
      </c>
      <c r="U7" s="110">
        <v>240918</v>
      </c>
      <c r="V7" s="110">
        <v>240934</v>
      </c>
      <c r="W7" s="110">
        <v>16</v>
      </c>
      <c r="X7" s="110">
        <v>0</v>
      </c>
      <c r="Y7" s="110">
        <v>0</v>
      </c>
      <c r="Z7" s="110">
        <v>0</v>
      </c>
      <c r="AA7" s="110">
        <v>0</v>
      </c>
      <c r="AB7" s="110">
        <v>2170</v>
      </c>
      <c r="AC7" s="110">
        <v>240934</v>
      </c>
      <c r="AD7" s="110">
        <v>243104</v>
      </c>
      <c r="AE7" s="100" t="s">
        <v>180</v>
      </c>
      <c r="AF7" s="110">
        <v>156</v>
      </c>
      <c r="AG7" s="110">
        <v>48432</v>
      </c>
    </row>
    <row r="8" spans="1:33" ht="14.25" x14ac:dyDescent="0.2">
      <c r="A8" s="100" t="s">
        <v>67</v>
      </c>
      <c r="B8" s="100" t="s">
        <v>68</v>
      </c>
      <c r="C8" s="101">
        <v>3342963</v>
      </c>
      <c r="D8" s="101">
        <v>291830</v>
      </c>
      <c r="E8" s="101">
        <v>3634793</v>
      </c>
      <c r="F8" s="102">
        <v>2.4295070140732303E-2</v>
      </c>
      <c r="G8" s="101">
        <v>2322600</v>
      </c>
      <c r="H8" s="101">
        <v>91754</v>
      </c>
      <c r="I8" s="101">
        <v>2414354</v>
      </c>
      <c r="J8" s="102">
        <v>3.5107907253524799E-2</v>
      </c>
      <c r="K8" s="101">
        <v>182902</v>
      </c>
      <c r="L8" s="121">
        <v>0.18369380913550501</v>
      </c>
      <c r="M8" s="101">
        <v>6232049</v>
      </c>
      <c r="N8" s="102">
        <v>3.2554538399393998E-2</v>
      </c>
      <c r="O8" s="101">
        <v>74574</v>
      </c>
      <c r="P8" s="101">
        <v>6306623</v>
      </c>
      <c r="Q8" s="102">
        <v>3.15987088133272E-2</v>
      </c>
      <c r="R8" s="108">
        <v>2</v>
      </c>
      <c r="S8" s="111"/>
      <c r="T8" s="100" t="s">
        <v>177</v>
      </c>
      <c r="U8" s="110">
        <v>3272816</v>
      </c>
      <c r="V8" s="110">
        <v>3548580</v>
      </c>
      <c r="W8" s="110">
        <v>275764</v>
      </c>
      <c r="X8" s="110">
        <v>2253262</v>
      </c>
      <c r="Y8" s="110">
        <v>2332466</v>
      </c>
      <c r="Z8" s="110">
        <v>79204</v>
      </c>
      <c r="AA8" s="110">
        <v>154518</v>
      </c>
      <c r="AB8" s="110">
        <v>77882</v>
      </c>
      <c r="AC8" s="110">
        <v>6035564</v>
      </c>
      <c r="AD8" s="110">
        <v>6113446</v>
      </c>
      <c r="AE8" s="100" t="s">
        <v>181</v>
      </c>
      <c r="AF8" s="110">
        <v>156</v>
      </c>
      <c r="AG8" s="110">
        <v>48432</v>
      </c>
    </row>
    <row r="9" spans="1:33" ht="14.25" x14ac:dyDescent="0.2">
      <c r="A9" s="100" t="s">
        <v>69</v>
      </c>
      <c r="B9" s="100" t="s">
        <v>70</v>
      </c>
      <c r="C9" s="101">
        <v>5306</v>
      </c>
      <c r="D9" s="101">
        <v>76</v>
      </c>
      <c r="E9" s="101">
        <v>5382</v>
      </c>
      <c r="F9" s="102">
        <v>-6.6597294484911598E-2</v>
      </c>
      <c r="G9" s="101">
        <v>0</v>
      </c>
      <c r="H9" s="101">
        <v>0</v>
      </c>
      <c r="I9" s="101">
        <v>0</v>
      </c>
      <c r="J9" s="102">
        <v>0</v>
      </c>
      <c r="K9" s="101">
        <v>0</v>
      </c>
      <c r="L9" s="121">
        <v>0</v>
      </c>
      <c r="M9" s="101">
        <v>5382</v>
      </c>
      <c r="N9" s="102">
        <v>-6.6597294484911598E-2</v>
      </c>
      <c r="O9" s="101">
        <v>7919</v>
      </c>
      <c r="P9" s="101">
        <v>13301</v>
      </c>
      <c r="Q9" s="102">
        <v>-5.2837712739443106E-2</v>
      </c>
      <c r="R9" s="108">
        <v>5</v>
      </c>
      <c r="S9" s="111"/>
      <c r="T9" s="100" t="s">
        <v>177</v>
      </c>
      <c r="U9" s="110">
        <v>5720</v>
      </c>
      <c r="V9" s="110">
        <v>5766</v>
      </c>
      <c r="W9" s="110">
        <v>46</v>
      </c>
      <c r="X9" s="110">
        <v>0</v>
      </c>
      <c r="Y9" s="110">
        <v>0</v>
      </c>
      <c r="Z9" s="110">
        <v>0</v>
      </c>
      <c r="AA9" s="110">
        <v>0</v>
      </c>
      <c r="AB9" s="110">
        <v>8277</v>
      </c>
      <c r="AC9" s="110">
        <v>5766</v>
      </c>
      <c r="AD9" s="110">
        <v>14043</v>
      </c>
      <c r="AE9" s="100" t="s">
        <v>182</v>
      </c>
      <c r="AF9" s="110">
        <v>156</v>
      </c>
      <c r="AG9" s="110">
        <v>48432</v>
      </c>
    </row>
    <row r="10" spans="1:33" ht="14.25" x14ac:dyDescent="0.2">
      <c r="A10" s="100" t="s">
        <v>71</v>
      </c>
      <c r="B10" s="100" t="s">
        <v>72</v>
      </c>
      <c r="C10" s="101">
        <v>1195337</v>
      </c>
      <c r="D10" s="101">
        <v>433784</v>
      </c>
      <c r="E10" s="101">
        <v>1629121</v>
      </c>
      <c r="F10" s="102">
        <v>-4.6020750886107192E-3</v>
      </c>
      <c r="G10" s="101">
        <v>68940</v>
      </c>
      <c r="H10" s="101">
        <v>1222</v>
      </c>
      <c r="I10" s="101">
        <v>70162</v>
      </c>
      <c r="J10" s="102">
        <v>0.18584998140824099</v>
      </c>
      <c r="K10" s="101">
        <v>2</v>
      </c>
      <c r="L10" s="121">
        <v>0</v>
      </c>
      <c r="M10" s="101">
        <v>1699285</v>
      </c>
      <c r="N10" s="102">
        <v>2.04385019863559E-3</v>
      </c>
      <c r="O10" s="101">
        <v>125316</v>
      </c>
      <c r="P10" s="101">
        <v>1824601</v>
      </c>
      <c r="Q10" s="102">
        <v>-4.0452791793940202E-3</v>
      </c>
      <c r="R10" s="108">
        <v>3</v>
      </c>
      <c r="S10" s="111"/>
      <c r="T10" s="100" t="s">
        <v>177</v>
      </c>
      <c r="U10" s="110">
        <v>1192129</v>
      </c>
      <c r="V10" s="110">
        <v>1636653</v>
      </c>
      <c r="W10" s="110">
        <v>444524</v>
      </c>
      <c r="X10" s="110">
        <v>57516</v>
      </c>
      <c r="Y10" s="110">
        <v>59166</v>
      </c>
      <c r="Z10" s="110">
        <v>1650</v>
      </c>
      <c r="AA10" s="110">
        <v>0</v>
      </c>
      <c r="AB10" s="110">
        <v>136193</v>
      </c>
      <c r="AC10" s="110">
        <v>1695819</v>
      </c>
      <c r="AD10" s="110">
        <v>1832012</v>
      </c>
      <c r="AE10" s="100" t="s">
        <v>183</v>
      </c>
      <c r="AF10" s="110">
        <v>156</v>
      </c>
      <c r="AG10" s="110">
        <v>48432</v>
      </c>
    </row>
    <row r="11" spans="1:33" ht="14.25" x14ac:dyDescent="0.2">
      <c r="A11" s="100" t="s">
        <v>73</v>
      </c>
      <c r="B11" s="100" t="s">
        <v>74</v>
      </c>
      <c r="C11" s="101">
        <v>94914</v>
      </c>
      <c r="D11" s="101">
        <v>1022</v>
      </c>
      <c r="E11" s="101">
        <v>95936</v>
      </c>
      <c r="F11" s="102">
        <v>4.6959064965678303E-2</v>
      </c>
      <c r="G11" s="101">
        <v>0</v>
      </c>
      <c r="H11" s="101">
        <v>0</v>
      </c>
      <c r="I11" s="101">
        <v>0</v>
      </c>
      <c r="J11" s="102">
        <v>0</v>
      </c>
      <c r="K11" s="101">
        <v>24399</v>
      </c>
      <c r="L11" s="121">
        <v>0.86010520698330395</v>
      </c>
      <c r="M11" s="101">
        <v>120335</v>
      </c>
      <c r="N11" s="102">
        <v>0.14878281622911702</v>
      </c>
      <c r="O11" s="101">
        <v>10880</v>
      </c>
      <c r="P11" s="101">
        <v>131215</v>
      </c>
      <c r="Q11" s="102">
        <v>0.10875921043736901</v>
      </c>
      <c r="R11" s="108">
        <v>5</v>
      </c>
      <c r="S11" s="111"/>
      <c r="T11" s="100" t="s">
        <v>177</v>
      </c>
      <c r="U11" s="110">
        <v>90951</v>
      </c>
      <c r="V11" s="110">
        <v>91633</v>
      </c>
      <c r="W11" s="110">
        <v>682</v>
      </c>
      <c r="X11" s="110">
        <v>0</v>
      </c>
      <c r="Y11" s="110">
        <v>0</v>
      </c>
      <c r="Z11" s="110">
        <v>0</v>
      </c>
      <c r="AA11" s="110">
        <v>13117</v>
      </c>
      <c r="AB11" s="110">
        <v>13594</v>
      </c>
      <c r="AC11" s="110">
        <v>104750</v>
      </c>
      <c r="AD11" s="110">
        <v>118344</v>
      </c>
      <c r="AE11" s="100" t="s">
        <v>184</v>
      </c>
      <c r="AF11" s="110">
        <v>156</v>
      </c>
      <c r="AG11" s="110">
        <v>48432</v>
      </c>
    </row>
    <row r="12" spans="1:33" ht="14.25" x14ac:dyDescent="0.2">
      <c r="A12" s="100" t="s">
        <v>75</v>
      </c>
      <c r="B12" s="100" t="s">
        <v>76</v>
      </c>
      <c r="C12" s="101">
        <v>13894</v>
      </c>
      <c r="D12" s="101">
        <v>376</v>
      </c>
      <c r="E12" s="101">
        <v>14270</v>
      </c>
      <c r="F12" s="102">
        <v>-3.7891046386192E-2</v>
      </c>
      <c r="G12" s="101">
        <v>0</v>
      </c>
      <c r="H12" s="101">
        <v>0</v>
      </c>
      <c r="I12" s="101">
        <v>0</v>
      </c>
      <c r="J12" s="102">
        <v>0</v>
      </c>
      <c r="K12" s="101">
        <v>0</v>
      </c>
      <c r="L12" s="121">
        <v>0</v>
      </c>
      <c r="M12" s="101">
        <v>14270</v>
      </c>
      <c r="N12" s="102">
        <v>-3.7891046386192E-2</v>
      </c>
      <c r="O12" s="101">
        <v>13120</v>
      </c>
      <c r="P12" s="101">
        <v>27390</v>
      </c>
      <c r="Q12" s="102">
        <v>-3.8069818079651603E-2</v>
      </c>
      <c r="R12" s="108">
        <v>5</v>
      </c>
      <c r="S12" s="111"/>
      <c r="T12" s="100" t="s">
        <v>177</v>
      </c>
      <c r="U12" s="110">
        <v>14472</v>
      </c>
      <c r="V12" s="110">
        <v>14832</v>
      </c>
      <c r="W12" s="110">
        <v>360</v>
      </c>
      <c r="X12" s="110">
        <v>0</v>
      </c>
      <c r="Y12" s="110">
        <v>0</v>
      </c>
      <c r="Z12" s="110">
        <v>0</v>
      </c>
      <c r="AA12" s="110">
        <v>0</v>
      </c>
      <c r="AB12" s="110">
        <v>13642</v>
      </c>
      <c r="AC12" s="110">
        <v>14832</v>
      </c>
      <c r="AD12" s="110">
        <v>28474</v>
      </c>
      <c r="AE12" s="100" t="s">
        <v>185</v>
      </c>
      <c r="AF12" s="110">
        <v>156</v>
      </c>
      <c r="AG12" s="110">
        <v>48432</v>
      </c>
    </row>
    <row r="13" spans="1:33" ht="14.25" x14ac:dyDescent="0.2">
      <c r="A13" s="100" t="s">
        <v>77</v>
      </c>
      <c r="B13" s="100" t="s">
        <v>78</v>
      </c>
      <c r="C13" s="101">
        <v>0</v>
      </c>
      <c r="D13" s="101">
        <v>0</v>
      </c>
      <c r="E13" s="101">
        <v>0</v>
      </c>
      <c r="F13" s="102">
        <v>-1</v>
      </c>
      <c r="G13" s="101">
        <v>1725</v>
      </c>
      <c r="H13" s="101">
        <v>0</v>
      </c>
      <c r="I13" s="101">
        <v>1725</v>
      </c>
      <c r="J13" s="102">
        <v>-0.40944881889763796</v>
      </c>
      <c r="K13" s="101">
        <v>0</v>
      </c>
      <c r="L13" s="121">
        <v>0</v>
      </c>
      <c r="M13" s="101">
        <v>1725</v>
      </c>
      <c r="N13" s="102">
        <v>-0.43865929059550901</v>
      </c>
      <c r="O13" s="101">
        <v>0</v>
      </c>
      <c r="P13" s="101">
        <v>1725</v>
      </c>
      <c r="Q13" s="102">
        <v>-0.43865929059550901</v>
      </c>
      <c r="R13" s="108">
        <v>5</v>
      </c>
      <c r="S13" s="111"/>
      <c r="T13" s="100" t="s">
        <v>177</v>
      </c>
      <c r="U13" s="110">
        <v>152</v>
      </c>
      <c r="V13" s="110">
        <v>152</v>
      </c>
      <c r="W13" s="110">
        <v>0</v>
      </c>
      <c r="X13" s="110">
        <v>2921</v>
      </c>
      <c r="Y13" s="110">
        <v>2921</v>
      </c>
      <c r="Z13" s="110">
        <v>0</v>
      </c>
      <c r="AA13" s="110">
        <v>0</v>
      </c>
      <c r="AB13" s="110">
        <v>0</v>
      </c>
      <c r="AC13" s="110">
        <v>3073</v>
      </c>
      <c r="AD13" s="110">
        <v>3073</v>
      </c>
      <c r="AE13" s="100" t="s">
        <v>186</v>
      </c>
      <c r="AF13" s="110">
        <v>156</v>
      </c>
      <c r="AG13" s="110">
        <v>48432</v>
      </c>
    </row>
    <row r="14" spans="1:33" ht="14.25" x14ac:dyDescent="0.2">
      <c r="A14" s="100" t="s">
        <v>79</v>
      </c>
      <c r="B14" s="100" t="s">
        <v>80</v>
      </c>
      <c r="C14" s="101">
        <v>96307</v>
      </c>
      <c r="D14" s="101">
        <v>6530</v>
      </c>
      <c r="E14" s="101">
        <v>102837</v>
      </c>
      <c r="F14" s="102">
        <v>3.5254442039563093E-2</v>
      </c>
      <c r="G14" s="101">
        <v>0</v>
      </c>
      <c r="H14" s="101">
        <v>0</v>
      </c>
      <c r="I14" s="101">
        <v>0</v>
      </c>
      <c r="J14" s="102">
        <v>0</v>
      </c>
      <c r="K14" s="101">
        <v>32104</v>
      </c>
      <c r="L14" s="121">
        <v>5.1555846708155897E-2</v>
      </c>
      <c r="M14" s="101">
        <v>134941</v>
      </c>
      <c r="N14" s="102">
        <v>3.9086743926385101E-2</v>
      </c>
      <c r="O14" s="101">
        <v>6925</v>
      </c>
      <c r="P14" s="101">
        <v>141866</v>
      </c>
      <c r="Q14" s="102">
        <v>6.92024330865705E-3</v>
      </c>
      <c r="R14" s="108">
        <v>5</v>
      </c>
      <c r="S14" s="111"/>
      <c r="T14" s="100" t="s">
        <v>177</v>
      </c>
      <c r="U14" s="110">
        <v>97525</v>
      </c>
      <c r="V14" s="110">
        <v>99335</v>
      </c>
      <c r="W14" s="110">
        <v>1810</v>
      </c>
      <c r="X14" s="110">
        <v>0</v>
      </c>
      <c r="Y14" s="110">
        <v>0</v>
      </c>
      <c r="Z14" s="110">
        <v>0</v>
      </c>
      <c r="AA14" s="110">
        <v>30530</v>
      </c>
      <c r="AB14" s="110">
        <v>11026</v>
      </c>
      <c r="AC14" s="110">
        <v>129865</v>
      </c>
      <c r="AD14" s="110">
        <v>140891</v>
      </c>
      <c r="AE14" s="100" t="s">
        <v>187</v>
      </c>
      <c r="AF14" s="110">
        <v>156</v>
      </c>
      <c r="AG14" s="110">
        <v>48432</v>
      </c>
    </row>
    <row r="15" spans="1:33" ht="14.25" x14ac:dyDescent="0.2">
      <c r="A15" s="100" t="s">
        <v>81</v>
      </c>
      <c r="B15" s="100" t="s">
        <v>82</v>
      </c>
      <c r="C15" s="101">
        <v>80773</v>
      </c>
      <c r="D15" s="101">
        <v>1070</v>
      </c>
      <c r="E15" s="101">
        <v>81843</v>
      </c>
      <c r="F15" s="102">
        <v>-8.456403484329E-3</v>
      </c>
      <c r="G15" s="101">
        <v>0</v>
      </c>
      <c r="H15" s="101">
        <v>0</v>
      </c>
      <c r="I15" s="101">
        <v>0</v>
      </c>
      <c r="J15" s="102">
        <v>0</v>
      </c>
      <c r="K15" s="101">
        <v>0</v>
      </c>
      <c r="L15" s="121">
        <v>0</v>
      </c>
      <c r="M15" s="101">
        <v>81843</v>
      </c>
      <c r="N15" s="102">
        <v>-8.456403484329E-3</v>
      </c>
      <c r="O15" s="101">
        <v>3240</v>
      </c>
      <c r="P15" s="101">
        <v>85083</v>
      </c>
      <c r="Q15" s="102">
        <v>-4.632716807636961E-3</v>
      </c>
      <c r="R15" s="108">
        <v>5</v>
      </c>
      <c r="S15" s="111"/>
      <c r="T15" s="100" t="s">
        <v>177</v>
      </c>
      <c r="U15" s="110">
        <v>81963</v>
      </c>
      <c r="V15" s="110">
        <v>82541</v>
      </c>
      <c r="W15" s="110">
        <v>578</v>
      </c>
      <c r="X15" s="110">
        <v>0</v>
      </c>
      <c r="Y15" s="110">
        <v>0</v>
      </c>
      <c r="Z15" s="110">
        <v>0</v>
      </c>
      <c r="AA15" s="110">
        <v>0</v>
      </c>
      <c r="AB15" s="110">
        <v>2938</v>
      </c>
      <c r="AC15" s="110">
        <v>82541</v>
      </c>
      <c r="AD15" s="110">
        <v>85479</v>
      </c>
      <c r="AE15" s="100" t="s">
        <v>188</v>
      </c>
      <c r="AF15" s="110">
        <v>156</v>
      </c>
      <c r="AG15" s="110">
        <v>48432</v>
      </c>
    </row>
    <row r="16" spans="1:33" ht="14.25" x14ac:dyDescent="0.2">
      <c r="A16" s="100" t="s">
        <v>83</v>
      </c>
      <c r="B16" s="100" t="s">
        <v>84</v>
      </c>
      <c r="C16" s="101">
        <v>107276</v>
      </c>
      <c r="D16" s="101">
        <v>9342</v>
      </c>
      <c r="E16" s="101">
        <v>116618</v>
      </c>
      <c r="F16" s="102">
        <v>-0.148947660332195</v>
      </c>
      <c r="G16" s="101">
        <v>0</v>
      </c>
      <c r="H16" s="101">
        <v>0</v>
      </c>
      <c r="I16" s="101">
        <v>0</v>
      </c>
      <c r="J16" s="102">
        <v>0</v>
      </c>
      <c r="K16" s="101">
        <v>22675</v>
      </c>
      <c r="L16" s="121">
        <v>-0.1574703674804</v>
      </c>
      <c r="M16" s="101">
        <v>139293</v>
      </c>
      <c r="N16" s="102">
        <v>-0.15034677109447897</v>
      </c>
      <c r="O16" s="101">
        <v>33218</v>
      </c>
      <c r="P16" s="101">
        <v>172511</v>
      </c>
      <c r="Q16" s="102">
        <v>-0.114397186786108</v>
      </c>
      <c r="R16" s="108">
        <v>5</v>
      </c>
      <c r="S16" s="111"/>
      <c r="T16" s="100" t="s">
        <v>177</v>
      </c>
      <c r="U16" s="110">
        <v>126156</v>
      </c>
      <c r="V16" s="110">
        <v>137028</v>
      </c>
      <c r="W16" s="110">
        <v>10872</v>
      </c>
      <c r="X16" s="110">
        <v>0</v>
      </c>
      <c r="Y16" s="110">
        <v>0</v>
      </c>
      <c r="Z16" s="110">
        <v>0</v>
      </c>
      <c r="AA16" s="110">
        <v>26913</v>
      </c>
      <c r="AB16" s="110">
        <v>30854</v>
      </c>
      <c r="AC16" s="110">
        <v>163941</v>
      </c>
      <c r="AD16" s="110">
        <v>194795</v>
      </c>
      <c r="AE16" s="100" t="s">
        <v>189</v>
      </c>
      <c r="AF16" s="110">
        <v>156</v>
      </c>
      <c r="AG16" s="110">
        <v>48432</v>
      </c>
    </row>
    <row r="17" spans="1:33" ht="14.25" x14ac:dyDescent="0.2">
      <c r="A17" s="100" t="s">
        <v>85</v>
      </c>
      <c r="B17" s="100" t="s">
        <v>86</v>
      </c>
      <c r="C17" s="101">
        <v>699342</v>
      </c>
      <c r="D17" s="101">
        <v>7568</v>
      </c>
      <c r="E17" s="101">
        <v>706910</v>
      </c>
      <c r="F17" s="102">
        <v>1.57832873035351E-2</v>
      </c>
      <c r="G17" s="101">
        <v>45352</v>
      </c>
      <c r="H17" s="101">
        <v>0</v>
      </c>
      <c r="I17" s="101">
        <v>45352</v>
      </c>
      <c r="J17" s="102">
        <v>-6.9072397725639903E-2</v>
      </c>
      <c r="K17" s="101">
        <v>0</v>
      </c>
      <c r="L17" s="121">
        <v>0</v>
      </c>
      <c r="M17" s="101">
        <v>752262</v>
      </c>
      <c r="N17" s="102">
        <v>1.0231748636595E-2</v>
      </c>
      <c r="O17" s="101">
        <v>10485</v>
      </c>
      <c r="P17" s="101">
        <v>762747</v>
      </c>
      <c r="Q17" s="102">
        <v>9.5468900142151106E-3</v>
      </c>
      <c r="R17" s="108">
        <v>4</v>
      </c>
      <c r="S17" s="111"/>
      <c r="T17" s="100" t="s">
        <v>177</v>
      </c>
      <c r="U17" s="110">
        <v>686572</v>
      </c>
      <c r="V17" s="110">
        <v>695926</v>
      </c>
      <c r="W17" s="110">
        <v>9354</v>
      </c>
      <c r="X17" s="110">
        <v>47541</v>
      </c>
      <c r="Y17" s="110">
        <v>48717</v>
      </c>
      <c r="Z17" s="110">
        <v>1176</v>
      </c>
      <c r="AA17" s="110">
        <v>0</v>
      </c>
      <c r="AB17" s="110">
        <v>10891</v>
      </c>
      <c r="AC17" s="110">
        <v>744643</v>
      </c>
      <c r="AD17" s="110">
        <v>755534</v>
      </c>
      <c r="AE17" s="100" t="s">
        <v>190</v>
      </c>
      <c r="AF17" s="110">
        <v>156</v>
      </c>
      <c r="AG17" s="110">
        <v>48432</v>
      </c>
    </row>
    <row r="18" spans="1:33" ht="14.25" x14ac:dyDescent="0.2">
      <c r="A18" s="100" t="s">
        <v>87</v>
      </c>
      <c r="B18" s="100" t="s">
        <v>88</v>
      </c>
      <c r="C18" s="101">
        <v>11097</v>
      </c>
      <c r="D18" s="101">
        <v>84</v>
      </c>
      <c r="E18" s="101">
        <v>11181</v>
      </c>
      <c r="F18" s="102">
        <v>0.15709407016454499</v>
      </c>
      <c r="G18" s="101">
        <v>1</v>
      </c>
      <c r="H18" s="101">
        <v>0</v>
      </c>
      <c r="I18" s="101">
        <v>1</v>
      </c>
      <c r="J18" s="102">
        <v>0</v>
      </c>
      <c r="K18" s="101">
        <v>0</v>
      </c>
      <c r="L18" s="121">
        <v>0</v>
      </c>
      <c r="M18" s="101">
        <v>11182</v>
      </c>
      <c r="N18" s="102">
        <v>0.157197557694298</v>
      </c>
      <c r="O18" s="101">
        <v>14664</v>
      </c>
      <c r="P18" s="101">
        <v>25846</v>
      </c>
      <c r="Q18" s="102">
        <v>0.14327420710399399</v>
      </c>
      <c r="R18" s="108">
        <v>5</v>
      </c>
      <c r="S18" s="111"/>
      <c r="T18" s="100" t="s">
        <v>177</v>
      </c>
      <c r="U18" s="110">
        <v>9629</v>
      </c>
      <c r="V18" s="110">
        <v>9663</v>
      </c>
      <c r="W18" s="110">
        <v>34</v>
      </c>
      <c r="X18" s="110">
        <v>0</v>
      </c>
      <c r="Y18" s="110">
        <v>0</v>
      </c>
      <c r="Z18" s="110">
        <v>0</v>
      </c>
      <c r="AA18" s="110">
        <v>0</v>
      </c>
      <c r="AB18" s="110">
        <v>12944</v>
      </c>
      <c r="AC18" s="110">
        <v>9663</v>
      </c>
      <c r="AD18" s="110">
        <v>22607</v>
      </c>
      <c r="AE18" s="100" t="s">
        <v>191</v>
      </c>
      <c r="AF18" s="110">
        <v>156</v>
      </c>
      <c r="AG18" s="110">
        <v>48432</v>
      </c>
    </row>
    <row r="19" spans="1:33" ht="14.25" x14ac:dyDescent="0.2">
      <c r="A19" s="100" t="s">
        <v>89</v>
      </c>
      <c r="B19" s="100" t="s">
        <v>90</v>
      </c>
      <c r="C19" s="101">
        <v>476604</v>
      </c>
      <c r="D19" s="101">
        <v>16</v>
      </c>
      <c r="E19" s="101">
        <v>476620</v>
      </c>
      <c r="F19" s="102">
        <v>-1.3705320097756201E-2</v>
      </c>
      <c r="G19" s="101">
        <v>143238</v>
      </c>
      <c r="H19" s="101">
        <v>0</v>
      </c>
      <c r="I19" s="101">
        <v>143238</v>
      </c>
      <c r="J19" s="102">
        <v>-4.1180801927839898E-2</v>
      </c>
      <c r="K19" s="101">
        <v>22</v>
      </c>
      <c r="L19" s="121">
        <v>0</v>
      </c>
      <c r="M19" s="101">
        <v>619880</v>
      </c>
      <c r="N19" s="102">
        <v>-2.0158606964859601E-2</v>
      </c>
      <c r="O19" s="101">
        <v>940</v>
      </c>
      <c r="P19" s="101">
        <v>620820</v>
      </c>
      <c r="Q19" s="102">
        <v>-2.0343626126694801E-2</v>
      </c>
      <c r="R19" s="108">
        <v>4</v>
      </c>
      <c r="S19" s="111"/>
      <c r="T19" s="100" t="s">
        <v>177</v>
      </c>
      <c r="U19" s="110">
        <v>483189</v>
      </c>
      <c r="V19" s="110">
        <v>483243</v>
      </c>
      <c r="W19" s="110">
        <v>54</v>
      </c>
      <c r="X19" s="110">
        <v>149374</v>
      </c>
      <c r="Y19" s="110">
        <v>149390</v>
      </c>
      <c r="Z19" s="110">
        <v>16</v>
      </c>
      <c r="AA19" s="110">
        <v>0</v>
      </c>
      <c r="AB19" s="110">
        <v>1079</v>
      </c>
      <c r="AC19" s="110">
        <v>632633</v>
      </c>
      <c r="AD19" s="110">
        <v>633712</v>
      </c>
      <c r="AE19" s="100" t="s">
        <v>192</v>
      </c>
      <c r="AF19" s="110">
        <v>156</v>
      </c>
      <c r="AG19" s="110">
        <v>48432</v>
      </c>
    </row>
    <row r="20" spans="1:33" ht="14.25" x14ac:dyDescent="0.2">
      <c r="A20" s="100" t="s">
        <v>91</v>
      </c>
      <c r="B20" s="100" t="s">
        <v>92</v>
      </c>
      <c r="C20" s="101">
        <v>13367</v>
      </c>
      <c r="D20" s="101">
        <v>160</v>
      </c>
      <c r="E20" s="101">
        <v>13527</v>
      </c>
      <c r="F20" s="102">
        <v>1.0608890549122202E-2</v>
      </c>
      <c r="G20" s="101">
        <v>0</v>
      </c>
      <c r="H20" s="101">
        <v>0</v>
      </c>
      <c r="I20" s="101">
        <v>0</v>
      </c>
      <c r="J20" s="102">
        <v>0</v>
      </c>
      <c r="K20" s="101">
        <v>0</v>
      </c>
      <c r="L20" s="121">
        <v>0</v>
      </c>
      <c r="M20" s="101">
        <v>13527</v>
      </c>
      <c r="N20" s="102">
        <v>1.0608890549122202E-2</v>
      </c>
      <c r="O20" s="101">
        <v>11619</v>
      </c>
      <c r="P20" s="101">
        <v>25146</v>
      </c>
      <c r="Q20" s="102">
        <v>-9.4150088635020709E-3</v>
      </c>
      <c r="R20" s="108">
        <v>5</v>
      </c>
      <c r="S20" s="111"/>
      <c r="T20" s="100" t="s">
        <v>177</v>
      </c>
      <c r="U20" s="110">
        <v>13145</v>
      </c>
      <c r="V20" s="110">
        <v>13385</v>
      </c>
      <c r="W20" s="110">
        <v>240</v>
      </c>
      <c r="X20" s="110">
        <v>0</v>
      </c>
      <c r="Y20" s="110">
        <v>0</v>
      </c>
      <c r="Z20" s="110">
        <v>0</v>
      </c>
      <c r="AA20" s="110">
        <v>0</v>
      </c>
      <c r="AB20" s="110">
        <v>12000</v>
      </c>
      <c r="AC20" s="110">
        <v>13385</v>
      </c>
      <c r="AD20" s="110">
        <v>25385</v>
      </c>
      <c r="AE20" s="100" t="s">
        <v>193</v>
      </c>
      <c r="AF20" s="110">
        <v>156</v>
      </c>
      <c r="AG20" s="110">
        <v>48432</v>
      </c>
    </row>
    <row r="21" spans="1:33" ht="14.25" x14ac:dyDescent="0.2">
      <c r="A21" s="100" t="s">
        <v>93</v>
      </c>
      <c r="B21" s="100" t="s">
        <v>94</v>
      </c>
      <c r="C21" s="101">
        <v>258721</v>
      </c>
      <c r="D21" s="101">
        <v>55494</v>
      </c>
      <c r="E21" s="101">
        <v>314215</v>
      </c>
      <c r="F21" s="102">
        <v>-9.1890723170452498E-4</v>
      </c>
      <c r="G21" s="101">
        <v>140</v>
      </c>
      <c r="H21" s="101">
        <v>0</v>
      </c>
      <c r="I21" s="101">
        <v>140</v>
      </c>
      <c r="J21" s="102">
        <v>-0.78260869565217406</v>
      </c>
      <c r="K21" s="101">
        <v>96</v>
      </c>
      <c r="L21" s="121">
        <v>-0.82640144665461102</v>
      </c>
      <c r="M21" s="101">
        <v>314451</v>
      </c>
      <c r="N21" s="102">
        <v>-3.9594426371788501E-3</v>
      </c>
      <c r="O21" s="101">
        <v>1464</v>
      </c>
      <c r="P21" s="101">
        <v>315915</v>
      </c>
      <c r="Q21" s="102">
        <v>-7.1622972149066296E-3</v>
      </c>
      <c r="R21" s="108">
        <v>4</v>
      </c>
      <c r="S21" s="111"/>
      <c r="T21" s="100" t="s">
        <v>177</v>
      </c>
      <c r="U21" s="110">
        <v>259084</v>
      </c>
      <c r="V21" s="110">
        <v>314504</v>
      </c>
      <c r="W21" s="110">
        <v>55420</v>
      </c>
      <c r="X21" s="110">
        <v>644</v>
      </c>
      <c r="Y21" s="110">
        <v>644</v>
      </c>
      <c r="Z21" s="110">
        <v>0</v>
      </c>
      <c r="AA21" s="110">
        <v>553</v>
      </c>
      <c r="AB21" s="110">
        <v>2493</v>
      </c>
      <c r="AC21" s="110">
        <v>315701</v>
      </c>
      <c r="AD21" s="110">
        <v>318194</v>
      </c>
      <c r="AE21" s="100" t="s">
        <v>194</v>
      </c>
      <c r="AF21" s="110">
        <v>156</v>
      </c>
      <c r="AG21" s="110">
        <v>48432</v>
      </c>
    </row>
    <row r="22" spans="1:33" ht="14.25" x14ac:dyDescent="0.2">
      <c r="A22" s="100" t="s">
        <v>95</v>
      </c>
      <c r="B22" s="100" t="s">
        <v>96</v>
      </c>
      <c r="C22" s="101">
        <v>756848</v>
      </c>
      <c r="D22" s="101">
        <v>4114</v>
      </c>
      <c r="E22" s="101">
        <v>760962</v>
      </c>
      <c r="F22" s="102">
        <v>4.0261923965496001E-2</v>
      </c>
      <c r="G22" s="101">
        <v>297106</v>
      </c>
      <c r="H22" s="101">
        <v>1752</v>
      </c>
      <c r="I22" s="101">
        <v>298858</v>
      </c>
      <c r="J22" s="102">
        <v>4.8619423560582603E-3</v>
      </c>
      <c r="K22" s="101">
        <v>62</v>
      </c>
      <c r="L22" s="121">
        <v>1.63934426229508E-2</v>
      </c>
      <c r="M22" s="101">
        <v>1059882</v>
      </c>
      <c r="N22" s="102">
        <v>3.0028678802273702E-2</v>
      </c>
      <c r="O22" s="101">
        <v>1248</v>
      </c>
      <c r="P22" s="101">
        <v>1061130</v>
      </c>
      <c r="Q22" s="102">
        <v>2.91761392292114E-2</v>
      </c>
      <c r="R22" s="108">
        <v>3</v>
      </c>
      <c r="S22" s="111"/>
      <c r="T22" s="100" t="s">
        <v>177</v>
      </c>
      <c r="U22" s="110">
        <v>727592</v>
      </c>
      <c r="V22" s="110">
        <v>731510</v>
      </c>
      <c r="W22" s="110">
        <v>3918</v>
      </c>
      <c r="X22" s="110">
        <v>295624</v>
      </c>
      <c r="Y22" s="110">
        <v>297412</v>
      </c>
      <c r="Z22" s="110">
        <v>1788</v>
      </c>
      <c r="AA22" s="110">
        <v>61</v>
      </c>
      <c r="AB22" s="110">
        <v>2065</v>
      </c>
      <c r="AC22" s="110">
        <v>1028983</v>
      </c>
      <c r="AD22" s="110">
        <v>1031048</v>
      </c>
      <c r="AE22" s="100" t="s">
        <v>195</v>
      </c>
      <c r="AF22" s="110">
        <v>156</v>
      </c>
      <c r="AG22" s="110">
        <v>48432</v>
      </c>
    </row>
    <row r="23" spans="1:33" ht="14.25" x14ac:dyDescent="0.2">
      <c r="A23" s="100" t="s">
        <v>97</v>
      </c>
      <c r="B23" s="100" t="s">
        <v>98</v>
      </c>
      <c r="C23" s="101">
        <v>244349</v>
      </c>
      <c r="D23" s="101">
        <v>2438</v>
      </c>
      <c r="E23" s="101">
        <v>246787</v>
      </c>
      <c r="F23" s="102">
        <v>2.9025209943876001E-2</v>
      </c>
      <c r="G23" s="101">
        <v>4294</v>
      </c>
      <c r="H23" s="101">
        <v>0</v>
      </c>
      <c r="I23" s="101">
        <v>4294</v>
      </c>
      <c r="J23" s="102">
        <v>0.12851511169513802</v>
      </c>
      <c r="K23" s="101">
        <v>55621</v>
      </c>
      <c r="L23" s="121">
        <v>0.16301097752221602</v>
      </c>
      <c r="M23" s="101">
        <v>306702</v>
      </c>
      <c r="N23" s="102">
        <v>5.2309782608695697E-2</v>
      </c>
      <c r="O23" s="101">
        <v>7382</v>
      </c>
      <c r="P23" s="101">
        <v>314084</v>
      </c>
      <c r="Q23" s="102">
        <v>4.7959694371225499E-2</v>
      </c>
      <c r="R23" s="108">
        <v>4</v>
      </c>
      <c r="S23" s="111"/>
      <c r="T23" s="100" t="s">
        <v>177</v>
      </c>
      <c r="U23" s="110">
        <v>235778</v>
      </c>
      <c r="V23" s="110">
        <v>239826</v>
      </c>
      <c r="W23" s="110">
        <v>4048</v>
      </c>
      <c r="X23" s="110">
        <v>3805</v>
      </c>
      <c r="Y23" s="110">
        <v>3805</v>
      </c>
      <c r="Z23" s="110">
        <v>0</v>
      </c>
      <c r="AA23" s="110">
        <v>47825</v>
      </c>
      <c r="AB23" s="110">
        <v>8254</v>
      </c>
      <c r="AC23" s="110">
        <v>291456</v>
      </c>
      <c r="AD23" s="110">
        <v>299710</v>
      </c>
      <c r="AE23" s="100" t="s">
        <v>196</v>
      </c>
      <c r="AF23" s="110">
        <v>156</v>
      </c>
      <c r="AG23" s="110">
        <v>48432</v>
      </c>
    </row>
    <row r="24" spans="1:33" ht="14.25" x14ac:dyDescent="0.2">
      <c r="A24" s="100" t="s">
        <v>99</v>
      </c>
      <c r="B24" s="100" t="s">
        <v>100</v>
      </c>
      <c r="C24" s="101">
        <v>56926</v>
      </c>
      <c r="D24" s="101">
        <v>32</v>
      </c>
      <c r="E24" s="101">
        <v>56958</v>
      </c>
      <c r="F24" s="102">
        <v>5.9873893922534806E-3</v>
      </c>
      <c r="G24" s="101">
        <v>518</v>
      </c>
      <c r="H24" s="101">
        <v>0</v>
      </c>
      <c r="I24" s="101">
        <v>518</v>
      </c>
      <c r="J24" s="102">
        <v>-0.547993019197208</v>
      </c>
      <c r="K24" s="101">
        <v>0</v>
      </c>
      <c r="L24" s="121">
        <v>-1</v>
      </c>
      <c r="M24" s="101">
        <v>57476</v>
      </c>
      <c r="N24" s="102">
        <v>-5.2613361024575998E-3</v>
      </c>
      <c r="O24" s="101">
        <v>2128</v>
      </c>
      <c r="P24" s="101">
        <v>59604</v>
      </c>
      <c r="Q24" s="102">
        <v>-2.2548746289706302E-2</v>
      </c>
      <c r="R24" s="108">
        <v>4</v>
      </c>
      <c r="S24" s="111"/>
      <c r="T24" s="100" t="s">
        <v>177</v>
      </c>
      <c r="U24" s="110">
        <v>56523</v>
      </c>
      <c r="V24" s="110">
        <v>56619</v>
      </c>
      <c r="W24" s="110">
        <v>96</v>
      </c>
      <c r="X24" s="110">
        <v>1146</v>
      </c>
      <c r="Y24" s="110">
        <v>1146</v>
      </c>
      <c r="Z24" s="110">
        <v>0</v>
      </c>
      <c r="AA24" s="110">
        <v>15</v>
      </c>
      <c r="AB24" s="110">
        <v>3199</v>
      </c>
      <c r="AC24" s="110">
        <v>57780</v>
      </c>
      <c r="AD24" s="110">
        <v>60979</v>
      </c>
      <c r="AE24" s="100" t="s">
        <v>197</v>
      </c>
      <c r="AF24" s="110">
        <v>156</v>
      </c>
      <c r="AG24" s="110">
        <v>48432</v>
      </c>
    </row>
    <row r="25" spans="1:33" ht="14.25" x14ac:dyDescent="0.2">
      <c r="A25" s="100" t="s">
        <v>101</v>
      </c>
      <c r="B25" s="100" t="s">
        <v>102</v>
      </c>
      <c r="C25" s="101">
        <v>124751</v>
      </c>
      <c r="D25" s="101">
        <v>912</v>
      </c>
      <c r="E25" s="101">
        <v>125663</v>
      </c>
      <c r="F25" s="102">
        <v>1.9205969422928702E-2</v>
      </c>
      <c r="G25" s="101">
        <v>0</v>
      </c>
      <c r="H25" s="101">
        <v>0</v>
      </c>
      <c r="I25" s="101">
        <v>0</v>
      </c>
      <c r="J25" s="102">
        <v>-1</v>
      </c>
      <c r="K25" s="101">
        <v>0</v>
      </c>
      <c r="L25" s="121">
        <v>0</v>
      </c>
      <c r="M25" s="101">
        <v>125663</v>
      </c>
      <c r="N25" s="102">
        <v>1.88423775123846E-2</v>
      </c>
      <c r="O25" s="101">
        <v>8183</v>
      </c>
      <c r="P25" s="101">
        <v>133846</v>
      </c>
      <c r="Q25" s="102">
        <v>-2.1207201673175101E-2</v>
      </c>
      <c r="R25" s="108">
        <v>5</v>
      </c>
      <c r="S25" s="111"/>
      <c r="T25" s="100" t="s">
        <v>177</v>
      </c>
      <c r="U25" s="110">
        <v>122155</v>
      </c>
      <c r="V25" s="110">
        <v>123295</v>
      </c>
      <c r="W25" s="110">
        <v>1140</v>
      </c>
      <c r="X25" s="110">
        <v>44</v>
      </c>
      <c r="Y25" s="110">
        <v>44</v>
      </c>
      <c r="Z25" s="110">
        <v>0</v>
      </c>
      <c r="AA25" s="110">
        <v>0</v>
      </c>
      <c r="AB25" s="110">
        <v>13407</v>
      </c>
      <c r="AC25" s="110">
        <v>123339</v>
      </c>
      <c r="AD25" s="110">
        <v>136746</v>
      </c>
      <c r="AE25" s="100" t="s">
        <v>198</v>
      </c>
      <c r="AF25" s="110">
        <v>156</v>
      </c>
      <c r="AG25" s="110">
        <v>48432</v>
      </c>
    </row>
    <row r="26" spans="1:33" ht="14.25" x14ac:dyDescent="0.2">
      <c r="A26" s="100" t="s">
        <v>103</v>
      </c>
      <c r="B26" s="100" t="s">
        <v>104</v>
      </c>
      <c r="C26" s="101">
        <v>15262</v>
      </c>
      <c r="D26" s="101">
        <v>66</v>
      </c>
      <c r="E26" s="101">
        <v>15328</v>
      </c>
      <c r="F26" s="102">
        <v>2.7690244720080501E-2</v>
      </c>
      <c r="G26" s="101">
        <v>0</v>
      </c>
      <c r="H26" s="101">
        <v>0</v>
      </c>
      <c r="I26" s="101">
        <v>0</v>
      </c>
      <c r="J26" s="102">
        <v>0</v>
      </c>
      <c r="K26" s="101">
        <v>0</v>
      </c>
      <c r="L26" s="121">
        <v>0</v>
      </c>
      <c r="M26" s="101">
        <v>15328</v>
      </c>
      <c r="N26" s="102">
        <v>2.7690244720080501E-2</v>
      </c>
      <c r="O26" s="101">
        <v>8201</v>
      </c>
      <c r="P26" s="101">
        <v>23529</v>
      </c>
      <c r="Q26" s="102">
        <v>-1.1137261494494399E-2</v>
      </c>
      <c r="R26" s="108">
        <v>5</v>
      </c>
      <c r="S26" s="111"/>
      <c r="T26" s="100" t="s">
        <v>177</v>
      </c>
      <c r="U26" s="110">
        <v>14837</v>
      </c>
      <c r="V26" s="110">
        <v>14915</v>
      </c>
      <c r="W26" s="110">
        <v>78</v>
      </c>
      <c r="X26" s="110">
        <v>0</v>
      </c>
      <c r="Y26" s="110">
        <v>0</v>
      </c>
      <c r="Z26" s="110">
        <v>0</v>
      </c>
      <c r="AA26" s="110">
        <v>0</v>
      </c>
      <c r="AB26" s="110">
        <v>8879</v>
      </c>
      <c r="AC26" s="110">
        <v>14915</v>
      </c>
      <c r="AD26" s="110">
        <v>23794</v>
      </c>
      <c r="AE26" s="100" t="s">
        <v>199</v>
      </c>
      <c r="AF26" s="110">
        <v>156</v>
      </c>
      <c r="AG26" s="110">
        <v>48432</v>
      </c>
    </row>
    <row r="27" spans="1:33" ht="14.25" x14ac:dyDescent="0.2">
      <c r="A27" s="100" t="s">
        <v>105</v>
      </c>
      <c r="B27" s="100" t="s">
        <v>106</v>
      </c>
      <c r="C27" s="101">
        <v>106478</v>
      </c>
      <c r="D27" s="101">
        <v>784</v>
      </c>
      <c r="E27" s="101">
        <v>107262</v>
      </c>
      <c r="F27" s="102">
        <v>-6.03745817054155E-2</v>
      </c>
      <c r="G27" s="101">
        <v>0</v>
      </c>
      <c r="H27" s="101">
        <v>0</v>
      </c>
      <c r="I27" s="101">
        <v>0</v>
      </c>
      <c r="J27" s="102">
        <v>0</v>
      </c>
      <c r="K27" s="101">
        <v>0</v>
      </c>
      <c r="L27" s="121">
        <v>0</v>
      </c>
      <c r="M27" s="101">
        <v>107262</v>
      </c>
      <c r="N27" s="102">
        <v>-6.03745817054155E-2</v>
      </c>
      <c r="O27" s="101">
        <v>2398</v>
      </c>
      <c r="P27" s="101">
        <v>109660</v>
      </c>
      <c r="Q27" s="102">
        <v>-8.7983100325185706E-2</v>
      </c>
      <c r="R27" s="108">
        <v>5</v>
      </c>
      <c r="S27" s="111"/>
      <c r="T27" s="100" t="s">
        <v>177</v>
      </c>
      <c r="U27" s="110">
        <v>112370</v>
      </c>
      <c r="V27" s="110">
        <v>114154</v>
      </c>
      <c r="W27" s="110">
        <v>1784</v>
      </c>
      <c r="X27" s="110">
        <v>0</v>
      </c>
      <c r="Y27" s="110">
        <v>0</v>
      </c>
      <c r="Z27" s="110">
        <v>0</v>
      </c>
      <c r="AA27" s="110">
        <v>0</v>
      </c>
      <c r="AB27" s="110">
        <v>6085</v>
      </c>
      <c r="AC27" s="110">
        <v>114154</v>
      </c>
      <c r="AD27" s="110">
        <v>120239</v>
      </c>
      <c r="AE27" s="100" t="s">
        <v>200</v>
      </c>
      <c r="AF27" s="110">
        <v>156</v>
      </c>
      <c r="AG27" s="110">
        <v>48432</v>
      </c>
    </row>
    <row r="28" spans="1:33" ht="14.25" x14ac:dyDescent="0.2">
      <c r="A28" s="100" t="s">
        <v>107</v>
      </c>
      <c r="B28" s="100" t="s">
        <v>108</v>
      </c>
      <c r="C28" s="101">
        <v>402032</v>
      </c>
      <c r="D28" s="101">
        <v>1012</v>
      </c>
      <c r="E28" s="101">
        <v>403044</v>
      </c>
      <c r="F28" s="102">
        <v>-3.6816823993308601E-2</v>
      </c>
      <c r="G28" s="101">
        <v>27319</v>
      </c>
      <c r="H28" s="101">
        <v>0</v>
      </c>
      <c r="I28" s="101">
        <v>27319</v>
      </c>
      <c r="J28" s="102">
        <v>-0.49506505988466698</v>
      </c>
      <c r="K28" s="101">
        <v>18</v>
      </c>
      <c r="L28" s="121">
        <v>2</v>
      </c>
      <c r="M28" s="101">
        <v>430381</v>
      </c>
      <c r="N28" s="102">
        <v>-8.9256390722871198E-2</v>
      </c>
      <c r="O28" s="101">
        <v>4133</v>
      </c>
      <c r="P28" s="101">
        <v>434514</v>
      </c>
      <c r="Q28" s="102">
        <v>-9.1877318564188307E-2</v>
      </c>
      <c r="R28" s="108">
        <v>4</v>
      </c>
      <c r="S28" s="111"/>
      <c r="T28" s="100" t="s">
        <v>177</v>
      </c>
      <c r="U28" s="110">
        <v>416778</v>
      </c>
      <c r="V28" s="110">
        <v>418450</v>
      </c>
      <c r="W28" s="110">
        <v>1672</v>
      </c>
      <c r="X28" s="110">
        <v>54104</v>
      </c>
      <c r="Y28" s="110">
        <v>54104</v>
      </c>
      <c r="Z28" s="110">
        <v>0</v>
      </c>
      <c r="AA28" s="110">
        <v>6</v>
      </c>
      <c r="AB28" s="110">
        <v>5915</v>
      </c>
      <c r="AC28" s="110">
        <v>472560</v>
      </c>
      <c r="AD28" s="110">
        <v>478475</v>
      </c>
      <c r="AE28" s="100" t="s">
        <v>201</v>
      </c>
      <c r="AF28" s="110">
        <v>156</v>
      </c>
      <c r="AG28" s="110">
        <v>48432</v>
      </c>
    </row>
    <row r="29" spans="1:33" ht="14.25" x14ac:dyDescent="0.2">
      <c r="A29" s="100" t="s">
        <v>109</v>
      </c>
      <c r="B29" s="100" t="s">
        <v>110</v>
      </c>
      <c r="C29" s="101">
        <v>65501</v>
      </c>
      <c r="D29" s="101">
        <v>464</v>
      </c>
      <c r="E29" s="101">
        <v>65965</v>
      </c>
      <c r="F29" s="102">
        <v>2.9785971868804301E-2</v>
      </c>
      <c r="G29" s="101">
        <v>0</v>
      </c>
      <c r="H29" s="101">
        <v>0</v>
      </c>
      <c r="I29" s="101">
        <v>0</v>
      </c>
      <c r="J29" s="102">
        <v>0</v>
      </c>
      <c r="K29" s="101">
        <v>0</v>
      </c>
      <c r="L29" s="121">
        <v>0</v>
      </c>
      <c r="M29" s="101">
        <v>65965</v>
      </c>
      <c r="N29" s="102">
        <v>2.9785971868804301E-2</v>
      </c>
      <c r="O29" s="101">
        <v>4129</v>
      </c>
      <c r="P29" s="101">
        <v>70094</v>
      </c>
      <c r="Q29" s="102">
        <v>-5.1745829894884895E-2</v>
      </c>
      <c r="R29" s="108">
        <v>5</v>
      </c>
      <c r="S29" s="111"/>
      <c r="T29" s="100" t="s">
        <v>177</v>
      </c>
      <c r="U29" s="110">
        <v>63483</v>
      </c>
      <c r="V29" s="110">
        <v>64057</v>
      </c>
      <c r="W29" s="110">
        <v>574</v>
      </c>
      <c r="X29" s="110">
        <v>0</v>
      </c>
      <c r="Y29" s="110">
        <v>0</v>
      </c>
      <c r="Z29" s="110">
        <v>0</v>
      </c>
      <c r="AA29" s="110">
        <v>0</v>
      </c>
      <c r="AB29" s="110">
        <v>9862</v>
      </c>
      <c r="AC29" s="110">
        <v>64057</v>
      </c>
      <c r="AD29" s="110">
        <v>73919</v>
      </c>
      <c r="AE29" s="100" t="s">
        <v>202</v>
      </c>
      <c r="AF29" s="110">
        <v>156</v>
      </c>
      <c r="AG29" s="110">
        <v>48432</v>
      </c>
    </row>
    <row r="30" spans="1:33" ht="14.25" x14ac:dyDescent="0.2">
      <c r="A30" s="100" t="s">
        <v>111</v>
      </c>
      <c r="B30" s="100" t="s">
        <v>112</v>
      </c>
      <c r="C30" s="101">
        <v>28702</v>
      </c>
      <c r="D30" s="101">
        <v>212</v>
      </c>
      <c r="E30" s="101">
        <v>28914</v>
      </c>
      <c r="F30" s="102">
        <v>0.20938597958842201</v>
      </c>
      <c r="G30" s="101">
        <v>0</v>
      </c>
      <c r="H30" s="101">
        <v>0</v>
      </c>
      <c r="I30" s="101">
        <v>0</v>
      </c>
      <c r="J30" s="102">
        <v>0</v>
      </c>
      <c r="K30" s="101">
        <v>0</v>
      </c>
      <c r="L30" s="121">
        <v>0</v>
      </c>
      <c r="M30" s="101">
        <v>28914</v>
      </c>
      <c r="N30" s="102">
        <v>0.20938597958842201</v>
      </c>
      <c r="O30" s="101">
        <v>14020</v>
      </c>
      <c r="P30" s="101">
        <v>42934</v>
      </c>
      <c r="Q30" s="102">
        <v>0.15228126677401999</v>
      </c>
      <c r="R30" s="108">
        <v>5</v>
      </c>
      <c r="S30" s="111"/>
      <c r="T30" s="100" t="s">
        <v>177</v>
      </c>
      <c r="U30" s="110">
        <v>23746</v>
      </c>
      <c r="V30" s="110">
        <v>23908</v>
      </c>
      <c r="W30" s="110">
        <v>162</v>
      </c>
      <c r="X30" s="110">
        <v>0</v>
      </c>
      <c r="Y30" s="110">
        <v>0</v>
      </c>
      <c r="Z30" s="110">
        <v>0</v>
      </c>
      <c r="AA30" s="110">
        <v>0</v>
      </c>
      <c r="AB30" s="110">
        <v>13352</v>
      </c>
      <c r="AC30" s="110">
        <v>23908</v>
      </c>
      <c r="AD30" s="110">
        <v>37260</v>
      </c>
      <c r="AE30" s="100" t="s">
        <v>203</v>
      </c>
      <c r="AF30" s="110">
        <v>156</v>
      </c>
      <c r="AG30" s="110">
        <v>48432</v>
      </c>
    </row>
    <row r="31" spans="1:33" ht="14.25" x14ac:dyDescent="0.2">
      <c r="A31" s="100" t="s">
        <v>113</v>
      </c>
      <c r="B31" s="100" t="s">
        <v>114</v>
      </c>
      <c r="C31" s="101">
        <v>8069281</v>
      </c>
      <c r="D31" s="101">
        <v>3934624</v>
      </c>
      <c r="E31" s="101">
        <v>12003905</v>
      </c>
      <c r="F31" s="102">
        <v>3.2590425495310105E-2</v>
      </c>
      <c r="G31" s="101">
        <v>13053114</v>
      </c>
      <c r="H31" s="101">
        <v>3438720</v>
      </c>
      <c r="I31" s="101">
        <v>16491834</v>
      </c>
      <c r="J31" s="102">
        <v>4.1632167885611304E-2</v>
      </c>
      <c r="K31" s="101">
        <v>0</v>
      </c>
      <c r="L31" s="121">
        <v>0</v>
      </c>
      <c r="M31" s="101">
        <v>28495739</v>
      </c>
      <c r="N31" s="102">
        <v>3.7804078815706701E-2</v>
      </c>
      <c r="O31" s="101">
        <v>20481</v>
      </c>
      <c r="P31" s="101">
        <v>28516220</v>
      </c>
      <c r="Q31" s="102">
        <v>3.7609450105437599E-2</v>
      </c>
      <c r="R31" s="108">
        <v>1</v>
      </c>
      <c r="S31" s="111"/>
      <c r="T31" s="100" t="s">
        <v>204</v>
      </c>
      <c r="U31" s="110">
        <v>7937238</v>
      </c>
      <c r="V31" s="110">
        <v>11625040</v>
      </c>
      <c r="W31" s="110">
        <v>3687802</v>
      </c>
      <c r="X31" s="110">
        <v>12593685</v>
      </c>
      <c r="Y31" s="110">
        <v>15832685</v>
      </c>
      <c r="Z31" s="110">
        <v>3239000</v>
      </c>
      <c r="AA31" s="110">
        <v>0</v>
      </c>
      <c r="AB31" s="110">
        <v>24889</v>
      </c>
      <c r="AC31" s="110">
        <v>27457725</v>
      </c>
      <c r="AD31" s="110">
        <v>27482614</v>
      </c>
      <c r="AE31" s="100" t="s">
        <v>205</v>
      </c>
      <c r="AF31" s="110">
        <v>156</v>
      </c>
      <c r="AG31" s="110">
        <v>48432</v>
      </c>
    </row>
    <row r="32" spans="1:33" ht="14.25" x14ac:dyDescent="0.2">
      <c r="A32" s="100" t="s">
        <v>115</v>
      </c>
      <c r="B32" s="100" t="s">
        <v>116</v>
      </c>
      <c r="C32" s="101">
        <v>24304</v>
      </c>
      <c r="D32" s="101">
        <v>0</v>
      </c>
      <c r="E32" s="101">
        <v>24304</v>
      </c>
      <c r="F32" s="102">
        <v>-3.64858770958882E-3</v>
      </c>
      <c r="G32" s="101">
        <v>37</v>
      </c>
      <c r="H32" s="101">
        <v>0</v>
      </c>
      <c r="I32" s="101">
        <v>37</v>
      </c>
      <c r="J32" s="102">
        <v>-0.53749999999999998</v>
      </c>
      <c r="K32" s="101">
        <v>0</v>
      </c>
      <c r="L32" s="121">
        <v>0</v>
      </c>
      <c r="M32" s="101">
        <v>24341</v>
      </c>
      <c r="N32" s="102">
        <v>-5.3936991786867209E-3</v>
      </c>
      <c r="O32" s="101">
        <v>0</v>
      </c>
      <c r="P32" s="101">
        <v>24341</v>
      </c>
      <c r="Q32" s="102">
        <v>-5.3936991786867209E-3</v>
      </c>
      <c r="R32" s="108">
        <v>5</v>
      </c>
      <c r="S32" s="111"/>
      <c r="T32" s="100" t="s">
        <v>177</v>
      </c>
      <c r="U32" s="110">
        <v>24393</v>
      </c>
      <c r="V32" s="110">
        <v>24393</v>
      </c>
      <c r="W32" s="110">
        <v>0</v>
      </c>
      <c r="X32" s="110">
        <v>80</v>
      </c>
      <c r="Y32" s="110">
        <v>80</v>
      </c>
      <c r="Z32" s="110">
        <v>0</v>
      </c>
      <c r="AA32" s="110">
        <v>0</v>
      </c>
      <c r="AB32" s="110">
        <v>0</v>
      </c>
      <c r="AC32" s="110">
        <v>24473</v>
      </c>
      <c r="AD32" s="110">
        <v>24473</v>
      </c>
      <c r="AE32" s="100" t="s">
        <v>206</v>
      </c>
      <c r="AF32" s="110">
        <v>156</v>
      </c>
      <c r="AG32" s="110">
        <v>48432</v>
      </c>
    </row>
    <row r="33" spans="1:33" ht="14.25" x14ac:dyDescent="0.2">
      <c r="A33" s="100" t="s">
        <v>117</v>
      </c>
      <c r="B33" s="100" t="s">
        <v>118</v>
      </c>
      <c r="C33" s="101">
        <v>37487</v>
      </c>
      <c r="D33" s="101">
        <v>132</v>
      </c>
      <c r="E33" s="101">
        <v>37619</v>
      </c>
      <c r="F33" s="102">
        <v>6.1693901165580101E-2</v>
      </c>
      <c r="G33" s="101">
        <v>0</v>
      </c>
      <c r="H33" s="101">
        <v>0</v>
      </c>
      <c r="I33" s="101">
        <v>0</v>
      </c>
      <c r="J33" s="102">
        <v>0</v>
      </c>
      <c r="K33" s="101">
        <v>0</v>
      </c>
      <c r="L33" s="121">
        <v>0</v>
      </c>
      <c r="M33" s="101">
        <v>37619</v>
      </c>
      <c r="N33" s="102">
        <v>6.1693901165580101E-2</v>
      </c>
      <c r="O33" s="101">
        <v>3041</v>
      </c>
      <c r="P33" s="101">
        <v>40660</v>
      </c>
      <c r="Q33" s="102">
        <v>-4.3519171959538902E-2</v>
      </c>
      <c r="R33" s="108">
        <v>5</v>
      </c>
      <c r="S33" s="111"/>
      <c r="T33" s="100" t="s">
        <v>177</v>
      </c>
      <c r="U33" s="110">
        <v>35391</v>
      </c>
      <c r="V33" s="110">
        <v>35433</v>
      </c>
      <c r="W33" s="110">
        <v>42</v>
      </c>
      <c r="X33" s="110">
        <v>0</v>
      </c>
      <c r="Y33" s="110">
        <v>0</v>
      </c>
      <c r="Z33" s="110">
        <v>0</v>
      </c>
      <c r="AA33" s="110">
        <v>0</v>
      </c>
      <c r="AB33" s="110">
        <v>7077</v>
      </c>
      <c r="AC33" s="110">
        <v>35433</v>
      </c>
      <c r="AD33" s="110">
        <v>42510</v>
      </c>
      <c r="AE33" s="100" t="s">
        <v>207</v>
      </c>
      <c r="AF33" s="110">
        <v>156</v>
      </c>
      <c r="AG33" s="110">
        <v>48432</v>
      </c>
    </row>
    <row r="34" spans="1:33" ht="14.25" x14ac:dyDescent="0.2">
      <c r="A34" s="100" t="s">
        <v>119</v>
      </c>
      <c r="B34" s="100" t="s">
        <v>120</v>
      </c>
      <c r="C34" s="101">
        <v>8299</v>
      </c>
      <c r="D34" s="101">
        <v>12</v>
      </c>
      <c r="E34" s="101">
        <v>8311</v>
      </c>
      <c r="F34" s="102">
        <v>-9.7513302204365299E-2</v>
      </c>
      <c r="G34" s="101">
        <v>0</v>
      </c>
      <c r="H34" s="101">
        <v>0</v>
      </c>
      <c r="I34" s="101">
        <v>0</v>
      </c>
      <c r="J34" s="102">
        <v>0</v>
      </c>
      <c r="K34" s="101">
        <v>0</v>
      </c>
      <c r="L34" s="121">
        <v>0</v>
      </c>
      <c r="M34" s="101">
        <v>8311</v>
      </c>
      <c r="N34" s="102">
        <v>-9.7513302204365299E-2</v>
      </c>
      <c r="O34" s="101">
        <v>6949</v>
      </c>
      <c r="P34" s="101">
        <v>15260</v>
      </c>
      <c r="Q34" s="102">
        <v>-2.3734885803851299E-2</v>
      </c>
      <c r="R34" s="108">
        <v>5</v>
      </c>
      <c r="S34" s="111"/>
      <c r="T34" s="100" t="s">
        <v>177</v>
      </c>
      <c r="U34" s="110">
        <v>9197</v>
      </c>
      <c r="V34" s="110">
        <v>9209</v>
      </c>
      <c r="W34" s="110">
        <v>12</v>
      </c>
      <c r="X34" s="110">
        <v>0</v>
      </c>
      <c r="Y34" s="110">
        <v>0</v>
      </c>
      <c r="Z34" s="110">
        <v>0</v>
      </c>
      <c r="AA34" s="110">
        <v>0</v>
      </c>
      <c r="AB34" s="110">
        <v>6422</v>
      </c>
      <c r="AC34" s="110">
        <v>9209</v>
      </c>
      <c r="AD34" s="110">
        <v>15631</v>
      </c>
      <c r="AE34" s="100" t="s">
        <v>208</v>
      </c>
      <c r="AF34" s="110">
        <v>156</v>
      </c>
      <c r="AG34" s="110">
        <v>48432</v>
      </c>
    </row>
    <row r="35" spans="1:33" ht="14.25" x14ac:dyDescent="0.2">
      <c r="A35" s="100" t="s">
        <v>121</v>
      </c>
      <c r="B35" s="100" t="s">
        <v>122</v>
      </c>
      <c r="C35" s="101">
        <v>32808</v>
      </c>
      <c r="D35" s="101">
        <v>120</v>
      </c>
      <c r="E35" s="101">
        <v>32928</v>
      </c>
      <c r="F35" s="102">
        <v>-7.7440322761403113E-2</v>
      </c>
      <c r="G35" s="101">
        <v>0</v>
      </c>
      <c r="H35" s="101">
        <v>0</v>
      </c>
      <c r="I35" s="101">
        <v>0</v>
      </c>
      <c r="J35" s="102">
        <v>0</v>
      </c>
      <c r="K35" s="101">
        <v>0</v>
      </c>
      <c r="L35" s="121">
        <v>0</v>
      </c>
      <c r="M35" s="101">
        <v>32928</v>
      </c>
      <c r="N35" s="102">
        <v>-7.7440322761403113E-2</v>
      </c>
      <c r="O35" s="101">
        <v>9323</v>
      </c>
      <c r="P35" s="101">
        <v>42251</v>
      </c>
      <c r="Q35" s="102">
        <v>-5.8997772828507794E-2</v>
      </c>
      <c r="R35" s="108">
        <v>5</v>
      </c>
      <c r="S35" s="111"/>
      <c r="T35" s="100" t="s">
        <v>177</v>
      </c>
      <c r="U35" s="110">
        <v>35508</v>
      </c>
      <c r="V35" s="110">
        <v>35692</v>
      </c>
      <c r="W35" s="110">
        <v>184</v>
      </c>
      <c r="X35" s="110">
        <v>0</v>
      </c>
      <c r="Y35" s="110">
        <v>0</v>
      </c>
      <c r="Z35" s="110">
        <v>0</v>
      </c>
      <c r="AA35" s="110">
        <v>0</v>
      </c>
      <c r="AB35" s="110">
        <v>9208</v>
      </c>
      <c r="AC35" s="110">
        <v>35692</v>
      </c>
      <c r="AD35" s="110">
        <v>44900</v>
      </c>
      <c r="AE35" s="100" t="s">
        <v>209</v>
      </c>
      <c r="AF35" s="110">
        <v>156</v>
      </c>
      <c r="AG35" s="110">
        <v>48432</v>
      </c>
    </row>
    <row r="36" spans="1:33" ht="14.25" x14ac:dyDescent="0.2">
      <c r="A36" s="100" t="s">
        <v>123</v>
      </c>
      <c r="B36" s="100" t="s">
        <v>124</v>
      </c>
      <c r="C36" s="101">
        <v>63791</v>
      </c>
      <c r="D36" s="101">
        <v>298</v>
      </c>
      <c r="E36" s="101">
        <v>64089</v>
      </c>
      <c r="F36" s="102">
        <v>-0.12796963017389201</v>
      </c>
      <c r="G36" s="101">
        <v>0</v>
      </c>
      <c r="H36" s="101">
        <v>0</v>
      </c>
      <c r="I36" s="101">
        <v>0</v>
      </c>
      <c r="J36" s="102">
        <v>0</v>
      </c>
      <c r="K36" s="101">
        <v>13</v>
      </c>
      <c r="L36" s="121">
        <v>0</v>
      </c>
      <c r="M36" s="101">
        <v>64102</v>
      </c>
      <c r="N36" s="102">
        <v>-0.12779274498598503</v>
      </c>
      <c r="O36" s="101">
        <v>9757</v>
      </c>
      <c r="P36" s="101">
        <v>73859</v>
      </c>
      <c r="Q36" s="102">
        <v>-0.147872536803729</v>
      </c>
      <c r="R36" s="108">
        <v>5</v>
      </c>
      <c r="S36" s="111"/>
      <c r="T36" s="100" t="s">
        <v>177</v>
      </c>
      <c r="U36" s="110">
        <v>72986</v>
      </c>
      <c r="V36" s="110">
        <v>73494</v>
      </c>
      <c r="W36" s="110">
        <v>508</v>
      </c>
      <c r="X36" s="110">
        <v>0</v>
      </c>
      <c r="Y36" s="110">
        <v>0</v>
      </c>
      <c r="Z36" s="110">
        <v>0</v>
      </c>
      <c r="AA36" s="110">
        <v>0</v>
      </c>
      <c r="AB36" s="110">
        <v>13182</v>
      </c>
      <c r="AC36" s="110">
        <v>73494</v>
      </c>
      <c r="AD36" s="110">
        <v>86676</v>
      </c>
      <c r="AE36" s="100" t="s">
        <v>210</v>
      </c>
      <c r="AF36" s="110">
        <v>156</v>
      </c>
      <c r="AG36" s="110">
        <v>48432</v>
      </c>
    </row>
    <row r="37" spans="1:33" ht="14.25" x14ac:dyDescent="0.2">
      <c r="A37" s="100" t="s">
        <v>125</v>
      </c>
      <c r="B37" s="100" t="s">
        <v>126</v>
      </c>
      <c r="C37" s="101">
        <v>51879</v>
      </c>
      <c r="D37" s="101">
        <v>10808</v>
      </c>
      <c r="E37" s="101">
        <v>62687</v>
      </c>
      <c r="F37" s="102">
        <v>-9.0781191077074802E-2</v>
      </c>
      <c r="G37" s="101">
        <v>0</v>
      </c>
      <c r="H37" s="101">
        <v>0</v>
      </c>
      <c r="I37" s="101">
        <v>0</v>
      </c>
      <c r="J37" s="102">
        <v>0</v>
      </c>
      <c r="K37" s="101">
        <v>0</v>
      </c>
      <c r="L37" s="121">
        <v>0</v>
      </c>
      <c r="M37" s="101">
        <v>62687</v>
      </c>
      <c r="N37" s="102">
        <v>-9.0781191077074802E-2</v>
      </c>
      <c r="O37" s="101">
        <v>23461</v>
      </c>
      <c r="P37" s="101">
        <v>86148</v>
      </c>
      <c r="Q37" s="102">
        <v>-5.4824729826101294E-2</v>
      </c>
      <c r="R37" s="108">
        <v>5</v>
      </c>
      <c r="S37" s="111"/>
      <c r="T37" s="100" t="s">
        <v>177</v>
      </c>
      <c r="U37" s="110">
        <v>57208</v>
      </c>
      <c r="V37" s="110">
        <v>68946</v>
      </c>
      <c r="W37" s="110">
        <v>11738</v>
      </c>
      <c r="X37" s="110">
        <v>0</v>
      </c>
      <c r="Y37" s="110">
        <v>0</v>
      </c>
      <c r="Z37" s="110">
        <v>0</v>
      </c>
      <c r="AA37" s="110">
        <v>0</v>
      </c>
      <c r="AB37" s="110">
        <v>22199</v>
      </c>
      <c r="AC37" s="110">
        <v>68946</v>
      </c>
      <c r="AD37" s="110">
        <v>91145</v>
      </c>
      <c r="AE37" s="100" t="s">
        <v>211</v>
      </c>
      <c r="AF37" s="110">
        <v>156</v>
      </c>
      <c r="AG37" s="110">
        <v>48432</v>
      </c>
    </row>
    <row r="38" spans="1:33" ht="14.25" x14ac:dyDescent="0.2">
      <c r="A38" s="100" t="s">
        <v>127</v>
      </c>
      <c r="B38" s="100" t="s">
        <v>128</v>
      </c>
      <c r="C38" s="101">
        <v>2390827</v>
      </c>
      <c r="D38" s="101">
        <v>59908</v>
      </c>
      <c r="E38" s="101">
        <v>2450735</v>
      </c>
      <c r="F38" s="102">
        <v>2.9448952125237501E-2</v>
      </c>
      <c r="G38" s="101">
        <v>1527817</v>
      </c>
      <c r="H38" s="101">
        <v>60956</v>
      </c>
      <c r="I38" s="101">
        <v>1588773</v>
      </c>
      <c r="J38" s="102">
        <v>-9.4197781384430703E-4</v>
      </c>
      <c r="K38" s="101">
        <v>210484</v>
      </c>
      <c r="L38" s="121">
        <v>0.111460797566746</v>
      </c>
      <c r="M38" s="101">
        <v>4249992</v>
      </c>
      <c r="N38" s="102">
        <v>2.15651609569079E-2</v>
      </c>
      <c r="O38" s="101">
        <v>12484</v>
      </c>
      <c r="P38" s="101">
        <v>4262476</v>
      </c>
      <c r="Q38" s="102">
        <v>2.0160153480818E-2</v>
      </c>
      <c r="R38" s="108">
        <v>2</v>
      </c>
      <c r="S38" s="111"/>
      <c r="T38" s="100" t="s">
        <v>177</v>
      </c>
      <c r="U38" s="110">
        <v>2318816</v>
      </c>
      <c r="V38" s="110">
        <v>2380628</v>
      </c>
      <c r="W38" s="110">
        <v>61812</v>
      </c>
      <c r="X38" s="110">
        <v>1522451</v>
      </c>
      <c r="Y38" s="110">
        <v>1590271</v>
      </c>
      <c r="Z38" s="110">
        <v>67820</v>
      </c>
      <c r="AA38" s="110">
        <v>189376</v>
      </c>
      <c r="AB38" s="110">
        <v>17967</v>
      </c>
      <c r="AC38" s="110">
        <v>4160275</v>
      </c>
      <c r="AD38" s="110">
        <v>4178242</v>
      </c>
      <c r="AE38" s="100" t="s">
        <v>212</v>
      </c>
      <c r="AF38" s="110">
        <v>156</v>
      </c>
      <c r="AG38" s="110">
        <v>48432</v>
      </c>
    </row>
    <row r="39" spans="1:33" ht="14.25" x14ac:dyDescent="0.2">
      <c r="A39" s="100" t="s">
        <v>129</v>
      </c>
      <c r="B39" s="100" t="s">
        <v>130</v>
      </c>
      <c r="C39" s="101">
        <v>98088</v>
      </c>
      <c r="D39" s="101">
        <v>714</v>
      </c>
      <c r="E39" s="101">
        <v>98802</v>
      </c>
      <c r="F39" s="102">
        <v>-4.1213403332395301E-2</v>
      </c>
      <c r="G39" s="101">
        <v>0</v>
      </c>
      <c r="H39" s="101">
        <v>0</v>
      </c>
      <c r="I39" s="101">
        <v>0</v>
      </c>
      <c r="J39" s="102">
        <v>-1</v>
      </c>
      <c r="K39" s="101">
        <v>0</v>
      </c>
      <c r="L39" s="121">
        <v>0</v>
      </c>
      <c r="M39" s="101">
        <v>98802</v>
      </c>
      <c r="N39" s="102">
        <v>-4.1548236891885297E-2</v>
      </c>
      <c r="O39" s="101">
        <v>12786</v>
      </c>
      <c r="P39" s="101">
        <v>111588</v>
      </c>
      <c r="Q39" s="102">
        <v>-7.6915440993994305E-2</v>
      </c>
      <c r="R39" s="108">
        <v>5</v>
      </c>
      <c r="S39" s="111"/>
      <c r="T39" s="100" t="s">
        <v>177</v>
      </c>
      <c r="U39" s="110">
        <v>101469</v>
      </c>
      <c r="V39" s="110">
        <v>103049</v>
      </c>
      <c r="W39" s="110">
        <v>1580</v>
      </c>
      <c r="X39" s="110">
        <v>36</v>
      </c>
      <c r="Y39" s="110">
        <v>36</v>
      </c>
      <c r="Z39" s="110">
        <v>0</v>
      </c>
      <c r="AA39" s="110">
        <v>0</v>
      </c>
      <c r="AB39" s="110">
        <v>17801</v>
      </c>
      <c r="AC39" s="110">
        <v>103085</v>
      </c>
      <c r="AD39" s="110">
        <v>120886</v>
      </c>
      <c r="AE39" s="100" t="s">
        <v>213</v>
      </c>
      <c r="AF39" s="110">
        <v>156</v>
      </c>
      <c r="AG39" s="110">
        <v>48432</v>
      </c>
    </row>
    <row r="40" spans="1:33" ht="14.25" x14ac:dyDescent="0.2">
      <c r="A40" s="100" t="s">
        <v>131</v>
      </c>
      <c r="B40" s="100" t="s">
        <v>132</v>
      </c>
      <c r="C40" s="101">
        <v>175654</v>
      </c>
      <c r="D40" s="101">
        <v>206</v>
      </c>
      <c r="E40" s="101">
        <v>175860</v>
      </c>
      <c r="F40" s="102">
        <v>7.2722614647000708E-2</v>
      </c>
      <c r="G40" s="101">
        <v>5609</v>
      </c>
      <c r="H40" s="101">
        <v>0</v>
      </c>
      <c r="I40" s="101">
        <v>5609</v>
      </c>
      <c r="J40" s="102">
        <v>5.0374531835205995E-2</v>
      </c>
      <c r="K40" s="101">
        <v>0</v>
      </c>
      <c r="L40" s="121">
        <v>0</v>
      </c>
      <c r="M40" s="101">
        <v>181469</v>
      </c>
      <c r="N40" s="102">
        <v>7.2017627807511905E-2</v>
      </c>
      <c r="O40" s="101">
        <v>0</v>
      </c>
      <c r="P40" s="101">
        <v>181469</v>
      </c>
      <c r="Q40" s="102">
        <v>7.2017627807511905E-2</v>
      </c>
      <c r="R40" s="108">
        <v>4</v>
      </c>
      <c r="S40" s="111"/>
      <c r="T40" s="100" t="s">
        <v>177</v>
      </c>
      <c r="U40" s="110">
        <v>163806</v>
      </c>
      <c r="V40" s="110">
        <v>163938</v>
      </c>
      <c r="W40" s="110">
        <v>132</v>
      </c>
      <c r="X40" s="110">
        <v>5340</v>
      </c>
      <c r="Y40" s="110">
        <v>5340</v>
      </c>
      <c r="Z40" s="110">
        <v>0</v>
      </c>
      <c r="AA40" s="110">
        <v>0</v>
      </c>
      <c r="AB40" s="110">
        <v>0</v>
      </c>
      <c r="AC40" s="110">
        <v>169278</v>
      </c>
      <c r="AD40" s="110">
        <v>169278</v>
      </c>
      <c r="AE40" s="100" t="s">
        <v>214</v>
      </c>
      <c r="AF40" s="110">
        <v>156</v>
      </c>
      <c r="AG40" s="110">
        <v>48432</v>
      </c>
    </row>
    <row r="41" spans="1:33" ht="14.25" x14ac:dyDescent="0.2">
      <c r="A41" s="100" t="s">
        <v>133</v>
      </c>
      <c r="B41" s="100" t="s">
        <v>134</v>
      </c>
      <c r="C41" s="101">
        <v>94900</v>
      </c>
      <c r="D41" s="101">
        <v>960</v>
      </c>
      <c r="E41" s="101">
        <v>95860</v>
      </c>
      <c r="F41" s="102">
        <v>4.5046223617652197E-2</v>
      </c>
      <c r="G41" s="101">
        <v>0</v>
      </c>
      <c r="H41" s="101">
        <v>0</v>
      </c>
      <c r="I41" s="101">
        <v>0</v>
      </c>
      <c r="J41" s="102">
        <v>-1</v>
      </c>
      <c r="K41" s="101">
        <v>0</v>
      </c>
      <c r="L41" s="121">
        <v>0</v>
      </c>
      <c r="M41" s="101">
        <v>95860</v>
      </c>
      <c r="N41" s="102">
        <v>6.4719513977327307E-4</v>
      </c>
      <c r="O41" s="101">
        <v>7670</v>
      </c>
      <c r="P41" s="101">
        <v>103530</v>
      </c>
      <c r="Q41" s="102">
        <v>-3.3730306876726596E-2</v>
      </c>
      <c r="R41" s="108">
        <v>5</v>
      </c>
      <c r="S41" s="111"/>
      <c r="T41" s="100" t="s">
        <v>177</v>
      </c>
      <c r="U41" s="110">
        <v>90214</v>
      </c>
      <c r="V41" s="110">
        <v>91728</v>
      </c>
      <c r="W41" s="110">
        <v>1514</v>
      </c>
      <c r="X41" s="110">
        <v>3986</v>
      </c>
      <c r="Y41" s="110">
        <v>4070</v>
      </c>
      <c r="Z41" s="110">
        <v>84</v>
      </c>
      <c r="AA41" s="110">
        <v>0</v>
      </c>
      <c r="AB41" s="110">
        <v>11346</v>
      </c>
      <c r="AC41" s="110">
        <v>95798</v>
      </c>
      <c r="AD41" s="110">
        <v>107144</v>
      </c>
      <c r="AE41" s="100" t="s">
        <v>215</v>
      </c>
      <c r="AF41" s="110">
        <v>156</v>
      </c>
      <c r="AG41" s="110">
        <v>48432</v>
      </c>
    </row>
    <row r="42" spans="1:33" ht="14.25" x14ac:dyDescent="0.2">
      <c r="A42" s="100" t="s">
        <v>135</v>
      </c>
      <c r="B42" s="100" t="s">
        <v>136</v>
      </c>
      <c r="C42" s="101">
        <v>12270</v>
      </c>
      <c r="D42" s="101">
        <v>24</v>
      </c>
      <c r="E42" s="101">
        <v>12294</v>
      </c>
      <c r="F42" s="102">
        <v>-8.1920693002763001E-2</v>
      </c>
      <c r="G42" s="101">
        <v>0</v>
      </c>
      <c r="H42" s="101">
        <v>0</v>
      </c>
      <c r="I42" s="101">
        <v>0</v>
      </c>
      <c r="J42" s="102">
        <v>0</v>
      </c>
      <c r="K42" s="101">
        <v>0</v>
      </c>
      <c r="L42" s="121">
        <v>0</v>
      </c>
      <c r="M42" s="101">
        <v>12294</v>
      </c>
      <c r="N42" s="102">
        <v>-8.1920693002763001E-2</v>
      </c>
      <c r="O42" s="101">
        <v>7447</v>
      </c>
      <c r="P42" s="101">
        <v>19741</v>
      </c>
      <c r="Q42" s="102">
        <v>-0.11300323508267399</v>
      </c>
      <c r="R42" s="108">
        <v>5</v>
      </c>
      <c r="S42" s="111"/>
      <c r="T42" s="100" t="s">
        <v>177</v>
      </c>
      <c r="U42" s="110">
        <v>13253</v>
      </c>
      <c r="V42" s="110">
        <v>13391</v>
      </c>
      <c r="W42" s="110">
        <v>138</v>
      </c>
      <c r="X42" s="110">
        <v>0</v>
      </c>
      <c r="Y42" s="110">
        <v>0</v>
      </c>
      <c r="Z42" s="110">
        <v>0</v>
      </c>
      <c r="AA42" s="110">
        <v>0</v>
      </c>
      <c r="AB42" s="110">
        <v>8865</v>
      </c>
      <c r="AC42" s="110">
        <v>13391</v>
      </c>
      <c r="AD42" s="110">
        <v>22256</v>
      </c>
      <c r="AE42" s="100" t="s">
        <v>216</v>
      </c>
      <c r="AF42" s="110">
        <v>156</v>
      </c>
      <c r="AG42" s="110">
        <v>48432</v>
      </c>
    </row>
    <row r="43" spans="1:33" ht="14.25" x14ac:dyDescent="0.2">
      <c r="A43" s="100" t="s">
        <v>137</v>
      </c>
      <c r="B43" s="100" t="s">
        <v>138</v>
      </c>
      <c r="C43" s="101">
        <v>1636321</v>
      </c>
      <c r="D43" s="101">
        <v>440818</v>
      </c>
      <c r="E43" s="101">
        <v>2077139</v>
      </c>
      <c r="F43" s="102">
        <v>2.2202001551162798E-2</v>
      </c>
      <c r="G43" s="101">
        <v>186260</v>
      </c>
      <c r="H43" s="101">
        <v>4244</v>
      </c>
      <c r="I43" s="101">
        <v>190504</v>
      </c>
      <c r="J43" s="102">
        <v>0.36309907125173502</v>
      </c>
      <c r="K43" s="101">
        <v>19</v>
      </c>
      <c r="L43" s="121">
        <v>0</v>
      </c>
      <c r="M43" s="101">
        <v>2267662</v>
      </c>
      <c r="N43" s="102">
        <v>4.4148077477389497E-2</v>
      </c>
      <c r="O43" s="101">
        <v>72435</v>
      </c>
      <c r="P43" s="101">
        <v>2340097</v>
      </c>
      <c r="Q43" s="102">
        <v>2.9958217999666401E-2</v>
      </c>
      <c r="R43" s="108">
        <v>3</v>
      </c>
      <c r="S43" s="111"/>
      <c r="T43" s="100" t="s">
        <v>177</v>
      </c>
      <c r="U43" s="110">
        <v>1581210</v>
      </c>
      <c r="V43" s="110">
        <v>2032024</v>
      </c>
      <c r="W43" s="110">
        <v>450814</v>
      </c>
      <c r="X43" s="110">
        <v>132862</v>
      </c>
      <c r="Y43" s="110">
        <v>139758</v>
      </c>
      <c r="Z43" s="110">
        <v>6896</v>
      </c>
      <c r="AA43" s="110">
        <v>0</v>
      </c>
      <c r="AB43" s="110">
        <v>100249</v>
      </c>
      <c r="AC43" s="110">
        <v>2171782</v>
      </c>
      <c r="AD43" s="110">
        <v>2272031</v>
      </c>
      <c r="AE43" s="100" t="s">
        <v>217</v>
      </c>
      <c r="AF43" s="110">
        <v>156</v>
      </c>
      <c r="AG43" s="110">
        <v>48432</v>
      </c>
    </row>
    <row r="44" spans="1:33" ht="14.25" x14ac:dyDescent="0.2">
      <c r="A44" s="100" t="s">
        <v>139</v>
      </c>
      <c r="B44" s="100" t="s">
        <v>140</v>
      </c>
      <c r="C44" s="101">
        <v>3074469</v>
      </c>
      <c r="D44" s="101">
        <v>420280</v>
      </c>
      <c r="E44" s="101">
        <v>3494749</v>
      </c>
      <c r="F44" s="102">
        <v>7.6700878970563007E-3</v>
      </c>
      <c r="G44" s="101">
        <v>916880</v>
      </c>
      <c r="H44" s="101">
        <v>16390</v>
      </c>
      <c r="I44" s="101">
        <v>933270</v>
      </c>
      <c r="J44" s="102">
        <v>-1.0287697076580301E-2</v>
      </c>
      <c r="K44" s="101">
        <v>0</v>
      </c>
      <c r="L44" s="121">
        <v>0</v>
      </c>
      <c r="M44" s="101">
        <v>4428019</v>
      </c>
      <c r="N44" s="102">
        <v>3.8312274051096802E-3</v>
      </c>
      <c r="O44" s="101">
        <v>13772</v>
      </c>
      <c r="P44" s="101">
        <v>4441791</v>
      </c>
      <c r="Q44" s="102">
        <v>2.9102021223319E-3</v>
      </c>
      <c r="R44" s="108">
        <v>2</v>
      </c>
      <c r="S44" s="111"/>
      <c r="T44" s="100" t="s">
        <v>177</v>
      </c>
      <c r="U44" s="110">
        <v>3030844</v>
      </c>
      <c r="V44" s="110">
        <v>3468148</v>
      </c>
      <c r="W44" s="110">
        <v>437304</v>
      </c>
      <c r="X44" s="110">
        <v>918645</v>
      </c>
      <c r="Y44" s="110">
        <v>942971</v>
      </c>
      <c r="Z44" s="110">
        <v>24326</v>
      </c>
      <c r="AA44" s="110">
        <v>0</v>
      </c>
      <c r="AB44" s="110">
        <v>17783</v>
      </c>
      <c r="AC44" s="110">
        <v>4411119</v>
      </c>
      <c r="AD44" s="110">
        <v>4428902</v>
      </c>
      <c r="AE44" s="100" t="s">
        <v>218</v>
      </c>
      <c r="AF44" s="110">
        <v>156</v>
      </c>
      <c r="AG44" s="110">
        <v>48432</v>
      </c>
    </row>
    <row r="45" spans="1:33" ht="14.25" x14ac:dyDescent="0.2">
      <c r="A45" s="100" t="s">
        <v>141</v>
      </c>
      <c r="B45" s="100" t="s">
        <v>142</v>
      </c>
      <c r="C45" s="101">
        <v>60196</v>
      </c>
      <c r="D45" s="101">
        <v>13948</v>
      </c>
      <c r="E45" s="101">
        <v>74144</v>
      </c>
      <c r="F45" s="102">
        <v>-3.5173786875219597E-2</v>
      </c>
      <c r="G45" s="101">
        <v>0</v>
      </c>
      <c r="H45" s="101">
        <v>0</v>
      </c>
      <c r="I45" s="101">
        <v>0</v>
      </c>
      <c r="J45" s="102">
        <v>0</v>
      </c>
      <c r="K45" s="101">
        <v>0</v>
      </c>
      <c r="L45" s="121">
        <v>0</v>
      </c>
      <c r="M45" s="101">
        <v>74144</v>
      </c>
      <c r="N45" s="102">
        <v>-3.5173786875219597E-2</v>
      </c>
      <c r="O45" s="101">
        <v>26251</v>
      </c>
      <c r="P45" s="101">
        <v>100395</v>
      </c>
      <c r="Q45" s="102">
        <v>-3.1646668467147698E-2</v>
      </c>
      <c r="R45" s="108">
        <v>5</v>
      </c>
      <c r="S45" s="111"/>
      <c r="T45" s="100" t="s">
        <v>177</v>
      </c>
      <c r="U45" s="110">
        <v>62483</v>
      </c>
      <c r="V45" s="110">
        <v>76847</v>
      </c>
      <c r="W45" s="110">
        <v>14364</v>
      </c>
      <c r="X45" s="110">
        <v>0</v>
      </c>
      <c r="Y45" s="110">
        <v>0</v>
      </c>
      <c r="Z45" s="110">
        <v>0</v>
      </c>
      <c r="AA45" s="110">
        <v>0</v>
      </c>
      <c r="AB45" s="110">
        <v>26829</v>
      </c>
      <c r="AC45" s="110">
        <v>76847</v>
      </c>
      <c r="AD45" s="110">
        <v>103676</v>
      </c>
      <c r="AE45" s="100" t="s">
        <v>219</v>
      </c>
      <c r="AF45" s="110">
        <v>156</v>
      </c>
      <c r="AG45" s="110">
        <v>48432</v>
      </c>
    </row>
    <row r="46" spans="1:33" ht="14.25" x14ac:dyDescent="0.2">
      <c r="A46" s="100" t="s">
        <v>143</v>
      </c>
      <c r="B46" s="100" t="s">
        <v>144</v>
      </c>
      <c r="C46" s="101">
        <v>10998</v>
      </c>
      <c r="D46" s="101">
        <v>518</v>
      </c>
      <c r="E46" s="101">
        <v>11516</v>
      </c>
      <c r="F46" s="102">
        <v>8.9363939022253404E-3</v>
      </c>
      <c r="G46" s="101">
        <v>0</v>
      </c>
      <c r="H46" s="101">
        <v>0</v>
      </c>
      <c r="I46" s="101">
        <v>0</v>
      </c>
      <c r="J46" s="102">
        <v>0</v>
      </c>
      <c r="K46" s="101">
        <v>0</v>
      </c>
      <c r="L46" s="121">
        <v>-1</v>
      </c>
      <c r="M46" s="101">
        <v>11516</v>
      </c>
      <c r="N46" s="102">
        <v>-3.5268492921169493E-2</v>
      </c>
      <c r="O46" s="101">
        <v>17591</v>
      </c>
      <c r="P46" s="101">
        <v>29107</v>
      </c>
      <c r="Q46" s="102">
        <v>-3.3214866974457795E-2</v>
      </c>
      <c r="R46" s="108">
        <v>5</v>
      </c>
      <c r="S46" s="111"/>
      <c r="T46" s="100" t="s">
        <v>177</v>
      </c>
      <c r="U46" s="110">
        <v>10848</v>
      </c>
      <c r="V46" s="110">
        <v>11414</v>
      </c>
      <c r="W46" s="110">
        <v>566</v>
      </c>
      <c r="X46" s="110">
        <v>0</v>
      </c>
      <c r="Y46" s="110">
        <v>0</v>
      </c>
      <c r="Z46" s="110">
        <v>0</v>
      </c>
      <c r="AA46" s="110">
        <v>523</v>
      </c>
      <c r="AB46" s="110">
        <v>18170</v>
      </c>
      <c r="AC46" s="110">
        <v>11937</v>
      </c>
      <c r="AD46" s="110">
        <v>30107</v>
      </c>
      <c r="AE46" s="100" t="s">
        <v>220</v>
      </c>
      <c r="AF46" s="110">
        <v>156</v>
      </c>
      <c r="AG46" s="110">
        <v>48432</v>
      </c>
    </row>
    <row r="47" spans="1:33" ht="14.25" x14ac:dyDescent="0.2">
      <c r="A47" s="100" t="s">
        <v>145</v>
      </c>
      <c r="B47" s="100" t="s">
        <v>146</v>
      </c>
      <c r="C47" s="101">
        <v>8704</v>
      </c>
      <c r="D47" s="101">
        <v>0</v>
      </c>
      <c r="E47" s="101">
        <v>8704</v>
      </c>
      <c r="F47" s="102">
        <v>-1.0121687706129902E-2</v>
      </c>
      <c r="G47" s="101">
        <v>0</v>
      </c>
      <c r="H47" s="101">
        <v>0</v>
      </c>
      <c r="I47" s="101">
        <v>0</v>
      </c>
      <c r="J47" s="102">
        <v>0</v>
      </c>
      <c r="K47" s="101">
        <v>0</v>
      </c>
      <c r="L47" s="121">
        <v>0</v>
      </c>
      <c r="M47" s="101">
        <v>8704</v>
      </c>
      <c r="N47" s="102">
        <v>-1.0121687706129902E-2</v>
      </c>
      <c r="O47" s="101">
        <v>0</v>
      </c>
      <c r="P47" s="101">
        <v>8704</v>
      </c>
      <c r="Q47" s="102">
        <v>-1.0121687706129902E-2</v>
      </c>
      <c r="R47" s="108">
        <v>5</v>
      </c>
      <c r="S47" s="111"/>
      <c r="T47" s="100" t="s">
        <v>177</v>
      </c>
      <c r="U47" s="110">
        <v>8793</v>
      </c>
      <c r="V47" s="110">
        <v>8793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8793</v>
      </c>
      <c r="AD47" s="110">
        <v>8793</v>
      </c>
      <c r="AE47" s="100" t="s">
        <v>221</v>
      </c>
      <c r="AF47" s="110">
        <v>156</v>
      </c>
      <c r="AG47" s="110">
        <v>48432</v>
      </c>
    </row>
    <row r="48" spans="1:33" ht="14.25" x14ac:dyDescent="0.2">
      <c r="A48" s="100" t="s">
        <v>147</v>
      </c>
      <c r="B48" s="100" t="s">
        <v>148</v>
      </c>
      <c r="C48" s="101">
        <v>107710</v>
      </c>
      <c r="D48" s="101">
        <v>1022</v>
      </c>
      <c r="E48" s="101">
        <v>108732</v>
      </c>
      <c r="F48" s="102">
        <v>1.6489641004854799E-3</v>
      </c>
      <c r="G48" s="101">
        <v>0</v>
      </c>
      <c r="H48" s="101">
        <v>0</v>
      </c>
      <c r="I48" s="101">
        <v>0</v>
      </c>
      <c r="J48" s="102">
        <v>0</v>
      </c>
      <c r="K48" s="101">
        <v>0</v>
      </c>
      <c r="L48" s="121">
        <v>0</v>
      </c>
      <c r="M48" s="101">
        <v>108732</v>
      </c>
      <c r="N48" s="102">
        <v>1.6489641004854799E-3</v>
      </c>
      <c r="O48" s="101">
        <v>6190</v>
      </c>
      <c r="P48" s="101">
        <v>114922</v>
      </c>
      <c r="Q48" s="102">
        <v>3.2746814284943998E-2</v>
      </c>
      <c r="R48" s="108">
        <v>5</v>
      </c>
      <c r="S48" s="111"/>
      <c r="T48" s="100" t="s">
        <v>177</v>
      </c>
      <c r="U48" s="110">
        <v>107777</v>
      </c>
      <c r="V48" s="110">
        <v>108553</v>
      </c>
      <c r="W48" s="110">
        <v>776</v>
      </c>
      <c r="X48" s="110">
        <v>0</v>
      </c>
      <c r="Y48" s="110">
        <v>0</v>
      </c>
      <c r="Z48" s="110">
        <v>0</v>
      </c>
      <c r="AA48" s="110">
        <v>0</v>
      </c>
      <c r="AB48" s="110">
        <v>2725</v>
      </c>
      <c r="AC48" s="110">
        <v>108553</v>
      </c>
      <c r="AD48" s="110">
        <v>111278</v>
      </c>
      <c r="AE48" s="100" t="s">
        <v>222</v>
      </c>
      <c r="AF48" s="110">
        <v>156</v>
      </c>
      <c r="AG48" s="110">
        <v>48432</v>
      </c>
    </row>
    <row r="49" spans="1:33" ht="14.25" x14ac:dyDescent="0.2">
      <c r="A49" s="100" t="s">
        <v>149</v>
      </c>
      <c r="B49" s="100" t="s">
        <v>150</v>
      </c>
      <c r="C49" s="101">
        <v>819595</v>
      </c>
      <c r="D49" s="101">
        <v>7046</v>
      </c>
      <c r="E49" s="101">
        <v>826641</v>
      </c>
      <c r="F49" s="102">
        <v>3.42022987527884E-2</v>
      </c>
      <c r="G49" s="101">
        <v>293658</v>
      </c>
      <c r="H49" s="101">
        <v>340</v>
      </c>
      <c r="I49" s="101">
        <v>293998</v>
      </c>
      <c r="J49" s="102">
        <v>9.6030032918404895E-2</v>
      </c>
      <c r="K49" s="101">
        <v>0</v>
      </c>
      <c r="L49" s="121">
        <v>0</v>
      </c>
      <c r="M49" s="101">
        <v>1120639</v>
      </c>
      <c r="N49" s="102">
        <v>4.9737621564303801E-2</v>
      </c>
      <c r="O49" s="101">
        <v>10229</v>
      </c>
      <c r="P49" s="101">
        <v>1130868</v>
      </c>
      <c r="Q49" s="102">
        <v>5.0007938652323197E-2</v>
      </c>
      <c r="R49" s="108">
        <v>3</v>
      </c>
      <c r="S49" s="112"/>
      <c r="T49" s="100" t="s">
        <v>177</v>
      </c>
      <c r="U49" s="110">
        <v>792597</v>
      </c>
      <c r="V49" s="110">
        <v>799303</v>
      </c>
      <c r="W49" s="110">
        <v>6706</v>
      </c>
      <c r="X49" s="110">
        <v>267945</v>
      </c>
      <c r="Y49" s="110">
        <v>268239</v>
      </c>
      <c r="Z49" s="110">
        <v>294</v>
      </c>
      <c r="AA49" s="110">
        <v>0</v>
      </c>
      <c r="AB49" s="110">
        <v>9467</v>
      </c>
      <c r="AC49" s="110">
        <v>1067542</v>
      </c>
      <c r="AD49" s="110">
        <v>1077009</v>
      </c>
      <c r="AE49" s="100" t="s">
        <v>223</v>
      </c>
      <c r="AF49" s="110">
        <v>156</v>
      </c>
      <c r="AG49" s="110">
        <v>48432</v>
      </c>
    </row>
    <row r="50" spans="1:33" ht="14.25" x14ac:dyDescent="0.2">
      <c r="A50" s="103" t="s">
        <v>151</v>
      </c>
      <c r="B50" s="104"/>
      <c r="C50" s="105">
        <v>25617945</v>
      </c>
      <c r="D50" s="105">
        <v>5727274</v>
      </c>
      <c r="E50" s="105">
        <v>31345219</v>
      </c>
      <c r="F50" s="106">
        <v>2.0993392758023501E-2</v>
      </c>
      <c r="G50" s="105">
        <v>18898157</v>
      </c>
      <c r="H50" s="105">
        <v>3615378</v>
      </c>
      <c r="I50" s="105">
        <v>22513535</v>
      </c>
      <c r="J50" s="106">
        <v>3.5753939456507303E-2</v>
      </c>
      <c r="K50" s="105">
        <v>528460</v>
      </c>
      <c r="L50" s="122">
        <v>0.13858133016186999</v>
      </c>
      <c r="M50" s="105">
        <v>54387214</v>
      </c>
      <c r="N50" s="106">
        <v>2.8089975996772903E-2</v>
      </c>
      <c r="O50" s="105">
        <v>648235</v>
      </c>
      <c r="P50" s="105">
        <v>55035449</v>
      </c>
      <c r="Q50" s="106">
        <v>2.5831507146959302E-2</v>
      </c>
      <c r="R50" s="113">
        <v>0</v>
      </c>
      <c r="S50" s="114" t="s">
        <v>224</v>
      </c>
      <c r="T50" s="114">
        <v>0</v>
      </c>
      <c r="U50" s="115">
        <v>25193499</v>
      </c>
      <c r="V50" s="115">
        <v>30700707</v>
      </c>
      <c r="W50" s="115">
        <v>5507208</v>
      </c>
      <c r="X50" s="115">
        <v>18314120</v>
      </c>
      <c r="Y50" s="115">
        <v>21736374</v>
      </c>
      <c r="Z50" s="115">
        <v>3422254</v>
      </c>
      <c r="AA50" s="115">
        <v>464139</v>
      </c>
      <c r="AB50" s="115">
        <v>748379</v>
      </c>
      <c r="AC50" s="115">
        <v>52901220</v>
      </c>
      <c r="AD50" s="115">
        <v>53649599</v>
      </c>
      <c r="AE50" s="114">
        <v>0</v>
      </c>
      <c r="AF50" s="115">
        <v>7020</v>
      </c>
      <c r="AG50" s="115">
        <v>2179440</v>
      </c>
    </row>
    <row r="51" spans="1:33" ht="14.25" x14ac:dyDescent="0.2">
      <c r="A51" s="100" t="s">
        <v>152</v>
      </c>
      <c r="B51" s="100" t="s">
        <v>153</v>
      </c>
      <c r="C51" s="101">
        <v>0</v>
      </c>
      <c r="D51" s="101">
        <v>0</v>
      </c>
      <c r="E51" s="101">
        <v>0</v>
      </c>
      <c r="F51" s="102">
        <v>0</v>
      </c>
      <c r="G51" s="101">
        <v>0</v>
      </c>
      <c r="H51" s="101">
        <v>0</v>
      </c>
      <c r="I51" s="101">
        <v>0</v>
      </c>
      <c r="J51" s="102">
        <v>0</v>
      </c>
      <c r="K51" s="101">
        <v>0</v>
      </c>
      <c r="L51" s="121">
        <v>0</v>
      </c>
      <c r="M51" s="101">
        <v>0</v>
      </c>
      <c r="N51" s="102">
        <v>0</v>
      </c>
      <c r="O51" s="101">
        <v>0</v>
      </c>
      <c r="P51" s="101">
        <v>0</v>
      </c>
      <c r="Q51" s="102">
        <v>0</v>
      </c>
      <c r="R51" s="108">
        <v>6</v>
      </c>
      <c r="S51" s="109" t="s">
        <v>204</v>
      </c>
      <c r="T51" s="100" t="s">
        <v>204</v>
      </c>
      <c r="U51" s="110">
        <v>0</v>
      </c>
      <c r="V51" s="110">
        <v>0</v>
      </c>
      <c r="W51" s="110">
        <v>0</v>
      </c>
      <c r="X51" s="110">
        <v>0</v>
      </c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00" t="s">
        <v>225</v>
      </c>
      <c r="AF51" s="110">
        <v>156</v>
      </c>
      <c r="AG51" s="110">
        <v>48432</v>
      </c>
    </row>
    <row r="52" spans="1:33" ht="14.25" x14ac:dyDescent="0.2">
      <c r="A52" s="100" t="s">
        <v>154</v>
      </c>
      <c r="B52" s="100" t="s">
        <v>155</v>
      </c>
      <c r="C52" s="101">
        <v>1990</v>
      </c>
      <c r="D52" s="101">
        <v>0</v>
      </c>
      <c r="E52" s="101">
        <v>1990</v>
      </c>
      <c r="F52" s="102">
        <v>-0.196608800968914</v>
      </c>
      <c r="G52" s="101">
        <v>0</v>
      </c>
      <c r="H52" s="101">
        <v>0</v>
      </c>
      <c r="I52" s="101">
        <v>0</v>
      </c>
      <c r="J52" s="102">
        <v>0</v>
      </c>
      <c r="K52" s="101">
        <v>0</v>
      </c>
      <c r="L52" s="121">
        <v>0</v>
      </c>
      <c r="M52" s="101">
        <v>1990</v>
      </c>
      <c r="N52" s="102">
        <v>-0.196608800968914</v>
      </c>
      <c r="O52" s="101">
        <v>0</v>
      </c>
      <c r="P52" s="101">
        <v>1990</v>
      </c>
      <c r="Q52" s="102">
        <v>-0.196608800968914</v>
      </c>
      <c r="R52" s="108">
        <v>6</v>
      </c>
      <c r="S52" s="111"/>
      <c r="T52" s="100" t="s">
        <v>204</v>
      </c>
      <c r="U52" s="110">
        <v>2477</v>
      </c>
      <c r="V52" s="110">
        <v>2477</v>
      </c>
      <c r="W52" s="110">
        <v>0</v>
      </c>
      <c r="X52" s="110">
        <v>0</v>
      </c>
      <c r="Y52" s="110">
        <v>0</v>
      </c>
      <c r="Z52" s="110">
        <v>0</v>
      </c>
      <c r="AA52" s="110">
        <v>0</v>
      </c>
      <c r="AB52" s="110">
        <v>0</v>
      </c>
      <c r="AC52" s="110">
        <v>2477</v>
      </c>
      <c r="AD52" s="110">
        <v>2477</v>
      </c>
      <c r="AE52" s="100" t="s">
        <v>226</v>
      </c>
      <c r="AF52" s="110">
        <v>156</v>
      </c>
      <c r="AG52" s="110">
        <v>48432</v>
      </c>
    </row>
    <row r="53" spans="1:33" ht="14.25" x14ac:dyDescent="0.2">
      <c r="A53" s="100" t="s">
        <v>156</v>
      </c>
      <c r="B53" s="100" t="s">
        <v>157</v>
      </c>
      <c r="C53" s="101">
        <v>349417</v>
      </c>
      <c r="D53" s="101">
        <v>0</v>
      </c>
      <c r="E53" s="101">
        <v>349417</v>
      </c>
      <c r="F53" s="102">
        <v>-4.6881648863623997E-2</v>
      </c>
      <c r="G53" s="101">
        <v>1732286</v>
      </c>
      <c r="H53" s="101">
        <v>0</v>
      </c>
      <c r="I53" s="101">
        <v>1732286</v>
      </c>
      <c r="J53" s="102">
        <v>8.3387691820835302E-2</v>
      </c>
      <c r="K53" s="101">
        <v>0</v>
      </c>
      <c r="L53" s="121">
        <v>0</v>
      </c>
      <c r="M53" s="101">
        <v>2081703</v>
      </c>
      <c r="N53" s="102">
        <v>5.9090629272007901E-2</v>
      </c>
      <c r="O53" s="101">
        <v>162</v>
      </c>
      <c r="P53" s="101">
        <v>2081865</v>
      </c>
      <c r="Q53" s="102">
        <v>5.9172509791112798E-2</v>
      </c>
      <c r="R53" s="108">
        <v>6</v>
      </c>
      <c r="S53" s="111"/>
      <c r="T53" s="100" t="s">
        <v>204</v>
      </c>
      <c r="U53" s="110">
        <v>366294</v>
      </c>
      <c r="V53" s="110">
        <v>366604</v>
      </c>
      <c r="W53" s="110">
        <v>310</v>
      </c>
      <c r="X53" s="110">
        <v>1598919</v>
      </c>
      <c r="Y53" s="110">
        <v>1598953</v>
      </c>
      <c r="Z53" s="110">
        <v>34</v>
      </c>
      <c r="AA53" s="110">
        <v>0</v>
      </c>
      <c r="AB53" s="110">
        <v>1</v>
      </c>
      <c r="AC53" s="110">
        <v>1965557</v>
      </c>
      <c r="AD53" s="110">
        <v>1965558</v>
      </c>
      <c r="AE53" s="100" t="s">
        <v>227</v>
      </c>
      <c r="AF53" s="110">
        <v>156</v>
      </c>
      <c r="AG53" s="110">
        <v>48432</v>
      </c>
    </row>
    <row r="54" spans="1:33" ht="14.25" x14ac:dyDescent="0.2">
      <c r="A54" s="100" t="s">
        <v>158</v>
      </c>
      <c r="B54" s="100" t="s">
        <v>159</v>
      </c>
      <c r="C54" s="101">
        <v>0</v>
      </c>
      <c r="D54" s="101">
        <v>0</v>
      </c>
      <c r="E54" s="101">
        <v>0</v>
      </c>
      <c r="F54" s="102">
        <v>0</v>
      </c>
      <c r="G54" s="101">
        <v>0</v>
      </c>
      <c r="H54" s="101">
        <v>0</v>
      </c>
      <c r="I54" s="101">
        <v>0</v>
      </c>
      <c r="J54" s="102">
        <v>0</v>
      </c>
      <c r="K54" s="101">
        <v>0</v>
      </c>
      <c r="L54" s="121">
        <v>0</v>
      </c>
      <c r="M54" s="101">
        <v>0</v>
      </c>
      <c r="N54" s="102">
        <v>0</v>
      </c>
      <c r="O54" s="101">
        <v>0</v>
      </c>
      <c r="P54" s="101">
        <v>0</v>
      </c>
      <c r="Q54" s="102">
        <v>0</v>
      </c>
      <c r="R54" s="108">
        <v>6</v>
      </c>
      <c r="S54" s="111"/>
      <c r="T54" s="100" t="s">
        <v>204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0">
        <v>0</v>
      </c>
      <c r="AE54" s="100" t="s">
        <v>228</v>
      </c>
      <c r="AF54" s="110">
        <v>156</v>
      </c>
      <c r="AG54" s="110">
        <v>48432</v>
      </c>
    </row>
    <row r="55" spans="1:33" ht="14.25" x14ac:dyDescent="0.2">
      <c r="A55" s="100" t="s">
        <v>160</v>
      </c>
      <c r="B55" s="100" t="s">
        <v>161</v>
      </c>
      <c r="C55" s="101">
        <v>37184</v>
      </c>
      <c r="D55" s="101">
        <v>0</v>
      </c>
      <c r="E55" s="101">
        <v>37184</v>
      </c>
      <c r="F55" s="102">
        <v>6.7095218963439104E-2</v>
      </c>
      <c r="G55" s="101">
        <v>0</v>
      </c>
      <c r="H55" s="101">
        <v>0</v>
      </c>
      <c r="I55" s="101">
        <v>0</v>
      </c>
      <c r="J55" s="102">
        <v>-1</v>
      </c>
      <c r="K55" s="101">
        <v>0</v>
      </c>
      <c r="L55" s="121">
        <v>0</v>
      </c>
      <c r="M55" s="101">
        <v>37184</v>
      </c>
      <c r="N55" s="102">
        <v>6.1762942234659203E-2</v>
      </c>
      <c r="O55" s="101">
        <v>0</v>
      </c>
      <c r="P55" s="101">
        <v>37184</v>
      </c>
      <c r="Q55" s="102">
        <v>6.1762942234659203E-2</v>
      </c>
      <c r="R55" s="108">
        <v>6</v>
      </c>
      <c r="S55" s="111"/>
      <c r="T55" s="100" t="s">
        <v>204</v>
      </c>
      <c r="U55" s="110">
        <v>34846</v>
      </c>
      <c r="V55" s="110">
        <v>34846</v>
      </c>
      <c r="W55" s="110">
        <v>0</v>
      </c>
      <c r="X55" s="110">
        <v>175</v>
      </c>
      <c r="Y55" s="110">
        <v>175</v>
      </c>
      <c r="Z55" s="110">
        <v>0</v>
      </c>
      <c r="AA55" s="110">
        <v>0</v>
      </c>
      <c r="AB55" s="110">
        <v>0</v>
      </c>
      <c r="AC55" s="110">
        <v>35021</v>
      </c>
      <c r="AD55" s="110">
        <v>35021</v>
      </c>
      <c r="AE55" s="100" t="s">
        <v>229</v>
      </c>
      <c r="AF55" s="110">
        <v>156</v>
      </c>
      <c r="AG55" s="110">
        <v>48432</v>
      </c>
    </row>
    <row r="56" spans="1:33" ht="14.25" x14ac:dyDescent="0.2">
      <c r="A56" s="100" t="s">
        <v>162</v>
      </c>
      <c r="B56" s="100" t="s">
        <v>163</v>
      </c>
      <c r="C56" s="101">
        <v>20060</v>
      </c>
      <c r="D56" s="101">
        <v>0</v>
      </c>
      <c r="E56" s="101">
        <v>20060</v>
      </c>
      <c r="F56" s="102">
        <v>3.9239077074128597</v>
      </c>
      <c r="G56" s="101">
        <v>0</v>
      </c>
      <c r="H56" s="101">
        <v>0</v>
      </c>
      <c r="I56" s="101">
        <v>0</v>
      </c>
      <c r="J56" s="102">
        <v>0</v>
      </c>
      <c r="K56" s="101">
        <v>0</v>
      </c>
      <c r="L56" s="121">
        <v>0</v>
      </c>
      <c r="M56" s="101">
        <v>20060</v>
      </c>
      <c r="N56" s="102">
        <v>3.9239077074128597</v>
      </c>
      <c r="O56" s="101">
        <v>0</v>
      </c>
      <c r="P56" s="101">
        <v>20060</v>
      </c>
      <c r="Q56" s="102">
        <v>3.9239077074128597</v>
      </c>
      <c r="R56" s="108">
        <v>6</v>
      </c>
      <c r="S56" s="112"/>
      <c r="T56" s="100" t="s">
        <v>204</v>
      </c>
      <c r="U56" s="110">
        <v>4074</v>
      </c>
      <c r="V56" s="110">
        <v>4074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4074</v>
      </c>
      <c r="AD56" s="110">
        <v>4074</v>
      </c>
      <c r="AE56" s="100" t="s">
        <v>230</v>
      </c>
      <c r="AF56" s="110">
        <v>156</v>
      </c>
      <c r="AG56" s="110">
        <v>48432</v>
      </c>
    </row>
    <row r="57" spans="1:33" ht="14.25" x14ac:dyDescent="0.2">
      <c r="A57" s="103" t="s">
        <v>164</v>
      </c>
      <c r="B57" s="104"/>
      <c r="C57" s="105">
        <v>408651</v>
      </c>
      <c r="D57" s="105">
        <v>0</v>
      </c>
      <c r="E57" s="105">
        <v>408651</v>
      </c>
      <c r="F57" s="106">
        <v>1.5931333501633602E-3</v>
      </c>
      <c r="G57" s="105">
        <v>1732286</v>
      </c>
      <c r="H57" s="105">
        <v>0</v>
      </c>
      <c r="I57" s="105">
        <v>1732286</v>
      </c>
      <c r="J57" s="106">
        <v>8.3269131676763794E-2</v>
      </c>
      <c r="K57" s="105">
        <v>0</v>
      </c>
      <c r="L57" s="122">
        <v>0</v>
      </c>
      <c r="M57" s="105">
        <v>2140937</v>
      </c>
      <c r="N57" s="106">
        <v>6.6666367732218512E-2</v>
      </c>
      <c r="O57" s="105">
        <v>162</v>
      </c>
      <c r="P57" s="105">
        <v>2141099</v>
      </c>
      <c r="Q57" s="106">
        <v>6.6746548554403609E-2</v>
      </c>
      <c r="R57" s="113">
        <v>0</v>
      </c>
      <c r="S57" s="114" t="s">
        <v>224</v>
      </c>
      <c r="T57" s="114">
        <v>0</v>
      </c>
      <c r="U57" s="115">
        <v>407691</v>
      </c>
      <c r="V57" s="115">
        <v>408001</v>
      </c>
      <c r="W57" s="115">
        <v>310</v>
      </c>
      <c r="X57" s="115">
        <v>1599094</v>
      </c>
      <c r="Y57" s="115">
        <v>1599128</v>
      </c>
      <c r="Z57" s="115">
        <v>34</v>
      </c>
      <c r="AA57" s="115">
        <v>0</v>
      </c>
      <c r="AB57" s="115">
        <v>1</v>
      </c>
      <c r="AC57" s="115">
        <v>2007129</v>
      </c>
      <c r="AD57" s="115">
        <v>2007130</v>
      </c>
      <c r="AE57" s="114">
        <v>0</v>
      </c>
      <c r="AF57" s="115">
        <v>936</v>
      </c>
      <c r="AG57" s="115">
        <v>290592</v>
      </c>
    </row>
    <row r="58" spans="1:33" ht="14.25" x14ac:dyDescent="0.2">
      <c r="A58" s="103" t="s">
        <v>256</v>
      </c>
      <c r="B58" s="104"/>
      <c r="C58" s="105">
        <v>26026596</v>
      </c>
      <c r="D58" s="105">
        <v>5727274</v>
      </c>
      <c r="E58" s="105">
        <v>31753870</v>
      </c>
      <c r="F58" s="106">
        <v>2.0738951935901698E-2</v>
      </c>
      <c r="G58" s="105">
        <v>20630443</v>
      </c>
      <c r="H58" s="105">
        <v>3615378</v>
      </c>
      <c r="I58" s="105">
        <v>24245821</v>
      </c>
      <c r="J58" s="106">
        <v>3.9010045723464601E-2</v>
      </c>
      <c r="K58" s="105">
        <v>528460</v>
      </c>
      <c r="L58" s="122">
        <v>0.13858133016186999</v>
      </c>
      <c r="M58" s="105">
        <v>56528151</v>
      </c>
      <c r="N58" s="106">
        <v>2.9500103891304402E-2</v>
      </c>
      <c r="O58" s="105">
        <v>648397</v>
      </c>
      <c r="P58" s="105">
        <v>57176548</v>
      </c>
      <c r="Q58" s="106">
        <v>2.7307012598602399E-2</v>
      </c>
      <c r="R58" s="113">
        <v>0</v>
      </c>
      <c r="S58" s="114">
        <v>0</v>
      </c>
      <c r="T58" s="114">
        <v>0</v>
      </c>
      <c r="U58" s="115">
        <v>25601190</v>
      </c>
      <c r="V58" s="115">
        <v>31108708</v>
      </c>
      <c r="W58" s="115">
        <v>5507518</v>
      </c>
      <c r="X58" s="115">
        <v>19913214</v>
      </c>
      <c r="Y58" s="115">
        <v>23335502</v>
      </c>
      <c r="Z58" s="115">
        <v>3422288</v>
      </c>
      <c r="AA58" s="115">
        <v>464139</v>
      </c>
      <c r="AB58" s="115">
        <v>748380</v>
      </c>
      <c r="AC58" s="115">
        <v>54908349</v>
      </c>
      <c r="AD58" s="115">
        <v>55656729</v>
      </c>
      <c r="AE58" s="114">
        <v>0</v>
      </c>
      <c r="AF58" s="115">
        <v>7956</v>
      </c>
      <c r="AG58" s="115">
        <v>2470032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6A30E-2780-4664-986D-B9242839494E}">
  <sheetPr>
    <pageSetUpPr fitToPage="1"/>
  </sheetPr>
  <dimension ref="A1:N58"/>
  <sheetViews>
    <sheetView zoomScaleNormal="16620" zoomScaleSheetLayoutView="3548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6384" width="9.140625" style="98"/>
  </cols>
  <sheetData>
    <row r="1" spans="1:14" ht="15.75" x14ac:dyDescent="0.25">
      <c r="A1" s="97" t="s">
        <v>46</v>
      </c>
    </row>
    <row r="4" spans="1:1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</row>
    <row r="5" spans="1:14" ht="14.25" x14ac:dyDescent="0.2">
      <c r="A5" s="100" t="s">
        <v>60</v>
      </c>
      <c r="B5" s="100" t="s">
        <v>61</v>
      </c>
      <c r="C5" s="101">
        <v>434</v>
      </c>
      <c r="D5" s="102">
        <v>-0.13888888888888898</v>
      </c>
      <c r="E5" s="101">
        <v>0</v>
      </c>
      <c r="F5" s="102">
        <v>-1</v>
      </c>
      <c r="G5" s="101">
        <v>0</v>
      </c>
      <c r="H5" s="102" t="s">
        <v>62</v>
      </c>
      <c r="I5" s="101">
        <v>434</v>
      </c>
      <c r="J5" s="102">
        <v>-0.142292490118577</v>
      </c>
      <c r="K5" s="101">
        <v>241</v>
      </c>
      <c r="L5" s="102">
        <v>-6.2256809338521402E-2</v>
      </c>
      <c r="M5" s="101">
        <v>675</v>
      </c>
      <c r="N5" s="102">
        <v>-0.11533420707732599</v>
      </c>
    </row>
    <row r="6" spans="1:14" ht="14.25" x14ac:dyDescent="0.2">
      <c r="A6" s="100" t="s">
        <v>63</v>
      </c>
      <c r="B6" s="100" t="s">
        <v>64</v>
      </c>
      <c r="C6" s="101">
        <v>248</v>
      </c>
      <c r="D6" s="102">
        <v>-0.10791366906474802</v>
      </c>
      <c r="E6" s="101">
        <v>0</v>
      </c>
      <c r="F6" s="102" t="s">
        <v>62</v>
      </c>
      <c r="G6" s="101">
        <v>0</v>
      </c>
      <c r="H6" s="102" t="s">
        <v>62</v>
      </c>
      <c r="I6" s="101">
        <v>248</v>
      </c>
      <c r="J6" s="102">
        <v>-0.10791366906474802</v>
      </c>
      <c r="K6" s="101">
        <v>9</v>
      </c>
      <c r="L6" s="102">
        <v>0.125</v>
      </c>
      <c r="M6" s="101">
        <v>257</v>
      </c>
      <c r="N6" s="102">
        <v>-0.101398601398601</v>
      </c>
    </row>
    <row r="7" spans="1:14" ht="14.25" x14ac:dyDescent="0.2">
      <c r="A7" s="100" t="s">
        <v>65</v>
      </c>
      <c r="B7" s="100" t="s">
        <v>66</v>
      </c>
      <c r="C7" s="101">
        <v>149</v>
      </c>
      <c r="D7" s="102">
        <v>-0.123529411764706</v>
      </c>
      <c r="E7" s="101">
        <v>0</v>
      </c>
      <c r="F7" s="102">
        <v>-1</v>
      </c>
      <c r="G7" s="101">
        <v>0</v>
      </c>
      <c r="H7" s="102" t="s">
        <v>62</v>
      </c>
      <c r="I7" s="101">
        <v>149</v>
      </c>
      <c r="J7" s="102">
        <v>-0.13372093023255802</v>
      </c>
      <c r="K7" s="101">
        <v>233</v>
      </c>
      <c r="L7" s="102">
        <v>1.7411764705882398</v>
      </c>
      <c r="M7" s="101">
        <v>382</v>
      </c>
      <c r="N7" s="102">
        <v>0.48638132295719799</v>
      </c>
    </row>
    <row r="8" spans="1:14" ht="14.25" x14ac:dyDescent="0.2">
      <c r="A8" s="100" t="s">
        <v>67</v>
      </c>
      <c r="B8" s="100" t="s">
        <v>68</v>
      </c>
      <c r="C8" s="101">
        <v>3675</v>
      </c>
      <c r="D8" s="102">
        <v>3.0566461020751501E-2</v>
      </c>
      <c r="E8" s="101">
        <v>1422</v>
      </c>
      <c r="F8" s="102">
        <v>0.180082987551867</v>
      </c>
      <c r="G8" s="101">
        <v>1084</v>
      </c>
      <c r="H8" s="102">
        <v>0.224858757062147</v>
      </c>
      <c r="I8" s="101">
        <v>6181</v>
      </c>
      <c r="J8" s="102">
        <v>9.2821782178217807E-2</v>
      </c>
      <c r="K8" s="101">
        <v>545</v>
      </c>
      <c r="L8" s="102">
        <v>0.19780219780219802</v>
      </c>
      <c r="M8" s="101">
        <v>6726</v>
      </c>
      <c r="N8" s="102">
        <v>0.100638193421699</v>
      </c>
    </row>
    <row r="9" spans="1:14" ht="14.25" x14ac:dyDescent="0.2">
      <c r="A9" s="100" t="s">
        <v>69</v>
      </c>
      <c r="B9" s="100" t="s">
        <v>70</v>
      </c>
      <c r="C9" s="101">
        <v>122</v>
      </c>
      <c r="D9" s="102">
        <v>0.19607843137254899</v>
      </c>
      <c r="E9" s="101">
        <v>0</v>
      </c>
      <c r="F9" s="102" t="s">
        <v>62</v>
      </c>
      <c r="G9" s="101">
        <v>0</v>
      </c>
      <c r="H9" s="102" t="s">
        <v>62</v>
      </c>
      <c r="I9" s="101">
        <v>122</v>
      </c>
      <c r="J9" s="102">
        <v>0.19607843137254899</v>
      </c>
      <c r="K9" s="101">
        <v>6</v>
      </c>
      <c r="L9" s="102">
        <v>0.2</v>
      </c>
      <c r="M9" s="101">
        <v>128</v>
      </c>
      <c r="N9" s="102">
        <v>0.19626168224299098</v>
      </c>
    </row>
    <row r="10" spans="1:14" ht="14.25" x14ac:dyDescent="0.2">
      <c r="A10" s="100" t="s">
        <v>71</v>
      </c>
      <c r="B10" s="100" t="s">
        <v>72</v>
      </c>
      <c r="C10" s="101">
        <v>2583</v>
      </c>
      <c r="D10" s="102">
        <v>8.196721311475412E-3</v>
      </c>
      <c r="E10" s="101">
        <v>20</v>
      </c>
      <c r="F10" s="102">
        <v>-9.0909090909090898E-2</v>
      </c>
      <c r="G10" s="101">
        <v>0</v>
      </c>
      <c r="H10" s="102" t="s">
        <v>62</v>
      </c>
      <c r="I10" s="101">
        <v>2603</v>
      </c>
      <c r="J10" s="102">
        <v>7.3529411764705899E-3</v>
      </c>
      <c r="K10" s="101">
        <v>403</v>
      </c>
      <c r="L10" s="102">
        <v>-7.9908675799086795E-2</v>
      </c>
      <c r="M10" s="101">
        <v>3006</v>
      </c>
      <c r="N10" s="102">
        <v>-5.2945069490403698E-3</v>
      </c>
    </row>
    <row r="11" spans="1:14" ht="14.25" x14ac:dyDescent="0.2">
      <c r="A11" s="100" t="s">
        <v>73</v>
      </c>
      <c r="B11" s="100" t="s">
        <v>74</v>
      </c>
      <c r="C11" s="101">
        <v>293</v>
      </c>
      <c r="D11" s="102">
        <v>-1.3468013468013502E-2</v>
      </c>
      <c r="E11" s="101">
        <v>0</v>
      </c>
      <c r="F11" s="102" t="s">
        <v>62</v>
      </c>
      <c r="G11" s="101">
        <v>138</v>
      </c>
      <c r="H11" s="102">
        <v>0.169491525423729</v>
      </c>
      <c r="I11" s="101">
        <v>431</v>
      </c>
      <c r="J11" s="102">
        <v>3.8554216867469897E-2</v>
      </c>
      <c r="K11" s="101">
        <v>165</v>
      </c>
      <c r="L11" s="102">
        <v>0.1</v>
      </c>
      <c r="M11" s="101">
        <v>596</v>
      </c>
      <c r="N11" s="102">
        <v>5.4867256637168099E-2</v>
      </c>
    </row>
    <row r="12" spans="1:14" ht="14.25" x14ac:dyDescent="0.2">
      <c r="A12" s="100" t="s">
        <v>75</v>
      </c>
      <c r="B12" s="100" t="s">
        <v>76</v>
      </c>
      <c r="C12" s="101">
        <v>158</v>
      </c>
      <c r="D12" s="102">
        <v>0</v>
      </c>
      <c r="E12" s="101">
        <v>0</v>
      </c>
      <c r="F12" s="102" t="s">
        <v>62</v>
      </c>
      <c r="G12" s="101">
        <v>0</v>
      </c>
      <c r="H12" s="102" t="s">
        <v>62</v>
      </c>
      <c r="I12" s="101">
        <v>158</v>
      </c>
      <c r="J12" s="102">
        <v>0</v>
      </c>
      <c r="K12" s="101">
        <v>10</v>
      </c>
      <c r="L12" s="102">
        <v>0</v>
      </c>
      <c r="M12" s="101">
        <v>168</v>
      </c>
      <c r="N12" s="102">
        <v>0</v>
      </c>
    </row>
    <row r="13" spans="1:14" ht="14.25" x14ac:dyDescent="0.2">
      <c r="A13" s="100" t="s">
        <v>77</v>
      </c>
      <c r="B13" s="100" t="s">
        <v>78</v>
      </c>
      <c r="C13" s="101">
        <v>0</v>
      </c>
      <c r="D13" s="102" t="s">
        <v>62</v>
      </c>
      <c r="E13" s="101">
        <v>0</v>
      </c>
      <c r="F13" s="102">
        <v>-1</v>
      </c>
      <c r="G13" s="101">
        <v>0</v>
      </c>
      <c r="H13" s="102" t="s">
        <v>62</v>
      </c>
      <c r="I13" s="101">
        <v>0</v>
      </c>
      <c r="J13" s="102">
        <v>-1</v>
      </c>
      <c r="K13" s="101">
        <v>0</v>
      </c>
      <c r="L13" s="102">
        <v>-1</v>
      </c>
      <c r="M13" s="101">
        <v>0</v>
      </c>
      <c r="N13" s="102">
        <v>-1</v>
      </c>
    </row>
    <row r="14" spans="1:14" ht="14.25" x14ac:dyDescent="0.2">
      <c r="A14" s="100" t="s">
        <v>79</v>
      </c>
      <c r="B14" s="100" t="s">
        <v>80</v>
      </c>
      <c r="C14" s="101">
        <v>428</v>
      </c>
      <c r="D14" s="102">
        <v>8.3544303797468397E-2</v>
      </c>
      <c r="E14" s="101">
        <v>0</v>
      </c>
      <c r="F14" s="102" t="s">
        <v>62</v>
      </c>
      <c r="G14" s="101">
        <v>141</v>
      </c>
      <c r="H14" s="102">
        <v>-0.12962962962962998</v>
      </c>
      <c r="I14" s="101">
        <v>569</v>
      </c>
      <c r="J14" s="102">
        <v>2.1543985637342902E-2</v>
      </c>
      <c r="K14" s="101">
        <v>87</v>
      </c>
      <c r="L14" s="102">
        <v>-5.4347826086956499E-2</v>
      </c>
      <c r="M14" s="101">
        <v>656</v>
      </c>
      <c r="N14" s="102">
        <v>1.07858243451464E-2</v>
      </c>
    </row>
    <row r="15" spans="1:14" ht="14.25" x14ac:dyDescent="0.2">
      <c r="A15" s="100" t="s">
        <v>81</v>
      </c>
      <c r="B15" s="100" t="s">
        <v>82</v>
      </c>
      <c r="C15" s="101">
        <v>293</v>
      </c>
      <c r="D15" s="102">
        <v>-2.6578073089701004E-2</v>
      </c>
      <c r="E15" s="101">
        <v>0</v>
      </c>
      <c r="F15" s="102" t="s">
        <v>62</v>
      </c>
      <c r="G15" s="101">
        <v>0</v>
      </c>
      <c r="H15" s="102" t="s">
        <v>62</v>
      </c>
      <c r="I15" s="101">
        <v>293</v>
      </c>
      <c r="J15" s="102">
        <v>-2.6578073089701004E-2</v>
      </c>
      <c r="K15" s="101">
        <v>149</v>
      </c>
      <c r="L15" s="102">
        <v>0.44660194174757306</v>
      </c>
      <c r="M15" s="101">
        <v>442</v>
      </c>
      <c r="N15" s="102">
        <v>9.4059405940594101E-2</v>
      </c>
    </row>
    <row r="16" spans="1:14" ht="14.25" x14ac:dyDescent="0.2">
      <c r="A16" s="100" t="s">
        <v>83</v>
      </c>
      <c r="B16" s="100" t="s">
        <v>84</v>
      </c>
      <c r="C16" s="101">
        <v>605</v>
      </c>
      <c r="D16" s="102">
        <v>-5.1724137931034496E-2</v>
      </c>
      <c r="E16" s="101">
        <v>0</v>
      </c>
      <c r="F16" s="102" t="s">
        <v>62</v>
      </c>
      <c r="G16" s="101">
        <v>76</v>
      </c>
      <c r="H16" s="102">
        <v>-0.17391304347826098</v>
      </c>
      <c r="I16" s="101">
        <v>681</v>
      </c>
      <c r="J16" s="102">
        <v>-6.7123287671232906E-2</v>
      </c>
      <c r="K16" s="101">
        <v>213</v>
      </c>
      <c r="L16" s="102">
        <v>1.4285714285714301E-2</v>
      </c>
      <c r="M16" s="101">
        <v>894</v>
      </c>
      <c r="N16" s="102">
        <v>-4.8936170212766E-2</v>
      </c>
    </row>
    <row r="17" spans="1:14" ht="14.25" x14ac:dyDescent="0.2">
      <c r="A17" s="100" t="s">
        <v>85</v>
      </c>
      <c r="B17" s="100" t="s">
        <v>86</v>
      </c>
      <c r="C17" s="101">
        <v>648</v>
      </c>
      <c r="D17" s="102">
        <v>-6.6282420749279494E-2</v>
      </c>
      <c r="E17" s="101">
        <v>18</v>
      </c>
      <c r="F17" s="102">
        <v>-5.2631578947368404E-2</v>
      </c>
      <c r="G17" s="101">
        <v>0</v>
      </c>
      <c r="H17" s="102" t="s">
        <v>62</v>
      </c>
      <c r="I17" s="101">
        <v>666</v>
      </c>
      <c r="J17" s="102">
        <v>-6.5918653576437586E-2</v>
      </c>
      <c r="K17" s="101">
        <v>232</v>
      </c>
      <c r="L17" s="102">
        <v>0.17766497461928901</v>
      </c>
      <c r="M17" s="101">
        <v>898</v>
      </c>
      <c r="N17" s="102">
        <v>-1.3186813186813201E-2</v>
      </c>
    </row>
    <row r="18" spans="1:14" ht="14.25" x14ac:dyDescent="0.2">
      <c r="A18" s="100" t="s">
        <v>87</v>
      </c>
      <c r="B18" s="100" t="s">
        <v>88</v>
      </c>
      <c r="C18" s="101">
        <v>122</v>
      </c>
      <c r="D18" s="102">
        <v>-8.130081300813009E-3</v>
      </c>
      <c r="E18" s="101">
        <v>0</v>
      </c>
      <c r="F18" s="102" t="s">
        <v>62</v>
      </c>
      <c r="G18" s="101">
        <v>0</v>
      </c>
      <c r="H18" s="102" t="s">
        <v>62</v>
      </c>
      <c r="I18" s="101">
        <v>122</v>
      </c>
      <c r="J18" s="102">
        <v>-8.130081300813009E-3</v>
      </c>
      <c r="K18" s="101">
        <v>4</v>
      </c>
      <c r="L18" s="102">
        <v>-0.69230769230769196</v>
      </c>
      <c r="M18" s="101">
        <v>126</v>
      </c>
      <c r="N18" s="102">
        <v>-7.3529411764705899E-2</v>
      </c>
    </row>
    <row r="19" spans="1:14" ht="14.25" x14ac:dyDescent="0.2">
      <c r="A19" s="100" t="s">
        <v>89</v>
      </c>
      <c r="B19" s="100" t="s">
        <v>90</v>
      </c>
      <c r="C19" s="101">
        <v>351</v>
      </c>
      <c r="D19" s="102">
        <v>6.3636363636363602E-2</v>
      </c>
      <c r="E19" s="101">
        <v>52</v>
      </c>
      <c r="F19" s="102">
        <v>-0.17460317460317498</v>
      </c>
      <c r="G19" s="101">
        <v>0</v>
      </c>
      <c r="H19" s="102" t="s">
        <v>62</v>
      </c>
      <c r="I19" s="101">
        <v>403</v>
      </c>
      <c r="J19" s="102">
        <v>2.54452926208651E-2</v>
      </c>
      <c r="K19" s="101">
        <v>77</v>
      </c>
      <c r="L19" s="102">
        <v>-0.17204301075268799</v>
      </c>
      <c r="M19" s="101">
        <v>480</v>
      </c>
      <c r="N19" s="102">
        <v>-1.2345679012345701E-2</v>
      </c>
    </row>
    <row r="20" spans="1:14" ht="14.25" x14ac:dyDescent="0.2">
      <c r="A20" s="100" t="s">
        <v>91</v>
      </c>
      <c r="B20" s="100" t="s">
        <v>92</v>
      </c>
      <c r="C20" s="101">
        <v>143</v>
      </c>
      <c r="D20" s="102">
        <v>6.7164179104477598E-2</v>
      </c>
      <c r="E20" s="101">
        <v>0</v>
      </c>
      <c r="F20" s="102" t="s">
        <v>62</v>
      </c>
      <c r="G20" s="101">
        <v>0</v>
      </c>
      <c r="H20" s="102" t="s">
        <v>62</v>
      </c>
      <c r="I20" s="101">
        <v>143</v>
      </c>
      <c r="J20" s="102">
        <v>6.7164179104477598E-2</v>
      </c>
      <c r="K20" s="101">
        <v>4</v>
      </c>
      <c r="L20" s="102">
        <v>-0.33333333333333298</v>
      </c>
      <c r="M20" s="101">
        <v>147</v>
      </c>
      <c r="N20" s="102">
        <v>0.05</v>
      </c>
    </row>
    <row r="21" spans="1:14" ht="14.25" x14ac:dyDescent="0.2">
      <c r="A21" s="100" t="s">
        <v>93</v>
      </c>
      <c r="B21" s="100" t="s">
        <v>94</v>
      </c>
      <c r="C21" s="101">
        <v>439</v>
      </c>
      <c r="D21" s="102">
        <v>-6.5957446808510609E-2</v>
      </c>
      <c r="E21" s="101">
        <v>0</v>
      </c>
      <c r="F21" s="102" t="s">
        <v>62</v>
      </c>
      <c r="G21" s="101">
        <v>8</v>
      </c>
      <c r="H21" s="102" t="s">
        <v>62</v>
      </c>
      <c r="I21" s="101">
        <v>447</v>
      </c>
      <c r="J21" s="102">
        <v>-4.8936170212766E-2</v>
      </c>
      <c r="K21" s="101">
        <v>150</v>
      </c>
      <c r="L21" s="102">
        <v>0.31578947368421101</v>
      </c>
      <c r="M21" s="101">
        <v>597</v>
      </c>
      <c r="N21" s="102">
        <v>2.2260273972602704E-2</v>
      </c>
    </row>
    <row r="22" spans="1:14" ht="14.25" x14ac:dyDescent="0.2">
      <c r="A22" s="100" t="s">
        <v>95</v>
      </c>
      <c r="B22" s="100" t="s">
        <v>96</v>
      </c>
      <c r="C22" s="101">
        <v>752</v>
      </c>
      <c r="D22" s="102">
        <v>4.5897079276773292E-2</v>
      </c>
      <c r="E22" s="101">
        <v>395</v>
      </c>
      <c r="F22" s="102">
        <v>0.24605678233438499</v>
      </c>
      <c r="G22" s="101">
        <v>0</v>
      </c>
      <c r="H22" s="102" t="s">
        <v>62</v>
      </c>
      <c r="I22" s="101">
        <v>1147</v>
      </c>
      <c r="J22" s="102">
        <v>0.107142857142857</v>
      </c>
      <c r="K22" s="101">
        <v>116</v>
      </c>
      <c r="L22" s="102">
        <v>7.4074074074074098E-2</v>
      </c>
      <c r="M22" s="101">
        <v>1263</v>
      </c>
      <c r="N22" s="102">
        <v>0.10402097902097901</v>
      </c>
    </row>
    <row r="23" spans="1:14" ht="14.25" x14ac:dyDescent="0.2">
      <c r="A23" s="100" t="s">
        <v>97</v>
      </c>
      <c r="B23" s="100" t="s">
        <v>98</v>
      </c>
      <c r="C23" s="101">
        <v>379</v>
      </c>
      <c r="D23" s="102">
        <v>-0.116550116550117</v>
      </c>
      <c r="E23" s="101">
        <v>4</v>
      </c>
      <c r="F23" s="102">
        <v>1</v>
      </c>
      <c r="G23" s="101">
        <v>373</v>
      </c>
      <c r="H23" s="102">
        <v>0.32269503546099298</v>
      </c>
      <c r="I23" s="101">
        <v>756</v>
      </c>
      <c r="J23" s="102">
        <v>6.03085553997195E-2</v>
      </c>
      <c r="K23" s="101">
        <v>71</v>
      </c>
      <c r="L23" s="102">
        <v>0.42</v>
      </c>
      <c r="M23" s="101">
        <v>827</v>
      </c>
      <c r="N23" s="102">
        <v>8.38794233289646E-2</v>
      </c>
    </row>
    <row r="24" spans="1:14" ht="14.25" x14ac:dyDescent="0.2">
      <c r="A24" s="100" t="s">
        <v>99</v>
      </c>
      <c r="B24" s="100" t="s">
        <v>100</v>
      </c>
      <c r="C24" s="101">
        <v>144</v>
      </c>
      <c r="D24" s="102">
        <v>-0.28000000000000003</v>
      </c>
      <c r="E24" s="101">
        <v>0</v>
      </c>
      <c r="F24" s="102">
        <v>-1</v>
      </c>
      <c r="G24" s="101">
        <v>0</v>
      </c>
      <c r="H24" s="102" t="s">
        <v>62</v>
      </c>
      <c r="I24" s="101">
        <v>144</v>
      </c>
      <c r="J24" s="102">
        <v>-0.287128712871287</v>
      </c>
      <c r="K24" s="101">
        <v>41</v>
      </c>
      <c r="L24" s="102">
        <v>1.7333333333333301</v>
      </c>
      <c r="M24" s="101">
        <v>185</v>
      </c>
      <c r="N24" s="102">
        <v>-0.14746543778801802</v>
      </c>
    </row>
    <row r="25" spans="1:14" ht="14.25" x14ac:dyDescent="0.2">
      <c r="A25" s="100" t="s">
        <v>101</v>
      </c>
      <c r="B25" s="100" t="s">
        <v>102</v>
      </c>
      <c r="C25" s="101">
        <v>378</v>
      </c>
      <c r="D25" s="102">
        <v>-0.19915254237288102</v>
      </c>
      <c r="E25" s="101">
        <v>0</v>
      </c>
      <c r="F25" s="102" t="s">
        <v>62</v>
      </c>
      <c r="G25" s="101">
        <v>0</v>
      </c>
      <c r="H25" s="102" t="s">
        <v>62</v>
      </c>
      <c r="I25" s="101">
        <v>378</v>
      </c>
      <c r="J25" s="102">
        <v>-0.19915254237288102</v>
      </c>
      <c r="K25" s="101">
        <v>58</v>
      </c>
      <c r="L25" s="102">
        <v>-0.183098591549296</v>
      </c>
      <c r="M25" s="101">
        <v>436</v>
      </c>
      <c r="N25" s="102">
        <v>-0.19705340699815801</v>
      </c>
    </row>
    <row r="26" spans="1:14" ht="14.25" x14ac:dyDescent="0.2">
      <c r="A26" s="100" t="s">
        <v>103</v>
      </c>
      <c r="B26" s="100" t="s">
        <v>104</v>
      </c>
      <c r="C26" s="101">
        <v>153</v>
      </c>
      <c r="D26" s="102">
        <v>0</v>
      </c>
      <c r="E26" s="101">
        <v>0</v>
      </c>
      <c r="F26" s="102" t="s">
        <v>62</v>
      </c>
      <c r="G26" s="101">
        <v>0</v>
      </c>
      <c r="H26" s="102" t="s">
        <v>62</v>
      </c>
      <c r="I26" s="101">
        <v>153</v>
      </c>
      <c r="J26" s="102">
        <v>0</v>
      </c>
      <c r="K26" s="101">
        <v>32</v>
      </c>
      <c r="L26" s="102">
        <v>0.28000000000000003</v>
      </c>
      <c r="M26" s="101">
        <v>185</v>
      </c>
      <c r="N26" s="102">
        <v>3.9325842696629199E-2</v>
      </c>
    </row>
    <row r="27" spans="1:14" ht="14.25" x14ac:dyDescent="0.2">
      <c r="A27" s="100" t="s">
        <v>105</v>
      </c>
      <c r="B27" s="100" t="s">
        <v>106</v>
      </c>
      <c r="C27" s="101">
        <v>342</v>
      </c>
      <c r="D27" s="102">
        <v>2.7027027027027001E-2</v>
      </c>
      <c r="E27" s="101">
        <v>0</v>
      </c>
      <c r="F27" s="102" t="s">
        <v>62</v>
      </c>
      <c r="G27" s="101">
        <v>0</v>
      </c>
      <c r="H27" s="102" t="s">
        <v>62</v>
      </c>
      <c r="I27" s="101">
        <v>342</v>
      </c>
      <c r="J27" s="102">
        <v>2.7027027027027001E-2</v>
      </c>
      <c r="K27" s="101">
        <v>118</v>
      </c>
      <c r="L27" s="102">
        <v>0.26881720430107497</v>
      </c>
      <c r="M27" s="101">
        <v>460</v>
      </c>
      <c r="N27" s="102">
        <v>7.9812206572769995E-2</v>
      </c>
    </row>
    <row r="28" spans="1:14" ht="14.25" x14ac:dyDescent="0.2">
      <c r="A28" s="100" t="s">
        <v>107</v>
      </c>
      <c r="B28" s="100" t="s">
        <v>108</v>
      </c>
      <c r="C28" s="101">
        <v>413</v>
      </c>
      <c r="D28" s="102">
        <v>-0.10606060606060601</v>
      </c>
      <c r="E28" s="101">
        <v>14</v>
      </c>
      <c r="F28" s="102">
        <v>-0.48148148148148101</v>
      </c>
      <c r="G28" s="101">
        <v>4</v>
      </c>
      <c r="H28" s="102" t="s">
        <v>62</v>
      </c>
      <c r="I28" s="101">
        <v>431</v>
      </c>
      <c r="J28" s="102">
        <v>-0.11860940695296501</v>
      </c>
      <c r="K28" s="101">
        <v>34</v>
      </c>
      <c r="L28" s="102">
        <v>-0.22727272727272702</v>
      </c>
      <c r="M28" s="101">
        <v>465</v>
      </c>
      <c r="N28" s="102">
        <v>-0.127579737335835</v>
      </c>
    </row>
    <row r="29" spans="1:14" ht="14.25" x14ac:dyDescent="0.2">
      <c r="A29" s="100" t="s">
        <v>109</v>
      </c>
      <c r="B29" s="100" t="s">
        <v>110</v>
      </c>
      <c r="C29" s="101">
        <v>241</v>
      </c>
      <c r="D29" s="102">
        <v>-8.3650190114068393E-2</v>
      </c>
      <c r="E29" s="101">
        <v>0</v>
      </c>
      <c r="F29" s="102" t="s">
        <v>62</v>
      </c>
      <c r="G29" s="101">
        <v>0</v>
      </c>
      <c r="H29" s="102" t="s">
        <v>62</v>
      </c>
      <c r="I29" s="101">
        <v>241</v>
      </c>
      <c r="J29" s="102">
        <v>-8.3650190114068393E-2</v>
      </c>
      <c r="K29" s="101">
        <v>44</v>
      </c>
      <c r="L29" s="102">
        <v>-2.2222222222222202E-2</v>
      </c>
      <c r="M29" s="101">
        <v>285</v>
      </c>
      <c r="N29" s="102">
        <v>-7.46753246753247E-2</v>
      </c>
    </row>
    <row r="30" spans="1:14" ht="14.25" x14ac:dyDescent="0.2">
      <c r="A30" s="100" t="s">
        <v>111</v>
      </c>
      <c r="B30" s="100" t="s">
        <v>112</v>
      </c>
      <c r="C30" s="101">
        <v>194</v>
      </c>
      <c r="D30" s="102">
        <v>0</v>
      </c>
      <c r="E30" s="101">
        <v>0</v>
      </c>
      <c r="F30" s="102" t="s">
        <v>62</v>
      </c>
      <c r="G30" s="101">
        <v>0</v>
      </c>
      <c r="H30" s="102" t="s">
        <v>62</v>
      </c>
      <c r="I30" s="101">
        <v>194</v>
      </c>
      <c r="J30" s="102">
        <v>0</v>
      </c>
      <c r="K30" s="101">
        <v>8</v>
      </c>
      <c r="L30" s="102">
        <v>-0.42857142857142905</v>
      </c>
      <c r="M30" s="101">
        <v>202</v>
      </c>
      <c r="N30" s="102">
        <v>-2.8846153846153803E-2</v>
      </c>
    </row>
    <row r="31" spans="1:14" ht="14.25" x14ac:dyDescent="0.2">
      <c r="A31" s="100" t="s">
        <v>113</v>
      </c>
      <c r="B31" s="100" t="s">
        <v>114</v>
      </c>
      <c r="C31" s="101">
        <v>8500</v>
      </c>
      <c r="D31" s="102">
        <v>-9.7856477166822012E-3</v>
      </c>
      <c r="E31" s="101">
        <v>9597</v>
      </c>
      <c r="F31" s="102">
        <v>6.84702738810955E-2</v>
      </c>
      <c r="G31" s="101">
        <v>0</v>
      </c>
      <c r="H31" s="102" t="s">
        <v>62</v>
      </c>
      <c r="I31" s="101">
        <v>18097</v>
      </c>
      <c r="J31" s="102">
        <v>3.0228851189798501E-2</v>
      </c>
      <c r="K31" s="101">
        <v>617</v>
      </c>
      <c r="L31" s="102">
        <v>-0.15595075239398098</v>
      </c>
      <c r="M31" s="101">
        <v>18714</v>
      </c>
      <c r="N31" s="102">
        <v>2.2790621413346503E-2</v>
      </c>
    </row>
    <row r="32" spans="1:14" ht="14.25" x14ac:dyDescent="0.2">
      <c r="A32" s="100" t="s">
        <v>115</v>
      </c>
      <c r="B32" s="100" t="s">
        <v>116</v>
      </c>
      <c r="C32" s="101">
        <v>101</v>
      </c>
      <c r="D32" s="102">
        <v>5.2083333333333301E-2</v>
      </c>
      <c r="E32" s="101">
        <v>0</v>
      </c>
      <c r="F32" s="102">
        <v>-1</v>
      </c>
      <c r="G32" s="101">
        <v>0</v>
      </c>
      <c r="H32" s="102" t="s">
        <v>62</v>
      </c>
      <c r="I32" s="101">
        <v>101</v>
      </c>
      <c r="J32" s="102">
        <v>-9.8039215686274491E-3</v>
      </c>
      <c r="K32" s="101">
        <v>5</v>
      </c>
      <c r="L32" s="102">
        <v>-0.58333333333333293</v>
      </c>
      <c r="M32" s="101">
        <v>106</v>
      </c>
      <c r="N32" s="102">
        <v>-7.0175438596491196E-2</v>
      </c>
    </row>
    <row r="33" spans="1:14" ht="14.25" x14ac:dyDescent="0.2">
      <c r="A33" s="100" t="s">
        <v>117</v>
      </c>
      <c r="B33" s="100" t="s">
        <v>118</v>
      </c>
      <c r="C33" s="101">
        <v>171</v>
      </c>
      <c r="D33" s="102">
        <v>-4.4692737430167599E-2</v>
      </c>
      <c r="E33" s="101">
        <v>0</v>
      </c>
      <c r="F33" s="102" t="s">
        <v>62</v>
      </c>
      <c r="G33" s="101">
        <v>0</v>
      </c>
      <c r="H33" s="102" t="s">
        <v>62</v>
      </c>
      <c r="I33" s="101">
        <v>171</v>
      </c>
      <c r="J33" s="102">
        <v>-4.4692737430167599E-2</v>
      </c>
      <c r="K33" s="101">
        <v>16</v>
      </c>
      <c r="L33" s="102">
        <v>0.33333333333333298</v>
      </c>
      <c r="M33" s="101">
        <v>187</v>
      </c>
      <c r="N33" s="102">
        <v>-2.0942408376963401E-2</v>
      </c>
    </row>
    <row r="34" spans="1:14" ht="14.25" x14ac:dyDescent="0.2">
      <c r="A34" s="100" t="s">
        <v>119</v>
      </c>
      <c r="B34" s="100" t="s">
        <v>120</v>
      </c>
      <c r="C34" s="101">
        <v>94</v>
      </c>
      <c r="D34" s="102">
        <v>0.119047619047619</v>
      </c>
      <c r="E34" s="101">
        <v>0</v>
      </c>
      <c r="F34" s="102" t="s">
        <v>62</v>
      </c>
      <c r="G34" s="101">
        <v>0</v>
      </c>
      <c r="H34" s="102" t="s">
        <v>62</v>
      </c>
      <c r="I34" s="101">
        <v>94</v>
      </c>
      <c r="J34" s="102">
        <v>0.119047619047619</v>
      </c>
      <c r="K34" s="101">
        <v>2</v>
      </c>
      <c r="L34" s="102">
        <v>-0.83333333333333293</v>
      </c>
      <c r="M34" s="101">
        <v>96</v>
      </c>
      <c r="N34" s="102">
        <v>0</v>
      </c>
    </row>
    <row r="35" spans="1:14" ht="14.25" x14ac:dyDescent="0.2">
      <c r="A35" s="100" t="s">
        <v>121</v>
      </c>
      <c r="B35" s="100" t="s">
        <v>122</v>
      </c>
      <c r="C35" s="101">
        <v>181</v>
      </c>
      <c r="D35" s="102">
        <v>-5.4945054945054897E-3</v>
      </c>
      <c r="E35" s="101">
        <v>0</v>
      </c>
      <c r="F35" s="102" t="s">
        <v>62</v>
      </c>
      <c r="G35" s="101">
        <v>0</v>
      </c>
      <c r="H35" s="102" t="s">
        <v>62</v>
      </c>
      <c r="I35" s="101">
        <v>181</v>
      </c>
      <c r="J35" s="102">
        <v>-5.4945054945054897E-3</v>
      </c>
      <c r="K35" s="101">
        <v>8</v>
      </c>
      <c r="L35" s="102">
        <v>-0.38461538461538497</v>
      </c>
      <c r="M35" s="101">
        <v>189</v>
      </c>
      <c r="N35" s="102">
        <v>-3.0769230769230802E-2</v>
      </c>
    </row>
    <row r="36" spans="1:14" ht="14.25" x14ac:dyDescent="0.2">
      <c r="A36" s="100" t="s">
        <v>123</v>
      </c>
      <c r="B36" s="100" t="s">
        <v>124</v>
      </c>
      <c r="C36" s="101">
        <v>248</v>
      </c>
      <c r="D36" s="102">
        <v>-2.7450980392156901E-2</v>
      </c>
      <c r="E36" s="101">
        <v>0</v>
      </c>
      <c r="F36" s="102" t="s">
        <v>62</v>
      </c>
      <c r="G36" s="101">
        <v>0</v>
      </c>
      <c r="H36" s="102" t="s">
        <v>62</v>
      </c>
      <c r="I36" s="101">
        <v>248</v>
      </c>
      <c r="J36" s="102">
        <v>-2.7450980392156901E-2</v>
      </c>
      <c r="K36" s="101">
        <v>58</v>
      </c>
      <c r="L36" s="102">
        <v>-0.36956521739130405</v>
      </c>
      <c r="M36" s="101">
        <v>306</v>
      </c>
      <c r="N36" s="102">
        <v>-0.11815561959654201</v>
      </c>
    </row>
    <row r="37" spans="1:14" ht="14.25" x14ac:dyDescent="0.2">
      <c r="A37" s="100" t="s">
        <v>125</v>
      </c>
      <c r="B37" s="100" t="s">
        <v>126</v>
      </c>
      <c r="C37" s="101">
        <v>364</v>
      </c>
      <c r="D37" s="102">
        <v>-4.2105263157894701E-2</v>
      </c>
      <c r="E37" s="101">
        <v>0</v>
      </c>
      <c r="F37" s="102" t="s">
        <v>62</v>
      </c>
      <c r="G37" s="101">
        <v>0</v>
      </c>
      <c r="H37" s="102" t="s">
        <v>62</v>
      </c>
      <c r="I37" s="101">
        <v>364</v>
      </c>
      <c r="J37" s="102">
        <v>-4.2105263157894701E-2</v>
      </c>
      <c r="K37" s="101">
        <v>9</v>
      </c>
      <c r="L37" s="102">
        <v>2</v>
      </c>
      <c r="M37" s="101">
        <v>373</v>
      </c>
      <c r="N37" s="102">
        <v>-2.61096605744125E-2</v>
      </c>
    </row>
    <row r="38" spans="1:14" ht="14.25" x14ac:dyDescent="0.2">
      <c r="A38" s="100" t="s">
        <v>127</v>
      </c>
      <c r="B38" s="100" t="s">
        <v>128</v>
      </c>
      <c r="C38" s="101">
        <v>2027</v>
      </c>
      <c r="D38" s="102">
        <v>3.52400408580184E-2</v>
      </c>
      <c r="E38" s="101">
        <v>1265</v>
      </c>
      <c r="F38" s="102">
        <v>-2.0897832817337501E-2</v>
      </c>
      <c r="G38" s="101">
        <v>1237</v>
      </c>
      <c r="H38" s="102">
        <v>0.20213799805636504</v>
      </c>
      <c r="I38" s="101">
        <v>4529</v>
      </c>
      <c r="J38" s="102">
        <v>5.8424865622809102E-2</v>
      </c>
      <c r="K38" s="101">
        <v>540</v>
      </c>
      <c r="L38" s="102">
        <v>0.139240506329114</v>
      </c>
      <c r="M38" s="101">
        <v>5069</v>
      </c>
      <c r="N38" s="102">
        <v>6.6484325689038504E-2</v>
      </c>
    </row>
    <row r="39" spans="1:14" ht="14.25" x14ac:dyDescent="0.2">
      <c r="A39" s="100" t="s">
        <v>129</v>
      </c>
      <c r="B39" s="100" t="s">
        <v>130</v>
      </c>
      <c r="C39" s="101">
        <v>386</v>
      </c>
      <c r="D39" s="102">
        <v>-0.310714285714286</v>
      </c>
      <c r="E39" s="101">
        <v>0</v>
      </c>
      <c r="F39" s="102" t="s">
        <v>62</v>
      </c>
      <c r="G39" s="101">
        <v>0</v>
      </c>
      <c r="H39" s="102" t="s">
        <v>62</v>
      </c>
      <c r="I39" s="101">
        <v>386</v>
      </c>
      <c r="J39" s="102">
        <v>-0.310714285714286</v>
      </c>
      <c r="K39" s="101">
        <v>97</v>
      </c>
      <c r="L39" s="102">
        <v>0.14117647058823501</v>
      </c>
      <c r="M39" s="101">
        <v>483</v>
      </c>
      <c r="N39" s="102">
        <v>-0.25116279069767405</v>
      </c>
    </row>
    <row r="40" spans="1:14" ht="14.25" x14ac:dyDescent="0.2">
      <c r="A40" s="100" t="s">
        <v>131</v>
      </c>
      <c r="B40" s="100" t="s">
        <v>132</v>
      </c>
      <c r="C40" s="101">
        <v>143</v>
      </c>
      <c r="D40" s="102">
        <v>-5.2980132450331098E-2</v>
      </c>
      <c r="E40" s="101">
        <v>0</v>
      </c>
      <c r="F40" s="102" t="s">
        <v>62</v>
      </c>
      <c r="G40" s="101">
        <v>0</v>
      </c>
      <c r="H40" s="102" t="s">
        <v>62</v>
      </c>
      <c r="I40" s="101">
        <v>143</v>
      </c>
      <c r="J40" s="102">
        <v>-5.2980132450331098E-2</v>
      </c>
      <c r="K40" s="101">
        <v>116</v>
      </c>
      <c r="L40" s="102">
        <v>0.13725490196078402</v>
      </c>
      <c r="M40" s="101">
        <v>259</v>
      </c>
      <c r="N40" s="102">
        <v>2.3715415019762799E-2</v>
      </c>
    </row>
    <row r="41" spans="1:14" ht="14.25" x14ac:dyDescent="0.2">
      <c r="A41" s="100" t="s">
        <v>133</v>
      </c>
      <c r="B41" s="100" t="s">
        <v>134</v>
      </c>
      <c r="C41" s="101">
        <v>292</v>
      </c>
      <c r="D41" s="102">
        <v>-0.21293800539083602</v>
      </c>
      <c r="E41" s="101">
        <v>0</v>
      </c>
      <c r="F41" s="102" t="s">
        <v>62</v>
      </c>
      <c r="G41" s="101">
        <v>0</v>
      </c>
      <c r="H41" s="102" t="s">
        <v>62</v>
      </c>
      <c r="I41" s="101">
        <v>292</v>
      </c>
      <c r="J41" s="102">
        <v>-0.21293800539083602</v>
      </c>
      <c r="K41" s="101">
        <v>16</v>
      </c>
      <c r="L41" s="102">
        <v>0.45454545454545503</v>
      </c>
      <c r="M41" s="101">
        <v>308</v>
      </c>
      <c r="N41" s="102">
        <v>-0.193717277486911</v>
      </c>
    </row>
    <row r="42" spans="1:14" ht="14.25" x14ac:dyDescent="0.2">
      <c r="A42" s="100" t="s">
        <v>135</v>
      </c>
      <c r="B42" s="100" t="s">
        <v>136</v>
      </c>
      <c r="C42" s="101">
        <v>124</v>
      </c>
      <c r="D42" s="102">
        <v>0.12727272727272701</v>
      </c>
      <c r="E42" s="101">
        <v>0</v>
      </c>
      <c r="F42" s="102" t="s">
        <v>62</v>
      </c>
      <c r="G42" s="101">
        <v>0</v>
      </c>
      <c r="H42" s="102" t="s">
        <v>62</v>
      </c>
      <c r="I42" s="101">
        <v>124</v>
      </c>
      <c r="J42" s="102">
        <v>0.12727272727272701</v>
      </c>
      <c r="K42" s="101">
        <v>18</v>
      </c>
      <c r="L42" s="102">
        <v>0.125</v>
      </c>
      <c r="M42" s="101">
        <v>142</v>
      </c>
      <c r="N42" s="102">
        <v>0.126984126984127</v>
      </c>
    </row>
    <row r="43" spans="1:14" ht="14.25" x14ac:dyDescent="0.2">
      <c r="A43" s="100" t="s">
        <v>137</v>
      </c>
      <c r="B43" s="100" t="s">
        <v>138</v>
      </c>
      <c r="C43" s="101">
        <v>2507</v>
      </c>
      <c r="D43" s="102">
        <v>-0.12311997201818801</v>
      </c>
      <c r="E43" s="101">
        <v>194</v>
      </c>
      <c r="F43" s="102">
        <v>0.31081081081081102</v>
      </c>
      <c r="G43" s="101">
        <v>0</v>
      </c>
      <c r="H43" s="102" t="s">
        <v>62</v>
      </c>
      <c r="I43" s="101">
        <v>2701</v>
      </c>
      <c r="J43" s="102">
        <v>-0.10176255404057201</v>
      </c>
      <c r="K43" s="101">
        <v>683</v>
      </c>
      <c r="L43" s="102">
        <v>0.20671378091872802</v>
      </c>
      <c r="M43" s="101">
        <v>3384</v>
      </c>
      <c r="N43" s="102">
        <v>-5.2896725440806001E-2</v>
      </c>
    </row>
    <row r="44" spans="1:14" ht="14.25" x14ac:dyDescent="0.2">
      <c r="A44" s="100" t="s">
        <v>139</v>
      </c>
      <c r="B44" s="100" t="s">
        <v>140</v>
      </c>
      <c r="C44" s="101">
        <v>3138</v>
      </c>
      <c r="D44" s="102">
        <v>-2.51630941286114E-2</v>
      </c>
      <c r="E44" s="101">
        <v>528</v>
      </c>
      <c r="F44" s="102">
        <v>-2.7624309392265203E-2</v>
      </c>
      <c r="G44" s="101">
        <v>0</v>
      </c>
      <c r="H44" s="102" t="s">
        <v>62</v>
      </c>
      <c r="I44" s="101">
        <v>3666</v>
      </c>
      <c r="J44" s="102">
        <v>-2.5518341307815003E-2</v>
      </c>
      <c r="K44" s="101">
        <v>326</v>
      </c>
      <c r="L44" s="102">
        <v>-0.109289617486339</v>
      </c>
      <c r="M44" s="101">
        <v>3992</v>
      </c>
      <c r="N44" s="102">
        <v>-3.2945736434108502E-2</v>
      </c>
    </row>
    <row r="45" spans="1:14" ht="14.25" x14ac:dyDescent="0.2">
      <c r="A45" s="100" t="s">
        <v>141</v>
      </c>
      <c r="B45" s="100" t="s">
        <v>142</v>
      </c>
      <c r="C45" s="101">
        <v>472</v>
      </c>
      <c r="D45" s="102">
        <v>-4.64646464646465E-2</v>
      </c>
      <c r="E45" s="101">
        <v>0</v>
      </c>
      <c r="F45" s="102" t="s">
        <v>62</v>
      </c>
      <c r="G45" s="101">
        <v>0</v>
      </c>
      <c r="H45" s="102" t="s">
        <v>62</v>
      </c>
      <c r="I45" s="101">
        <v>472</v>
      </c>
      <c r="J45" s="102">
        <v>-4.64646464646465E-2</v>
      </c>
      <c r="K45" s="101">
        <v>40</v>
      </c>
      <c r="L45" s="102">
        <v>1.1052631578947398</v>
      </c>
      <c r="M45" s="101">
        <v>512</v>
      </c>
      <c r="N45" s="102">
        <v>-3.8910505836575902E-3</v>
      </c>
    </row>
    <row r="46" spans="1:14" ht="14.25" x14ac:dyDescent="0.2">
      <c r="A46" s="100" t="s">
        <v>143</v>
      </c>
      <c r="B46" s="100" t="s">
        <v>144</v>
      </c>
      <c r="C46" s="101">
        <v>154</v>
      </c>
      <c r="D46" s="102">
        <v>6.9444444444444392E-2</v>
      </c>
      <c r="E46" s="101">
        <v>0</v>
      </c>
      <c r="F46" s="102" t="s">
        <v>62</v>
      </c>
      <c r="G46" s="101">
        <v>0</v>
      </c>
      <c r="H46" s="102" t="s">
        <v>62</v>
      </c>
      <c r="I46" s="101">
        <v>154</v>
      </c>
      <c r="J46" s="102">
        <v>6.9444444444444392E-2</v>
      </c>
      <c r="K46" s="101">
        <v>15</v>
      </c>
      <c r="L46" s="102">
        <v>0.875</v>
      </c>
      <c r="M46" s="101">
        <v>169</v>
      </c>
      <c r="N46" s="102">
        <v>0.11184210526315799</v>
      </c>
    </row>
    <row r="47" spans="1:14" ht="14.25" x14ac:dyDescent="0.2">
      <c r="A47" s="100" t="s">
        <v>145</v>
      </c>
      <c r="B47" s="100" t="s">
        <v>146</v>
      </c>
      <c r="C47" s="101">
        <v>91</v>
      </c>
      <c r="D47" s="102">
        <v>-1.0869565217391301E-2</v>
      </c>
      <c r="E47" s="101">
        <v>0</v>
      </c>
      <c r="F47" s="102" t="s">
        <v>62</v>
      </c>
      <c r="G47" s="101">
        <v>0</v>
      </c>
      <c r="H47" s="102" t="s">
        <v>62</v>
      </c>
      <c r="I47" s="101">
        <v>91</v>
      </c>
      <c r="J47" s="102">
        <v>-1.0869565217391301E-2</v>
      </c>
      <c r="K47" s="101">
        <v>0</v>
      </c>
      <c r="L47" s="102" t="s">
        <v>62</v>
      </c>
      <c r="M47" s="101">
        <v>91</v>
      </c>
      <c r="N47" s="102">
        <v>-1.0869565217391301E-2</v>
      </c>
    </row>
    <row r="48" spans="1:14" ht="14.25" x14ac:dyDescent="0.2">
      <c r="A48" s="100" t="s">
        <v>147</v>
      </c>
      <c r="B48" s="100" t="s">
        <v>148</v>
      </c>
      <c r="C48" s="101">
        <v>351</v>
      </c>
      <c r="D48" s="102">
        <v>5.0898203592814398E-2</v>
      </c>
      <c r="E48" s="101">
        <v>0</v>
      </c>
      <c r="F48" s="102" t="s">
        <v>62</v>
      </c>
      <c r="G48" s="101">
        <v>0</v>
      </c>
      <c r="H48" s="102" t="s">
        <v>62</v>
      </c>
      <c r="I48" s="101">
        <v>351</v>
      </c>
      <c r="J48" s="102">
        <v>5.0898203592814398E-2</v>
      </c>
      <c r="K48" s="101">
        <v>39</v>
      </c>
      <c r="L48" s="102">
        <v>-0.434782608695652</v>
      </c>
      <c r="M48" s="101">
        <v>390</v>
      </c>
      <c r="N48" s="102">
        <v>-3.2258064516128997E-2</v>
      </c>
    </row>
    <row r="49" spans="1:14" ht="14.25" x14ac:dyDescent="0.2">
      <c r="A49" s="100" t="s">
        <v>149</v>
      </c>
      <c r="B49" s="100" t="s">
        <v>150</v>
      </c>
      <c r="C49" s="101">
        <v>687</v>
      </c>
      <c r="D49" s="102">
        <v>-0.173285198555957</v>
      </c>
      <c r="E49" s="101">
        <v>199</v>
      </c>
      <c r="F49" s="102">
        <v>0.28387096774193504</v>
      </c>
      <c r="G49" s="101">
        <v>0</v>
      </c>
      <c r="H49" s="102" t="s">
        <v>62</v>
      </c>
      <c r="I49" s="101">
        <v>886</v>
      </c>
      <c r="J49" s="102">
        <v>-0.101419878296146</v>
      </c>
      <c r="K49" s="101">
        <v>180</v>
      </c>
      <c r="L49" s="102">
        <v>-0.21052631578947398</v>
      </c>
      <c r="M49" s="101">
        <v>1066</v>
      </c>
      <c r="N49" s="102">
        <v>-0.121911037891269</v>
      </c>
    </row>
    <row r="50" spans="1:14" ht="14.25" x14ac:dyDescent="0.2">
      <c r="A50" s="103" t="s">
        <v>151</v>
      </c>
      <c r="B50" s="104"/>
      <c r="C50" s="105">
        <v>33718</v>
      </c>
      <c r="D50" s="106">
        <v>-3.1954293589044204E-2</v>
      </c>
      <c r="E50" s="105">
        <v>13708</v>
      </c>
      <c r="F50" s="106">
        <v>7.1774824081313499E-2</v>
      </c>
      <c r="G50" s="105">
        <v>3061</v>
      </c>
      <c r="H50" s="106">
        <v>0.19197819314641701</v>
      </c>
      <c r="I50" s="105">
        <v>50487</v>
      </c>
      <c r="J50" s="106">
        <v>5.9375560381757005E-3</v>
      </c>
      <c r="K50" s="105">
        <v>5835</v>
      </c>
      <c r="L50" s="106">
        <v>5.6873754754573402E-2</v>
      </c>
      <c r="M50" s="105">
        <v>56322</v>
      </c>
      <c r="N50" s="106">
        <v>1.0985460420032301E-2</v>
      </c>
    </row>
    <row r="51" spans="1:14" ht="14.25" x14ac:dyDescent="0.2">
      <c r="A51" s="100" t="s">
        <v>152</v>
      </c>
      <c r="B51" s="100" t="s">
        <v>153</v>
      </c>
      <c r="C51" s="101">
        <v>0</v>
      </c>
      <c r="D51" s="102" t="s">
        <v>62</v>
      </c>
      <c r="E51" s="101">
        <v>0</v>
      </c>
      <c r="F51" s="102" t="s">
        <v>62</v>
      </c>
      <c r="G51" s="101">
        <v>0</v>
      </c>
      <c r="H51" s="102" t="s">
        <v>62</v>
      </c>
      <c r="I51" s="101">
        <v>0</v>
      </c>
      <c r="J51" s="102" t="s">
        <v>62</v>
      </c>
      <c r="K51" s="101">
        <v>9</v>
      </c>
      <c r="L51" s="102">
        <v>0</v>
      </c>
      <c r="M51" s="101">
        <v>9</v>
      </c>
      <c r="N51" s="102">
        <v>0</v>
      </c>
    </row>
    <row r="52" spans="1:14" ht="14.25" x14ac:dyDescent="0.2">
      <c r="A52" s="100" t="s">
        <v>154</v>
      </c>
      <c r="B52" s="100" t="s">
        <v>155</v>
      </c>
      <c r="C52" s="101">
        <v>34</v>
      </c>
      <c r="D52" s="102">
        <v>-8.1081081081081099E-2</v>
      </c>
      <c r="E52" s="101">
        <v>0</v>
      </c>
      <c r="F52" s="102" t="s">
        <v>62</v>
      </c>
      <c r="G52" s="101">
        <v>0</v>
      </c>
      <c r="H52" s="102" t="s">
        <v>62</v>
      </c>
      <c r="I52" s="101">
        <v>34</v>
      </c>
      <c r="J52" s="102">
        <v>-8.1081081081081099E-2</v>
      </c>
      <c r="K52" s="101">
        <v>75</v>
      </c>
      <c r="L52" s="102">
        <v>0</v>
      </c>
      <c r="M52" s="101">
        <v>109</v>
      </c>
      <c r="N52" s="102">
        <v>-2.6785714285714302E-2</v>
      </c>
    </row>
    <row r="53" spans="1:14" ht="14.25" x14ac:dyDescent="0.2">
      <c r="A53" s="100" t="s">
        <v>156</v>
      </c>
      <c r="B53" s="100" t="s">
        <v>157</v>
      </c>
      <c r="C53" s="101">
        <v>577</v>
      </c>
      <c r="D53" s="102">
        <v>-4.3117744610281901E-2</v>
      </c>
      <c r="E53" s="101">
        <v>1002</v>
      </c>
      <c r="F53" s="102">
        <v>6.0317460317460304E-2</v>
      </c>
      <c r="G53" s="101">
        <v>0</v>
      </c>
      <c r="H53" s="102" t="s">
        <v>62</v>
      </c>
      <c r="I53" s="101">
        <v>1579</v>
      </c>
      <c r="J53" s="102">
        <v>2.0025839793281701E-2</v>
      </c>
      <c r="K53" s="101">
        <v>735</v>
      </c>
      <c r="L53" s="102">
        <v>-3.2894736842105303E-2</v>
      </c>
      <c r="M53" s="101">
        <v>2314</v>
      </c>
      <c r="N53" s="102">
        <v>2.5996533795493901E-3</v>
      </c>
    </row>
    <row r="54" spans="1:14" ht="14.25" x14ac:dyDescent="0.2">
      <c r="A54" s="100" t="s">
        <v>158</v>
      </c>
      <c r="B54" s="100" t="s">
        <v>159</v>
      </c>
      <c r="C54" s="101">
        <v>0</v>
      </c>
      <c r="D54" s="102" t="s">
        <v>62</v>
      </c>
      <c r="E54" s="101">
        <v>0</v>
      </c>
      <c r="F54" s="102" t="s">
        <v>62</v>
      </c>
      <c r="G54" s="101">
        <v>0</v>
      </c>
      <c r="H54" s="102" t="s">
        <v>62</v>
      </c>
      <c r="I54" s="101">
        <v>0</v>
      </c>
      <c r="J54" s="102" t="s">
        <v>62</v>
      </c>
      <c r="K54" s="101">
        <v>14</v>
      </c>
      <c r="L54" s="102">
        <v>-0.33333333333333298</v>
      </c>
      <c r="M54" s="101">
        <v>14</v>
      </c>
      <c r="N54" s="102">
        <v>-0.33333333333333298</v>
      </c>
    </row>
    <row r="55" spans="1:14" ht="14.25" x14ac:dyDescent="0.2">
      <c r="A55" s="100" t="s">
        <v>160</v>
      </c>
      <c r="B55" s="100" t="s">
        <v>161</v>
      </c>
      <c r="C55" s="101">
        <v>101</v>
      </c>
      <c r="D55" s="102">
        <v>0.01</v>
      </c>
      <c r="E55" s="101">
        <v>0</v>
      </c>
      <c r="F55" s="102" t="s">
        <v>62</v>
      </c>
      <c r="G55" s="101">
        <v>0</v>
      </c>
      <c r="H55" s="102" t="s">
        <v>62</v>
      </c>
      <c r="I55" s="101">
        <v>101</v>
      </c>
      <c r="J55" s="102">
        <v>0.01</v>
      </c>
      <c r="K55" s="101">
        <v>130</v>
      </c>
      <c r="L55" s="102">
        <v>0.80555555555555602</v>
      </c>
      <c r="M55" s="101">
        <v>231</v>
      </c>
      <c r="N55" s="102">
        <v>0.34302325581395299</v>
      </c>
    </row>
    <row r="56" spans="1:14" ht="14.25" x14ac:dyDescent="0.2">
      <c r="A56" s="100" t="s">
        <v>162</v>
      </c>
      <c r="B56" s="100" t="s">
        <v>163</v>
      </c>
      <c r="C56" s="101">
        <v>86</v>
      </c>
      <c r="D56" s="102">
        <v>0</v>
      </c>
      <c r="E56" s="101">
        <v>4</v>
      </c>
      <c r="F56" s="102">
        <v>1</v>
      </c>
      <c r="G56" s="101">
        <v>0</v>
      </c>
      <c r="H56" s="102" t="s">
        <v>62</v>
      </c>
      <c r="I56" s="101">
        <v>90</v>
      </c>
      <c r="J56" s="102">
        <v>2.27272727272727E-2</v>
      </c>
      <c r="K56" s="101">
        <v>47</v>
      </c>
      <c r="L56" s="102">
        <v>0.42424242424242398</v>
      </c>
      <c r="M56" s="101">
        <v>137</v>
      </c>
      <c r="N56" s="102">
        <v>0.13223140495867799</v>
      </c>
    </row>
    <row r="57" spans="1:14" ht="14.25" x14ac:dyDescent="0.2">
      <c r="A57" s="103" t="s">
        <v>164</v>
      </c>
      <c r="B57" s="104"/>
      <c r="C57" s="105">
        <v>798</v>
      </c>
      <c r="D57" s="106">
        <v>-3.3898305084745797E-2</v>
      </c>
      <c r="E57" s="105">
        <v>1006</v>
      </c>
      <c r="F57" s="106">
        <v>6.23020063357973E-2</v>
      </c>
      <c r="G57" s="105">
        <v>0</v>
      </c>
      <c r="H57" s="106"/>
      <c r="I57" s="105">
        <v>1804</v>
      </c>
      <c r="J57" s="106">
        <v>1.7484489565707799E-2</v>
      </c>
      <c r="K57" s="105">
        <v>1010</v>
      </c>
      <c r="L57" s="106">
        <v>4.1237113402061897E-2</v>
      </c>
      <c r="M57" s="105">
        <v>2814</v>
      </c>
      <c r="N57" s="106">
        <v>2.5884068538097001E-2</v>
      </c>
    </row>
    <row r="58" spans="1:14" ht="14.25" x14ac:dyDescent="0.2">
      <c r="A58" s="103" t="s">
        <v>165</v>
      </c>
      <c r="B58" s="104"/>
      <c r="C58" s="105">
        <v>34516</v>
      </c>
      <c r="D58" s="106">
        <v>-3.1999326920380294E-2</v>
      </c>
      <c r="E58" s="105">
        <v>14714</v>
      </c>
      <c r="F58" s="106">
        <v>7.1121787872170092E-2</v>
      </c>
      <c r="G58" s="105">
        <v>3061</v>
      </c>
      <c r="H58" s="106">
        <v>0.19197819314641701</v>
      </c>
      <c r="I58" s="105">
        <v>52291</v>
      </c>
      <c r="J58" s="106">
        <v>6.3315499788306811E-3</v>
      </c>
      <c r="K58" s="105">
        <v>6845</v>
      </c>
      <c r="L58" s="106">
        <v>5.4537051301802503E-2</v>
      </c>
      <c r="M58" s="105">
        <v>59136</v>
      </c>
      <c r="N58" s="106">
        <v>1.1684601303611399E-2</v>
      </c>
    </row>
  </sheetData>
  <pageMargins left="0.23622047244094491" right="0.23622047244094491" top="0.35433070866141736" bottom="0.15748031496062992" header="0.31496062992125984" footer="0.31496062992125984"/>
  <pageSetup paperSize="9" scale="63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6E2-58AB-4590-803F-E17ABBCBE055}">
  <sheetPr>
    <pageSetUpPr fitToPage="1"/>
  </sheetPr>
  <dimension ref="A1:X58"/>
  <sheetViews>
    <sheetView zoomScaleNormal="16681" zoomScaleSheetLayoutView="5879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IV3"/>
    </sheetView>
  </sheetViews>
  <sheetFormatPr baseColWidth="10" defaultColWidth="9.140625"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166</v>
      </c>
    </row>
    <row r="3" spans="1:24" ht="3.75" customHeight="1" x14ac:dyDescent="0.2"/>
    <row r="4" spans="1:24" ht="42.75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24</v>
      </c>
      <c r="L4" s="99" t="s">
        <v>57</v>
      </c>
      <c r="M4" s="99" t="s">
        <v>58</v>
      </c>
      <c r="N4" s="99" t="s">
        <v>59</v>
      </c>
      <c r="O4" s="107" t="s">
        <v>167</v>
      </c>
      <c r="P4" s="107" t="s">
        <v>168</v>
      </c>
      <c r="Q4" s="107" t="s">
        <v>169</v>
      </c>
      <c r="R4" s="107" t="s">
        <v>170</v>
      </c>
      <c r="S4" s="107" t="s">
        <v>171</v>
      </c>
      <c r="T4" s="107" t="s">
        <v>172</v>
      </c>
      <c r="U4" s="107" t="s">
        <v>173</v>
      </c>
      <c r="V4" s="107" t="s">
        <v>174</v>
      </c>
      <c r="W4" s="107" t="s">
        <v>175</v>
      </c>
      <c r="X4" s="107" t="s">
        <v>176</v>
      </c>
    </row>
    <row r="5" spans="1:24" ht="14.25" x14ac:dyDescent="0.2">
      <c r="A5" s="100" t="s">
        <v>60</v>
      </c>
      <c r="B5" s="100" t="s">
        <v>61</v>
      </c>
      <c r="C5" s="101">
        <v>6298</v>
      </c>
      <c r="D5" s="102">
        <v>-0.12186279977691</v>
      </c>
      <c r="E5" s="101">
        <v>96</v>
      </c>
      <c r="F5" s="102">
        <v>-2.04081632653061E-2</v>
      </c>
      <c r="G5" s="101">
        <v>4</v>
      </c>
      <c r="H5" s="102">
        <v>-0.94736842105263208</v>
      </c>
      <c r="I5" s="101">
        <v>6398</v>
      </c>
      <c r="J5" s="102">
        <v>-0.12904982303294302</v>
      </c>
      <c r="K5" s="101">
        <v>4542</v>
      </c>
      <c r="L5" s="102">
        <v>8.0399619410085596E-2</v>
      </c>
      <c r="M5" s="101">
        <v>10940</v>
      </c>
      <c r="N5" s="102">
        <v>-5.2813852813852799E-2</v>
      </c>
      <c r="O5" s="108">
        <v>4</v>
      </c>
      <c r="P5" s="109" t="s">
        <v>177</v>
      </c>
      <c r="Q5" s="100" t="s">
        <v>177</v>
      </c>
      <c r="R5" s="110">
        <v>7172</v>
      </c>
      <c r="S5" s="110">
        <v>98</v>
      </c>
      <c r="T5" s="110">
        <v>76</v>
      </c>
      <c r="U5" s="110">
        <v>7346</v>
      </c>
      <c r="V5" s="110">
        <v>4204</v>
      </c>
      <c r="W5" s="110">
        <v>11550</v>
      </c>
      <c r="X5" s="100" t="s">
        <v>178</v>
      </c>
    </row>
    <row r="6" spans="1:24" ht="14.25" x14ac:dyDescent="0.2">
      <c r="A6" s="100" t="s">
        <v>63</v>
      </c>
      <c r="B6" s="100" t="s">
        <v>64</v>
      </c>
      <c r="C6" s="101">
        <v>3454</v>
      </c>
      <c r="D6" s="102">
        <v>-8.6780445472953399E-4</v>
      </c>
      <c r="E6" s="101">
        <v>5</v>
      </c>
      <c r="F6" s="102">
        <v>1.5</v>
      </c>
      <c r="G6" s="101">
        <v>0</v>
      </c>
      <c r="H6" s="102" t="s">
        <v>62</v>
      </c>
      <c r="I6" s="101">
        <v>3459</v>
      </c>
      <c r="J6" s="102">
        <v>0</v>
      </c>
      <c r="K6" s="101">
        <v>134</v>
      </c>
      <c r="L6" s="102">
        <v>-0.25966850828729304</v>
      </c>
      <c r="M6" s="101">
        <v>3593</v>
      </c>
      <c r="N6" s="102">
        <v>-1.2912087912087901E-2</v>
      </c>
      <c r="O6" s="108">
        <v>5</v>
      </c>
      <c r="P6" s="111"/>
      <c r="Q6" s="100" t="s">
        <v>177</v>
      </c>
      <c r="R6" s="110">
        <v>3457</v>
      </c>
      <c r="S6" s="110">
        <v>2</v>
      </c>
      <c r="T6" s="110">
        <v>0</v>
      </c>
      <c r="U6" s="110">
        <v>3459</v>
      </c>
      <c r="V6" s="110">
        <v>181</v>
      </c>
      <c r="W6" s="110">
        <v>3640</v>
      </c>
      <c r="X6" s="100" t="s">
        <v>179</v>
      </c>
    </row>
    <row r="7" spans="1:24" ht="14.25" x14ac:dyDescent="0.2">
      <c r="A7" s="100" t="s">
        <v>65</v>
      </c>
      <c r="B7" s="100" t="s">
        <v>66</v>
      </c>
      <c r="C7" s="101">
        <v>2090</v>
      </c>
      <c r="D7" s="102">
        <v>-0.10988074957410601</v>
      </c>
      <c r="E7" s="101">
        <v>35</v>
      </c>
      <c r="F7" s="102">
        <v>-0.16666666666666699</v>
      </c>
      <c r="G7" s="101">
        <v>0</v>
      </c>
      <c r="H7" s="102" t="s">
        <v>62</v>
      </c>
      <c r="I7" s="101">
        <v>2125</v>
      </c>
      <c r="J7" s="102">
        <v>-0.11087866108786601</v>
      </c>
      <c r="K7" s="101">
        <v>5336</v>
      </c>
      <c r="L7" s="102">
        <v>0.1908056237447</v>
      </c>
      <c r="M7" s="101">
        <v>7461</v>
      </c>
      <c r="N7" s="102">
        <v>8.5868141464124595E-2</v>
      </c>
      <c r="O7" s="108">
        <v>4</v>
      </c>
      <c r="P7" s="111"/>
      <c r="Q7" s="100" t="s">
        <v>177</v>
      </c>
      <c r="R7" s="110">
        <v>2348</v>
      </c>
      <c r="S7" s="110">
        <v>42</v>
      </c>
      <c r="T7" s="110">
        <v>0</v>
      </c>
      <c r="U7" s="110">
        <v>2390</v>
      </c>
      <c r="V7" s="110">
        <v>4481</v>
      </c>
      <c r="W7" s="110">
        <v>6871</v>
      </c>
      <c r="X7" s="100" t="s">
        <v>180</v>
      </c>
    </row>
    <row r="8" spans="1:24" ht="14.25" x14ac:dyDescent="0.2">
      <c r="A8" s="100" t="s">
        <v>67</v>
      </c>
      <c r="B8" s="100" t="s">
        <v>68</v>
      </c>
      <c r="C8" s="101">
        <v>49225</v>
      </c>
      <c r="D8" s="102">
        <v>-2.1352313167259801E-2</v>
      </c>
      <c r="E8" s="101">
        <v>20632</v>
      </c>
      <c r="F8" s="102">
        <v>6.1098539395186197E-2</v>
      </c>
      <c r="G8" s="101">
        <v>12733</v>
      </c>
      <c r="H8" s="102">
        <v>0.14146122814881198</v>
      </c>
      <c r="I8" s="101">
        <v>82590</v>
      </c>
      <c r="J8" s="102">
        <v>2.0915226581621302E-2</v>
      </c>
      <c r="K8" s="101">
        <v>9275</v>
      </c>
      <c r="L8" s="102">
        <v>-1.7790956263899201E-2</v>
      </c>
      <c r="M8" s="101">
        <v>91865</v>
      </c>
      <c r="N8" s="102">
        <v>1.6869416986750201E-2</v>
      </c>
      <c r="O8" s="108">
        <v>2</v>
      </c>
      <c r="P8" s="111"/>
      <c r="Q8" s="100" t="s">
        <v>177</v>
      </c>
      <c r="R8" s="110">
        <v>50299</v>
      </c>
      <c r="S8" s="110">
        <v>19444</v>
      </c>
      <c r="T8" s="110">
        <v>11155</v>
      </c>
      <c r="U8" s="110">
        <v>80898</v>
      </c>
      <c r="V8" s="110">
        <v>9443</v>
      </c>
      <c r="W8" s="110">
        <v>90341</v>
      </c>
      <c r="X8" s="100" t="s">
        <v>181</v>
      </c>
    </row>
    <row r="9" spans="1:24" ht="14.25" x14ac:dyDescent="0.2">
      <c r="A9" s="100" t="s">
        <v>69</v>
      </c>
      <c r="B9" s="100" t="s">
        <v>70</v>
      </c>
      <c r="C9" s="101">
        <v>1504</v>
      </c>
      <c r="D9" s="102">
        <v>-9.8749177090190904E-3</v>
      </c>
      <c r="E9" s="101">
        <v>0</v>
      </c>
      <c r="F9" s="102" t="s">
        <v>62</v>
      </c>
      <c r="G9" s="101">
        <v>0</v>
      </c>
      <c r="H9" s="102" t="s">
        <v>62</v>
      </c>
      <c r="I9" s="101">
        <v>1504</v>
      </c>
      <c r="J9" s="102">
        <v>-9.8749177090190904E-3</v>
      </c>
      <c r="K9" s="101">
        <v>122</v>
      </c>
      <c r="L9" s="102">
        <v>0.50617283950617309</v>
      </c>
      <c r="M9" s="101">
        <v>1626</v>
      </c>
      <c r="N9" s="102">
        <v>1.6250000000000001E-2</v>
      </c>
      <c r="O9" s="108">
        <v>5</v>
      </c>
      <c r="P9" s="111"/>
      <c r="Q9" s="100" t="s">
        <v>177</v>
      </c>
      <c r="R9" s="110">
        <v>1519</v>
      </c>
      <c r="S9" s="110">
        <v>0</v>
      </c>
      <c r="T9" s="110">
        <v>0</v>
      </c>
      <c r="U9" s="110">
        <v>1519</v>
      </c>
      <c r="V9" s="110">
        <v>81</v>
      </c>
      <c r="W9" s="110">
        <v>1600</v>
      </c>
      <c r="X9" s="100" t="s">
        <v>182</v>
      </c>
    </row>
    <row r="10" spans="1:24" ht="14.25" x14ac:dyDescent="0.2">
      <c r="A10" s="100" t="s">
        <v>71</v>
      </c>
      <c r="B10" s="100" t="s">
        <v>72</v>
      </c>
      <c r="C10" s="101">
        <v>34969</v>
      </c>
      <c r="D10" s="102">
        <v>-4.5267152646954398E-2</v>
      </c>
      <c r="E10" s="101">
        <v>556</v>
      </c>
      <c r="F10" s="102">
        <v>0.17547568710359399</v>
      </c>
      <c r="G10" s="101">
        <v>3</v>
      </c>
      <c r="H10" s="102">
        <v>0.5</v>
      </c>
      <c r="I10" s="101">
        <v>35528</v>
      </c>
      <c r="J10" s="102">
        <v>-4.2423589024850404E-2</v>
      </c>
      <c r="K10" s="101">
        <v>6332</v>
      </c>
      <c r="L10" s="102">
        <v>-2.9281005672236703E-2</v>
      </c>
      <c r="M10" s="101">
        <v>41860</v>
      </c>
      <c r="N10" s="102">
        <v>-4.0458452722062999E-2</v>
      </c>
      <c r="O10" s="108">
        <v>3</v>
      </c>
      <c r="P10" s="111"/>
      <c r="Q10" s="100" t="s">
        <v>177</v>
      </c>
      <c r="R10" s="110">
        <v>36627</v>
      </c>
      <c r="S10" s="110">
        <v>473</v>
      </c>
      <c r="T10" s="110">
        <v>2</v>
      </c>
      <c r="U10" s="110">
        <v>37102</v>
      </c>
      <c r="V10" s="110">
        <v>6523</v>
      </c>
      <c r="W10" s="110">
        <v>43625</v>
      </c>
      <c r="X10" s="100" t="s">
        <v>183</v>
      </c>
    </row>
    <row r="11" spans="1:24" ht="14.25" x14ac:dyDescent="0.2">
      <c r="A11" s="100" t="s">
        <v>73</v>
      </c>
      <c r="B11" s="100" t="s">
        <v>74</v>
      </c>
      <c r="C11" s="101">
        <v>3975</v>
      </c>
      <c r="D11" s="102">
        <v>-0.11292122294130801</v>
      </c>
      <c r="E11" s="101">
        <v>5</v>
      </c>
      <c r="F11" s="102" t="s">
        <v>62</v>
      </c>
      <c r="G11" s="101">
        <v>2062</v>
      </c>
      <c r="H11" s="102">
        <v>1.0117073170731699</v>
      </c>
      <c r="I11" s="101">
        <v>6042</v>
      </c>
      <c r="J11" s="102">
        <v>9.7348347257537202E-2</v>
      </c>
      <c r="K11" s="101">
        <v>2666</v>
      </c>
      <c r="L11" s="102">
        <v>0.135434412265758</v>
      </c>
      <c r="M11" s="101">
        <v>8708</v>
      </c>
      <c r="N11" s="102">
        <v>0.10873440285205001</v>
      </c>
      <c r="O11" s="108">
        <v>5</v>
      </c>
      <c r="P11" s="111"/>
      <c r="Q11" s="100" t="s">
        <v>177</v>
      </c>
      <c r="R11" s="110">
        <v>4481</v>
      </c>
      <c r="S11" s="110">
        <v>0</v>
      </c>
      <c r="T11" s="110">
        <v>1025</v>
      </c>
      <c r="U11" s="110">
        <v>5506</v>
      </c>
      <c r="V11" s="110">
        <v>2348</v>
      </c>
      <c r="W11" s="110">
        <v>7854</v>
      </c>
      <c r="X11" s="100" t="s">
        <v>184</v>
      </c>
    </row>
    <row r="12" spans="1:24" ht="14.25" x14ac:dyDescent="0.2">
      <c r="A12" s="100" t="s">
        <v>75</v>
      </c>
      <c r="B12" s="100" t="s">
        <v>76</v>
      </c>
      <c r="C12" s="101">
        <v>2072</v>
      </c>
      <c r="D12" s="102">
        <v>-1.4740846409890599E-2</v>
      </c>
      <c r="E12" s="101">
        <v>0</v>
      </c>
      <c r="F12" s="102" t="s">
        <v>62</v>
      </c>
      <c r="G12" s="101">
        <v>0</v>
      </c>
      <c r="H12" s="102" t="s">
        <v>62</v>
      </c>
      <c r="I12" s="101">
        <v>2072</v>
      </c>
      <c r="J12" s="102">
        <v>-1.4740846409890599E-2</v>
      </c>
      <c r="K12" s="101">
        <v>157</v>
      </c>
      <c r="L12" s="102">
        <v>-0.13736263736263701</v>
      </c>
      <c r="M12" s="101">
        <v>2229</v>
      </c>
      <c r="N12" s="102">
        <v>-2.4507658643325998E-2</v>
      </c>
      <c r="O12" s="108">
        <v>5</v>
      </c>
      <c r="P12" s="111"/>
      <c r="Q12" s="100" t="s">
        <v>177</v>
      </c>
      <c r="R12" s="110">
        <v>2103</v>
      </c>
      <c r="S12" s="110">
        <v>0</v>
      </c>
      <c r="T12" s="110">
        <v>0</v>
      </c>
      <c r="U12" s="110">
        <v>2103</v>
      </c>
      <c r="V12" s="110">
        <v>182</v>
      </c>
      <c r="W12" s="110">
        <v>2285</v>
      </c>
      <c r="X12" s="100" t="s">
        <v>185</v>
      </c>
    </row>
    <row r="13" spans="1:24" ht="14.25" x14ac:dyDescent="0.2">
      <c r="A13" s="100" t="s">
        <v>77</v>
      </c>
      <c r="B13" s="100" t="s">
        <v>78</v>
      </c>
      <c r="C13" s="101">
        <v>1</v>
      </c>
      <c r="D13" s="102">
        <v>-0.8</v>
      </c>
      <c r="E13" s="101">
        <v>17</v>
      </c>
      <c r="F13" s="102">
        <v>-0.29166666666666702</v>
      </c>
      <c r="G13" s="101">
        <v>0</v>
      </c>
      <c r="H13" s="102" t="s">
        <v>62</v>
      </c>
      <c r="I13" s="101">
        <v>18</v>
      </c>
      <c r="J13" s="102">
        <v>-0.37931034482758602</v>
      </c>
      <c r="K13" s="101">
        <v>56</v>
      </c>
      <c r="L13" s="102">
        <v>-0.34117647058823497</v>
      </c>
      <c r="M13" s="101">
        <v>74</v>
      </c>
      <c r="N13" s="102">
        <v>-0.35087719298245601</v>
      </c>
      <c r="O13" s="108">
        <v>5</v>
      </c>
      <c r="P13" s="111"/>
      <c r="Q13" s="100" t="s">
        <v>177</v>
      </c>
      <c r="R13" s="110">
        <v>5</v>
      </c>
      <c r="S13" s="110">
        <v>24</v>
      </c>
      <c r="T13" s="110">
        <v>0</v>
      </c>
      <c r="U13" s="110">
        <v>29</v>
      </c>
      <c r="V13" s="110">
        <v>85</v>
      </c>
      <c r="W13" s="110">
        <v>114</v>
      </c>
      <c r="X13" s="100" t="s">
        <v>186</v>
      </c>
    </row>
    <row r="14" spans="1:24" ht="14.25" x14ac:dyDescent="0.2">
      <c r="A14" s="100" t="s">
        <v>79</v>
      </c>
      <c r="B14" s="100" t="s">
        <v>80</v>
      </c>
      <c r="C14" s="101">
        <v>5457</v>
      </c>
      <c r="D14" s="102">
        <v>7.3354116999816603E-4</v>
      </c>
      <c r="E14" s="101">
        <v>9</v>
      </c>
      <c r="F14" s="102">
        <v>3.5</v>
      </c>
      <c r="G14" s="101">
        <v>2243</v>
      </c>
      <c r="H14" s="102">
        <v>3.8425925925925905E-2</v>
      </c>
      <c r="I14" s="101">
        <v>7709</v>
      </c>
      <c r="J14" s="102">
        <v>1.2344057780696001E-2</v>
      </c>
      <c r="K14" s="101">
        <v>1539</v>
      </c>
      <c r="L14" s="102">
        <v>0.99094437257438606</v>
      </c>
      <c r="M14" s="101">
        <v>9248</v>
      </c>
      <c r="N14" s="102">
        <v>0.10252742012398701</v>
      </c>
      <c r="O14" s="108">
        <v>5</v>
      </c>
      <c r="P14" s="111"/>
      <c r="Q14" s="100" t="s">
        <v>177</v>
      </c>
      <c r="R14" s="110">
        <v>5453</v>
      </c>
      <c r="S14" s="110">
        <v>2</v>
      </c>
      <c r="T14" s="110">
        <v>2160</v>
      </c>
      <c r="U14" s="110">
        <v>7615</v>
      </c>
      <c r="V14" s="110">
        <v>773</v>
      </c>
      <c r="W14" s="110">
        <v>8388</v>
      </c>
      <c r="X14" s="100" t="s">
        <v>187</v>
      </c>
    </row>
    <row r="15" spans="1:24" ht="14.25" x14ac:dyDescent="0.2">
      <c r="A15" s="100" t="s">
        <v>81</v>
      </c>
      <c r="B15" s="100" t="s">
        <v>82</v>
      </c>
      <c r="C15" s="101">
        <v>3872</v>
      </c>
      <c r="D15" s="102">
        <v>-1.02249488752556E-2</v>
      </c>
      <c r="E15" s="101">
        <v>5</v>
      </c>
      <c r="F15" s="102">
        <v>4</v>
      </c>
      <c r="G15" s="101">
        <v>0</v>
      </c>
      <c r="H15" s="102" t="s">
        <v>62</v>
      </c>
      <c r="I15" s="101">
        <v>3877</v>
      </c>
      <c r="J15" s="102">
        <v>-9.2001022233580421E-3</v>
      </c>
      <c r="K15" s="101">
        <v>2475</v>
      </c>
      <c r="L15" s="102">
        <v>1.3928717738631701E-2</v>
      </c>
      <c r="M15" s="101">
        <v>6352</v>
      </c>
      <c r="N15" s="102">
        <v>-3.1476235442241102E-4</v>
      </c>
      <c r="O15" s="108">
        <v>5</v>
      </c>
      <c r="P15" s="111"/>
      <c r="Q15" s="100" t="s">
        <v>177</v>
      </c>
      <c r="R15" s="110">
        <v>3912</v>
      </c>
      <c r="S15" s="110">
        <v>1</v>
      </c>
      <c r="T15" s="110">
        <v>0</v>
      </c>
      <c r="U15" s="110">
        <v>3913</v>
      </c>
      <c r="V15" s="110">
        <v>2441</v>
      </c>
      <c r="W15" s="110">
        <v>6354</v>
      </c>
      <c r="X15" s="100" t="s">
        <v>188</v>
      </c>
    </row>
    <row r="16" spans="1:24" ht="14.25" x14ac:dyDescent="0.2">
      <c r="A16" s="100" t="s">
        <v>83</v>
      </c>
      <c r="B16" s="100" t="s">
        <v>84</v>
      </c>
      <c r="C16" s="101">
        <v>7873</v>
      </c>
      <c r="D16" s="102">
        <v>-0.13321589783111301</v>
      </c>
      <c r="E16" s="101">
        <v>3</v>
      </c>
      <c r="F16" s="102" t="s">
        <v>62</v>
      </c>
      <c r="G16" s="101">
        <v>1864</v>
      </c>
      <c r="H16" s="102">
        <v>-0.148080438756856</v>
      </c>
      <c r="I16" s="101">
        <v>9740</v>
      </c>
      <c r="J16" s="102">
        <v>-0.13583532960695602</v>
      </c>
      <c r="K16" s="101">
        <v>2663</v>
      </c>
      <c r="L16" s="102">
        <v>-1.47983721790603E-2</v>
      </c>
      <c r="M16" s="101">
        <v>12403</v>
      </c>
      <c r="N16" s="102">
        <v>-0.11242307141834799</v>
      </c>
      <c r="O16" s="108">
        <v>5</v>
      </c>
      <c r="P16" s="111"/>
      <c r="Q16" s="100" t="s">
        <v>177</v>
      </c>
      <c r="R16" s="110">
        <v>9083</v>
      </c>
      <c r="S16" s="110">
        <v>0</v>
      </c>
      <c r="T16" s="110">
        <v>2188</v>
      </c>
      <c r="U16" s="110">
        <v>11271</v>
      </c>
      <c r="V16" s="110">
        <v>2703</v>
      </c>
      <c r="W16" s="110">
        <v>13974</v>
      </c>
      <c r="X16" s="100" t="s">
        <v>189</v>
      </c>
    </row>
    <row r="17" spans="1:24" ht="14.25" x14ac:dyDescent="0.2">
      <c r="A17" s="100" t="s">
        <v>85</v>
      </c>
      <c r="B17" s="100" t="s">
        <v>86</v>
      </c>
      <c r="C17" s="101">
        <v>8449</v>
      </c>
      <c r="D17" s="102">
        <v>-0.116028457836367</v>
      </c>
      <c r="E17" s="101">
        <v>309</v>
      </c>
      <c r="F17" s="102">
        <v>-0.21173469387755101</v>
      </c>
      <c r="G17" s="101">
        <v>0</v>
      </c>
      <c r="H17" s="102" t="s">
        <v>62</v>
      </c>
      <c r="I17" s="101">
        <v>8758</v>
      </c>
      <c r="J17" s="102">
        <v>-0.11979899497487401</v>
      </c>
      <c r="K17" s="101">
        <v>3184</v>
      </c>
      <c r="L17" s="102">
        <v>3.4101981162715199E-2</v>
      </c>
      <c r="M17" s="101">
        <v>11942</v>
      </c>
      <c r="N17" s="102">
        <v>-8.3429273159874098E-2</v>
      </c>
      <c r="O17" s="108">
        <v>4</v>
      </c>
      <c r="P17" s="111"/>
      <c r="Q17" s="100" t="s">
        <v>177</v>
      </c>
      <c r="R17" s="110">
        <v>9558</v>
      </c>
      <c r="S17" s="110">
        <v>392</v>
      </c>
      <c r="T17" s="110">
        <v>0</v>
      </c>
      <c r="U17" s="110">
        <v>9950</v>
      </c>
      <c r="V17" s="110">
        <v>3079</v>
      </c>
      <c r="W17" s="110">
        <v>13029</v>
      </c>
      <c r="X17" s="100" t="s">
        <v>190</v>
      </c>
    </row>
    <row r="18" spans="1:24" ht="14.25" x14ac:dyDescent="0.2">
      <c r="A18" s="100" t="s">
        <v>87</v>
      </c>
      <c r="B18" s="100" t="s">
        <v>88</v>
      </c>
      <c r="C18" s="101">
        <v>1643</v>
      </c>
      <c r="D18" s="102">
        <v>8.0921052631578907E-2</v>
      </c>
      <c r="E18" s="101">
        <v>2</v>
      </c>
      <c r="F18" s="102">
        <v>1</v>
      </c>
      <c r="G18" s="101">
        <v>0</v>
      </c>
      <c r="H18" s="102" t="s">
        <v>62</v>
      </c>
      <c r="I18" s="101">
        <v>1645</v>
      </c>
      <c r="J18" s="102">
        <v>8.1525312294543101E-2</v>
      </c>
      <c r="K18" s="101">
        <v>190</v>
      </c>
      <c r="L18" s="102">
        <v>0.27516778523489904</v>
      </c>
      <c r="M18" s="101">
        <v>1835</v>
      </c>
      <c r="N18" s="102">
        <v>9.8802395209580798E-2</v>
      </c>
      <c r="O18" s="108">
        <v>5</v>
      </c>
      <c r="P18" s="111"/>
      <c r="Q18" s="100" t="s">
        <v>177</v>
      </c>
      <c r="R18" s="110">
        <v>1520</v>
      </c>
      <c r="S18" s="110">
        <v>1</v>
      </c>
      <c r="T18" s="110">
        <v>0</v>
      </c>
      <c r="U18" s="110">
        <v>1521</v>
      </c>
      <c r="V18" s="110">
        <v>149</v>
      </c>
      <c r="W18" s="110">
        <v>1670</v>
      </c>
      <c r="X18" s="100" t="s">
        <v>191</v>
      </c>
    </row>
    <row r="19" spans="1:24" ht="14.25" x14ac:dyDescent="0.2">
      <c r="A19" s="100" t="s">
        <v>89</v>
      </c>
      <c r="B19" s="100" t="s">
        <v>90</v>
      </c>
      <c r="C19" s="101">
        <v>4547</v>
      </c>
      <c r="D19" s="102">
        <v>4.4179368235034207E-3</v>
      </c>
      <c r="E19" s="101">
        <v>1107</v>
      </c>
      <c r="F19" s="102">
        <v>-0.11722488038277501</v>
      </c>
      <c r="G19" s="101">
        <v>2</v>
      </c>
      <c r="H19" s="102">
        <v>1</v>
      </c>
      <c r="I19" s="101">
        <v>5656</v>
      </c>
      <c r="J19" s="102">
        <v>-2.17917675544794E-2</v>
      </c>
      <c r="K19" s="101">
        <v>2764</v>
      </c>
      <c r="L19" s="102">
        <v>0.29582747304266299</v>
      </c>
      <c r="M19" s="101">
        <v>8420</v>
      </c>
      <c r="N19" s="102">
        <v>6.380290587492099E-2</v>
      </c>
      <c r="O19" s="108">
        <v>4</v>
      </c>
      <c r="P19" s="111"/>
      <c r="Q19" s="100" t="s">
        <v>177</v>
      </c>
      <c r="R19" s="110">
        <v>4527</v>
      </c>
      <c r="S19" s="110">
        <v>1254</v>
      </c>
      <c r="T19" s="110">
        <v>1</v>
      </c>
      <c r="U19" s="110">
        <v>5782</v>
      </c>
      <c r="V19" s="110">
        <v>2133</v>
      </c>
      <c r="W19" s="110">
        <v>7915</v>
      </c>
      <c r="X19" s="100" t="s">
        <v>192</v>
      </c>
    </row>
    <row r="20" spans="1:24" ht="14.25" x14ac:dyDescent="0.2">
      <c r="A20" s="100" t="s">
        <v>91</v>
      </c>
      <c r="B20" s="100" t="s">
        <v>92</v>
      </c>
      <c r="C20" s="101">
        <v>1910</v>
      </c>
      <c r="D20" s="102">
        <v>-3.6812909732728202E-2</v>
      </c>
      <c r="E20" s="101">
        <v>2</v>
      </c>
      <c r="F20" s="102">
        <v>1</v>
      </c>
      <c r="G20" s="101">
        <v>0</v>
      </c>
      <c r="H20" s="102" t="s">
        <v>62</v>
      </c>
      <c r="I20" s="101">
        <v>1912</v>
      </c>
      <c r="J20" s="102">
        <v>-3.6290322580645198E-2</v>
      </c>
      <c r="K20" s="101">
        <v>481</v>
      </c>
      <c r="L20" s="102">
        <v>0.48916408668730699</v>
      </c>
      <c r="M20" s="101">
        <v>2393</v>
      </c>
      <c r="N20" s="102">
        <v>3.7277850021673199E-2</v>
      </c>
      <c r="O20" s="108">
        <v>5</v>
      </c>
      <c r="P20" s="111"/>
      <c r="Q20" s="100" t="s">
        <v>177</v>
      </c>
      <c r="R20" s="110">
        <v>1983</v>
      </c>
      <c r="S20" s="110">
        <v>1</v>
      </c>
      <c r="T20" s="110">
        <v>0</v>
      </c>
      <c r="U20" s="110">
        <v>1984</v>
      </c>
      <c r="V20" s="110">
        <v>323</v>
      </c>
      <c r="W20" s="110">
        <v>2307</v>
      </c>
      <c r="X20" s="100" t="s">
        <v>193</v>
      </c>
    </row>
    <row r="21" spans="1:24" ht="14.25" x14ac:dyDescent="0.2">
      <c r="A21" s="100" t="s">
        <v>93</v>
      </c>
      <c r="B21" s="100" t="s">
        <v>94</v>
      </c>
      <c r="C21" s="101">
        <v>5816</v>
      </c>
      <c r="D21" s="102">
        <v>-3.5169210351692098E-2</v>
      </c>
      <c r="E21" s="101">
        <v>10</v>
      </c>
      <c r="F21" s="102">
        <v>-0.54545454545454497</v>
      </c>
      <c r="G21" s="101">
        <v>8</v>
      </c>
      <c r="H21" s="102">
        <v>-0.91304347826087007</v>
      </c>
      <c r="I21" s="101">
        <v>5834</v>
      </c>
      <c r="J21" s="102">
        <v>-5.0146532074242904E-2</v>
      </c>
      <c r="K21" s="101">
        <v>1774</v>
      </c>
      <c r="L21" s="102">
        <v>5.8472553699283995E-2</v>
      </c>
      <c r="M21" s="101">
        <v>7608</v>
      </c>
      <c r="N21" s="102">
        <v>-2.6861089792785901E-2</v>
      </c>
      <c r="O21" s="108">
        <v>4</v>
      </c>
      <c r="P21" s="111"/>
      <c r="Q21" s="100" t="s">
        <v>177</v>
      </c>
      <c r="R21" s="110">
        <v>6028</v>
      </c>
      <c r="S21" s="110">
        <v>22</v>
      </c>
      <c r="T21" s="110">
        <v>92</v>
      </c>
      <c r="U21" s="110">
        <v>6142</v>
      </c>
      <c r="V21" s="110">
        <v>1676</v>
      </c>
      <c r="W21" s="110">
        <v>7818</v>
      </c>
      <c r="X21" s="100" t="s">
        <v>194</v>
      </c>
    </row>
    <row r="22" spans="1:24" ht="14.25" x14ac:dyDescent="0.2">
      <c r="A22" s="100" t="s">
        <v>95</v>
      </c>
      <c r="B22" s="100" t="s">
        <v>96</v>
      </c>
      <c r="C22" s="101">
        <v>10356</v>
      </c>
      <c r="D22" s="102">
        <v>9.2583568852938301E-3</v>
      </c>
      <c r="E22" s="101">
        <v>4905</v>
      </c>
      <c r="F22" s="102">
        <v>9.7070006709908299E-2</v>
      </c>
      <c r="G22" s="101">
        <v>4</v>
      </c>
      <c r="H22" s="102">
        <v>-0.33333333333333298</v>
      </c>
      <c r="I22" s="101">
        <v>15265</v>
      </c>
      <c r="J22" s="102">
        <v>3.5757904736056501E-2</v>
      </c>
      <c r="K22" s="101">
        <v>4025</v>
      </c>
      <c r="L22" s="102">
        <v>0.236179361179361</v>
      </c>
      <c r="M22" s="101">
        <v>19290</v>
      </c>
      <c r="N22" s="102">
        <v>7.2024008002667603E-2</v>
      </c>
      <c r="O22" s="108">
        <v>3</v>
      </c>
      <c r="P22" s="111"/>
      <c r="Q22" s="100" t="s">
        <v>177</v>
      </c>
      <c r="R22" s="110">
        <v>10261</v>
      </c>
      <c r="S22" s="110">
        <v>4471</v>
      </c>
      <c r="T22" s="110">
        <v>6</v>
      </c>
      <c r="U22" s="110">
        <v>14738</v>
      </c>
      <c r="V22" s="110">
        <v>3256</v>
      </c>
      <c r="W22" s="110">
        <v>17994</v>
      </c>
      <c r="X22" s="100" t="s">
        <v>195</v>
      </c>
    </row>
    <row r="23" spans="1:24" ht="14.25" x14ac:dyDescent="0.2">
      <c r="A23" s="100" t="s">
        <v>97</v>
      </c>
      <c r="B23" s="100" t="s">
        <v>98</v>
      </c>
      <c r="C23" s="101">
        <v>5393</v>
      </c>
      <c r="D23" s="102">
        <v>-4.3115684882895702E-2</v>
      </c>
      <c r="E23" s="101">
        <v>58</v>
      </c>
      <c r="F23" s="102">
        <v>0.31818181818181801</v>
      </c>
      <c r="G23" s="101">
        <v>4081</v>
      </c>
      <c r="H23" s="102">
        <v>0.17169107091587699</v>
      </c>
      <c r="I23" s="101">
        <v>9532</v>
      </c>
      <c r="J23" s="102">
        <v>4.0270653716031897E-2</v>
      </c>
      <c r="K23" s="101">
        <v>909</v>
      </c>
      <c r="L23" s="102">
        <v>-3.28947368421053E-3</v>
      </c>
      <c r="M23" s="101">
        <v>10441</v>
      </c>
      <c r="N23" s="102">
        <v>3.6327543424317599E-2</v>
      </c>
      <c r="O23" s="108">
        <v>4</v>
      </c>
      <c r="P23" s="111"/>
      <c r="Q23" s="100" t="s">
        <v>177</v>
      </c>
      <c r="R23" s="110">
        <v>5636</v>
      </c>
      <c r="S23" s="110">
        <v>44</v>
      </c>
      <c r="T23" s="110">
        <v>3483</v>
      </c>
      <c r="U23" s="110">
        <v>9163</v>
      </c>
      <c r="V23" s="110">
        <v>912</v>
      </c>
      <c r="W23" s="110">
        <v>10075</v>
      </c>
      <c r="X23" s="100" t="s">
        <v>196</v>
      </c>
    </row>
    <row r="24" spans="1:24" ht="14.25" x14ac:dyDescent="0.2">
      <c r="A24" s="100" t="s">
        <v>99</v>
      </c>
      <c r="B24" s="100" t="s">
        <v>100</v>
      </c>
      <c r="C24" s="101">
        <v>2119</v>
      </c>
      <c r="D24" s="102">
        <v>-0.16804083235178602</v>
      </c>
      <c r="E24" s="101">
        <v>20</v>
      </c>
      <c r="F24" s="102">
        <v>-0.25925925925925897</v>
      </c>
      <c r="G24" s="101">
        <v>0</v>
      </c>
      <c r="H24" s="102">
        <v>-1</v>
      </c>
      <c r="I24" s="101">
        <v>2139</v>
      </c>
      <c r="J24" s="102">
        <v>-0.16932038834951499</v>
      </c>
      <c r="K24" s="101">
        <v>497</v>
      </c>
      <c r="L24" s="102">
        <v>8.2788671023965102E-2</v>
      </c>
      <c r="M24" s="101">
        <v>2636</v>
      </c>
      <c r="N24" s="102">
        <v>-0.131179960448253</v>
      </c>
      <c r="O24" s="108">
        <v>4</v>
      </c>
      <c r="P24" s="111"/>
      <c r="Q24" s="100" t="s">
        <v>177</v>
      </c>
      <c r="R24" s="110">
        <v>2547</v>
      </c>
      <c r="S24" s="110">
        <v>27</v>
      </c>
      <c r="T24" s="110">
        <v>1</v>
      </c>
      <c r="U24" s="110">
        <v>2575</v>
      </c>
      <c r="V24" s="110">
        <v>459</v>
      </c>
      <c r="W24" s="110">
        <v>3034</v>
      </c>
      <c r="X24" s="100" t="s">
        <v>197</v>
      </c>
    </row>
    <row r="25" spans="1:24" ht="14.25" x14ac:dyDescent="0.2">
      <c r="A25" s="100" t="s">
        <v>101</v>
      </c>
      <c r="B25" s="100" t="s">
        <v>102</v>
      </c>
      <c r="C25" s="101">
        <v>5509</v>
      </c>
      <c r="D25" s="102">
        <v>-7.5981214357598109E-2</v>
      </c>
      <c r="E25" s="101">
        <v>5</v>
      </c>
      <c r="F25" s="102">
        <v>0.66666666666666696</v>
      </c>
      <c r="G25" s="101">
        <v>0</v>
      </c>
      <c r="H25" s="102" t="s">
        <v>62</v>
      </c>
      <c r="I25" s="101">
        <v>5514</v>
      </c>
      <c r="J25" s="102">
        <v>-7.5607711651299189E-2</v>
      </c>
      <c r="K25" s="101">
        <v>1234</v>
      </c>
      <c r="L25" s="102">
        <v>2.1523178807947001E-2</v>
      </c>
      <c r="M25" s="101">
        <v>6748</v>
      </c>
      <c r="N25" s="102">
        <v>-5.9249965147079302E-2</v>
      </c>
      <c r="O25" s="108">
        <v>5</v>
      </c>
      <c r="P25" s="111"/>
      <c r="Q25" s="100" t="s">
        <v>177</v>
      </c>
      <c r="R25" s="110">
        <v>5962</v>
      </c>
      <c r="S25" s="110">
        <v>3</v>
      </c>
      <c r="T25" s="110">
        <v>0</v>
      </c>
      <c r="U25" s="110">
        <v>5965</v>
      </c>
      <c r="V25" s="110">
        <v>1208</v>
      </c>
      <c r="W25" s="110">
        <v>7173</v>
      </c>
      <c r="X25" s="100" t="s">
        <v>198</v>
      </c>
    </row>
    <row r="26" spans="1:24" ht="14.25" x14ac:dyDescent="0.2">
      <c r="A26" s="100" t="s">
        <v>103</v>
      </c>
      <c r="B26" s="100" t="s">
        <v>104</v>
      </c>
      <c r="C26" s="101">
        <v>2087</v>
      </c>
      <c r="D26" s="102">
        <v>-2.4766355140186901E-2</v>
      </c>
      <c r="E26" s="101">
        <v>0</v>
      </c>
      <c r="F26" s="102">
        <v>-1</v>
      </c>
      <c r="G26" s="101">
        <v>0</v>
      </c>
      <c r="H26" s="102" t="s">
        <v>62</v>
      </c>
      <c r="I26" s="101">
        <v>2087</v>
      </c>
      <c r="J26" s="102">
        <v>-2.5676937441643302E-2</v>
      </c>
      <c r="K26" s="101">
        <v>367</v>
      </c>
      <c r="L26" s="102">
        <v>-0.18262806236080201</v>
      </c>
      <c r="M26" s="101">
        <v>2454</v>
      </c>
      <c r="N26" s="102">
        <v>-5.2875337707448893E-2</v>
      </c>
      <c r="O26" s="108">
        <v>5</v>
      </c>
      <c r="P26" s="111"/>
      <c r="Q26" s="100" t="s">
        <v>177</v>
      </c>
      <c r="R26" s="110">
        <v>2140</v>
      </c>
      <c r="S26" s="110">
        <v>2</v>
      </c>
      <c r="T26" s="110">
        <v>0</v>
      </c>
      <c r="U26" s="110">
        <v>2142</v>
      </c>
      <c r="V26" s="110">
        <v>449</v>
      </c>
      <c r="W26" s="110">
        <v>2591</v>
      </c>
      <c r="X26" s="100" t="s">
        <v>199</v>
      </c>
    </row>
    <row r="27" spans="1:24" ht="14.25" x14ac:dyDescent="0.2">
      <c r="A27" s="100" t="s">
        <v>105</v>
      </c>
      <c r="B27" s="100" t="s">
        <v>106</v>
      </c>
      <c r="C27" s="101">
        <v>4604</v>
      </c>
      <c r="D27" s="102">
        <v>-9.5303595991353907E-2</v>
      </c>
      <c r="E27" s="101">
        <v>2</v>
      </c>
      <c r="F27" s="102">
        <v>-0.33333333333333298</v>
      </c>
      <c r="G27" s="101">
        <v>2</v>
      </c>
      <c r="H27" s="102" t="s">
        <v>62</v>
      </c>
      <c r="I27" s="101">
        <v>4608</v>
      </c>
      <c r="J27" s="102">
        <v>-9.50510604870385E-2</v>
      </c>
      <c r="K27" s="101">
        <v>1848</v>
      </c>
      <c r="L27" s="102">
        <v>-4.5947341249354699E-2</v>
      </c>
      <c r="M27" s="101">
        <v>6456</v>
      </c>
      <c r="N27" s="102">
        <v>-8.1519419547588595E-2</v>
      </c>
      <c r="O27" s="108">
        <v>5</v>
      </c>
      <c r="P27" s="111"/>
      <c r="Q27" s="100" t="s">
        <v>177</v>
      </c>
      <c r="R27" s="110">
        <v>5089</v>
      </c>
      <c r="S27" s="110">
        <v>3</v>
      </c>
      <c r="T27" s="110">
        <v>0</v>
      </c>
      <c r="U27" s="110">
        <v>5092</v>
      </c>
      <c r="V27" s="110">
        <v>1937</v>
      </c>
      <c r="W27" s="110">
        <v>7029</v>
      </c>
      <c r="X27" s="100" t="s">
        <v>200</v>
      </c>
    </row>
    <row r="28" spans="1:24" ht="14.25" x14ac:dyDescent="0.2">
      <c r="A28" s="100" t="s">
        <v>107</v>
      </c>
      <c r="B28" s="100" t="s">
        <v>108</v>
      </c>
      <c r="C28" s="101">
        <v>5721</v>
      </c>
      <c r="D28" s="102">
        <v>-0.15619469026548699</v>
      </c>
      <c r="E28" s="101">
        <v>235</v>
      </c>
      <c r="F28" s="102">
        <v>-0.39897698209718696</v>
      </c>
      <c r="G28" s="101">
        <v>22</v>
      </c>
      <c r="H28" s="102">
        <v>2.6666666666666701</v>
      </c>
      <c r="I28" s="101">
        <v>5978</v>
      </c>
      <c r="J28" s="102">
        <v>-0.16706144628674899</v>
      </c>
      <c r="K28" s="101">
        <v>1399</v>
      </c>
      <c r="L28" s="102">
        <v>-0.186627906976744</v>
      </c>
      <c r="M28" s="101">
        <v>7377</v>
      </c>
      <c r="N28" s="102">
        <v>-0.170844104754412</v>
      </c>
      <c r="O28" s="108">
        <v>4</v>
      </c>
      <c r="P28" s="111"/>
      <c r="Q28" s="100" t="s">
        <v>177</v>
      </c>
      <c r="R28" s="110">
        <v>6780</v>
      </c>
      <c r="S28" s="110">
        <v>391</v>
      </c>
      <c r="T28" s="110">
        <v>6</v>
      </c>
      <c r="U28" s="110">
        <v>7177</v>
      </c>
      <c r="V28" s="110">
        <v>1720</v>
      </c>
      <c r="W28" s="110">
        <v>8897</v>
      </c>
      <c r="X28" s="100" t="s">
        <v>201</v>
      </c>
    </row>
    <row r="29" spans="1:24" ht="14.25" x14ac:dyDescent="0.2">
      <c r="A29" s="100" t="s">
        <v>109</v>
      </c>
      <c r="B29" s="100" t="s">
        <v>110</v>
      </c>
      <c r="C29" s="101">
        <v>3335</v>
      </c>
      <c r="D29" s="102">
        <v>-0.13556246759979299</v>
      </c>
      <c r="E29" s="101">
        <v>2</v>
      </c>
      <c r="F29" s="102">
        <v>1</v>
      </c>
      <c r="G29" s="101">
        <v>0</v>
      </c>
      <c r="H29" s="102" t="s">
        <v>62</v>
      </c>
      <c r="I29" s="101">
        <v>3337</v>
      </c>
      <c r="J29" s="102">
        <v>-0.135268204197979</v>
      </c>
      <c r="K29" s="101">
        <v>636</v>
      </c>
      <c r="L29" s="102">
        <v>6.3291139240506302E-3</v>
      </c>
      <c r="M29" s="101">
        <v>3973</v>
      </c>
      <c r="N29" s="102">
        <v>-0.11534179470051201</v>
      </c>
      <c r="O29" s="108">
        <v>5</v>
      </c>
      <c r="P29" s="111"/>
      <c r="Q29" s="100" t="s">
        <v>177</v>
      </c>
      <c r="R29" s="110">
        <v>3858</v>
      </c>
      <c r="S29" s="110">
        <v>1</v>
      </c>
      <c r="T29" s="110">
        <v>0</v>
      </c>
      <c r="U29" s="110">
        <v>3859</v>
      </c>
      <c r="V29" s="110">
        <v>632</v>
      </c>
      <c r="W29" s="110">
        <v>4491</v>
      </c>
      <c r="X29" s="100" t="s">
        <v>202</v>
      </c>
    </row>
    <row r="30" spans="1:24" ht="14.25" x14ac:dyDescent="0.2">
      <c r="A30" s="100" t="s">
        <v>111</v>
      </c>
      <c r="B30" s="100" t="s">
        <v>112</v>
      </c>
      <c r="C30" s="101">
        <v>2648</v>
      </c>
      <c r="D30" s="102">
        <v>0.16344463971880502</v>
      </c>
      <c r="E30" s="101">
        <v>0</v>
      </c>
      <c r="F30" s="102">
        <v>-1</v>
      </c>
      <c r="G30" s="101">
        <v>0</v>
      </c>
      <c r="H30" s="102" t="s">
        <v>62</v>
      </c>
      <c r="I30" s="101">
        <v>2648</v>
      </c>
      <c r="J30" s="102">
        <v>0.160894344585708</v>
      </c>
      <c r="K30" s="101">
        <v>504</v>
      </c>
      <c r="L30" s="102">
        <v>-0.19745222929936301</v>
      </c>
      <c r="M30" s="101">
        <v>3152</v>
      </c>
      <c r="N30" s="102">
        <v>8.3533860433138499E-2</v>
      </c>
      <c r="O30" s="108">
        <v>5</v>
      </c>
      <c r="P30" s="111"/>
      <c r="Q30" s="100" t="s">
        <v>177</v>
      </c>
      <c r="R30" s="110">
        <v>2276</v>
      </c>
      <c r="S30" s="110">
        <v>5</v>
      </c>
      <c r="T30" s="110">
        <v>0</v>
      </c>
      <c r="U30" s="110">
        <v>2281</v>
      </c>
      <c r="V30" s="110">
        <v>628</v>
      </c>
      <c r="W30" s="110">
        <v>2909</v>
      </c>
      <c r="X30" s="100" t="s">
        <v>203</v>
      </c>
    </row>
    <row r="31" spans="1:24" ht="14.25" x14ac:dyDescent="0.2">
      <c r="A31" s="100" t="s">
        <v>113</v>
      </c>
      <c r="B31" s="100" t="s">
        <v>114</v>
      </c>
      <c r="C31" s="101">
        <v>115222</v>
      </c>
      <c r="D31" s="102">
        <v>1.15562738402454E-3</v>
      </c>
      <c r="E31" s="101">
        <v>134169</v>
      </c>
      <c r="F31" s="102">
        <v>5.2677415558432396E-2</v>
      </c>
      <c r="G31" s="101">
        <v>0</v>
      </c>
      <c r="H31" s="102" t="s">
        <v>62</v>
      </c>
      <c r="I31" s="101">
        <v>249391</v>
      </c>
      <c r="J31" s="102">
        <v>2.8229929414869102E-2</v>
      </c>
      <c r="K31" s="101">
        <v>10306</v>
      </c>
      <c r="L31" s="102">
        <v>-6.2835318723288208E-2</v>
      </c>
      <c r="M31" s="101">
        <v>259697</v>
      </c>
      <c r="N31" s="102">
        <v>2.4280096710196802E-2</v>
      </c>
      <c r="O31" s="108">
        <v>1</v>
      </c>
      <c r="P31" s="111"/>
      <c r="Q31" s="100" t="s">
        <v>204</v>
      </c>
      <c r="R31" s="110">
        <v>115089</v>
      </c>
      <c r="S31" s="110">
        <v>127455</v>
      </c>
      <c r="T31" s="110">
        <v>0</v>
      </c>
      <c r="U31" s="110">
        <v>242544</v>
      </c>
      <c r="V31" s="110">
        <v>10997</v>
      </c>
      <c r="W31" s="110">
        <v>253541</v>
      </c>
      <c r="X31" s="100" t="s">
        <v>205</v>
      </c>
    </row>
    <row r="32" spans="1:24" ht="14.25" x14ac:dyDescent="0.2">
      <c r="A32" s="100" t="s">
        <v>115</v>
      </c>
      <c r="B32" s="100" t="s">
        <v>116</v>
      </c>
      <c r="C32" s="101">
        <v>1194</v>
      </c>
      <c r="D32" s="102">
        <v>-2.2113022113022102E-2</v>
      </c>
      <c r="E32" s="101">
        <v>21</v>
      </c>
      <c r="F32" s="102">
        <v>-0.41666666666666702</v>
      </c>
      <c r="G32" s="101">
        <v>0</v>
      </c>
      <c r="H32" s="102" t="s">
        <v>62</v>
      </c>
      <c r="I32" s="101">
        <v>1215</v>
      </c>
      <c r="J32" s="102">
        <v>-3.3412887828162298E-2</v>
      </c>
      <c r="K32" s="101">
        <v>581</v>
      </c>
      <c r="L32" s="102">
        <v>-4.7540983606557403E-2</v>
      </c>
      <c r="M32" s="101">
        <v>1796</v>
      </c>
      <c r="N32" s="102">
        <v>-3.80289234065345E-2</v>
      </c>
      <c r="O32" s="108">
        <v>5</v>
      </c>
      <c r="P32" s="111"/>
      <c r="Q32" s="100" t="s">
        <v>177</v>
      </c>
      <c r="R32" s="110">
        <v>1221</v>
      </c>
      <c r="S32" s="110">
        <v>36</v>
      </c>
      <c r="T32" s="110">
        <v>0</v>
      </c>
      <c r="U32" s="110">
        <v>1257</v>
      </c>
      <c r="V32" s="110">
        <v>610</v>
      </c>
      <c r="W32" s="110">
        <v>1867</v>
      </c>
      <c r="X32" s="100" t="s">
        <v>206</v>
      </c>
    </row>
    <row r="33" spans="1:24" ht="14.25" x14ac:dyDescent="0.2">
      <c r="A33" s="100" t="s">
        <v>117</v>
      </c>
      <c r="B33" s="100" t="s">
        <v>118</v>
      </c>
      <c r="C33" s="101">
        <v>2283</v>
      </c>
      <c r="D33" s="102">
        <v>-2.3524379811805E-2</v>
      </c>
      <c r="E33" s="101">
        <v>0</v>
      </c>
      <c r="F33" s="102" t="s">
        <v>62</v>
      </c>
      <c r="G33" s="101">
        <v>0</v>
      </c>
      <c r="H33" s="102" t="s">
        <v>62</v>
      </c>
      <c r="I33" s="101">
        <v>2283</v>
      </c>
      <c r="J33" s="102">
        <v>-2.3524379811805E-2</v>
      </c>
      <c r="K33" s="101">
        <v>411</v>
      </c>
      <c r="L33" s="102">
        <v>-5.73394495412844E-2</v>
      </c>
      <c r="M33" s="101">
        <v>2694</v>
      </c>
      <c r="N33" s="102">
        <v>-2.8839221341023801E-2</v>
      </c>
      <c r="O33" s="108">
        <v>5</v>
      </c>
      <c r="P33" s="111"/>
      <c r="Q33" s="100" t="s">
        <v>177</v>
      </c>
      <c r="R33" s="110">
        <v>2338</v>
      </c>
      <c r="S33" s="110">
        <v>0</v>
      </c>
      <c r="T33" s="110">
        <v>0</v>
      </c>
      <c r="U33" s="110">
        <v>2338</v>
      </c>
      <c r="V33" s="110">
        <v>436</v>
      </c>
      <c r="W33" s="110">
        <v>2774</v>
      </c>
      <c r="X33" s="100" t="s">
        <v>207</v>
      </c>
    </row>
    <row r="34" spans="1:24" ht="14.25" x14ac:dyDescent="0.2">
      <c r="A34" s="100" t="s">
        <v>119</v>
      </c>
      <c r="B34" s="100" t="s">
        <v>120</v>
      </c>
      <c r="C34" s="101">
        <v>1173</v>
      </c>
      <c r="D34" s="102">
        <v>-8.5178875638841601E-4</v>
      </c>
      <c r="E34" s="101">
        <v>0</v>
      </c>
      <c r="F34" s="102" t="s">
        <v>62</v>
      </c>
      <c r="G34" s="101">
        <v>0</v>
      </c>
      <c r="H34" s="102" t="s">
        <v>62</v>
      </c>
      <c r="I34" s="101">
        <v>1173</v>
      </c>
      <c r="J34" s="102">
        <v>-8.5178875638841601E-4</v>
      </c>
      <c r="K34" s="101">
        <v>133</v>
      </c>
      <c r="L34" s="102">
        <v>-6.3380281690140802E-2</v>
      </c>
      <c r="M34" s="101">
        <v>1306</v>
      </c>
      <c r="N34" s="102">
        <v>-7.5987841945288808E-3</v>
      </c>
      <c r="O34" s="108">
        <v>5</v>
      </c>
      <c r="P34" s="111"/>
      <c r="Q34" s="100" t="s">
        <v>177</v>
      </c>
      <c r="R34" s="110">
        <v>1174</v>
      </c>
      <c r="S34" s="110">
        <v>0</v>
      </c>
      <c r="T34" s="110">
        <v>0</v>
      </c>
      <c r="U34" s="110">
        <v>1174</v>
      </c>
      <c r="V34" s="110">
        <v>142</v>
      </c>
      <c r="W34" s="110">
        <v>1316</v>
      </c>
      <c r="X34" s="100" t="s">
        <v>208</v>
      </c>
    </row>
    <row r="35" spans="1:24" ht="14.25" x14ac:dyDescent="0.2">
      <c r="A35" s="100" t="s">
        <v>121</v>
      </c>
      <c r="B35" s="100" t="s">
        <v>122</v>
      </c>
      <c r="C35" s="101">
        <v>2249</v>
      </c>
      <c r="D35" s="102">
        <v>-0.10824742268041199</v>
      </c>
      <c r="E35" s="101">
        <v>0</v>
      </c>
      <c r="F35" s="102" t="s">
        <v>62</v>
      </c>
      <c r="G35" s="101">
        <v>0</v>
      </c>
      <c r="H35" s="102" t="s">
        <v>62</v>
      </c>
      <c r="I35" s="101">
        <v>2249</v>
      </c>
      <c r="J35" s="102">
        <v>-0.10824742268041199</v>
      </c>
      <c r="K35" s="101">
        <v>619</v>
      </c>
      <c r="L35" s="102">
        <v>-5.4961832061068701E-2</v>
      </c>
      <c r="M35" s="101">
        <v>2868</v>
      </c>
      <c r="N35" s="102">
        <v>-9.7261567516524997E-2</v>
      </c>
      <c r="O35" s="108">
        <v>5</v>
      </c>
      <c r="P35" s="111"/>
      <c r="Q35" s="100" t="s">
        <v>177</v>
      </c>
      <c r="R35" s="110">
        <v>2522</v>
      </c>
      <c r="S35" s="110">
        <v>0</v>
      </c>
      <c r="T35" s="110">
        <v>0</v>
      </c>
      <c r="U35" s="110">
        <v>2522</v>
      </c>
      <c r="V35" s="110">
        <v>655</v>
      </c>
      <c r="W35" s="110">
        <v>3177</v>
      </c>
      <c r="X35" s="100" t="s">
        <v>209</v>
      </c>
    </row>
    <row r="36" spans="1:24" ht="14.25" x14ac:dyDescent="0.2">
      <c r="A36" s="100" t="s">
        <v>123</v>
      </c>
      <c r="B36" s="100" t="s">
        <v>124</v>
      </c>
      <c r="C36" s="101">
        <v>3301</v>
      </c>
      <c r="D36" s="102">
        <v>-0.18614398422090703</v>
      </c>
      <c r="E36" s="101">
        <v>0</v>
      </c>
      <c r="F36" s="102" t="s">
        <v>62</v>
      </c>
      <c r="G36" s="101">
        <v>7</v>
      </c>
      <c r="H36" s="102">
        <v>2.5</v>
      </c>
      <c r="I36" s="101">
        <v>3308</v>
      </c>
      <c r="J36" s="102">
        <v>-0.18482010842779703</v>
      </c>
      <c r="K36" s="101">
        <v>1266</v>
      </c>
      <c r="L36" s="102">
        <v>-7.1166544387380792E-2</v>
      </c>
      <c r="M36" s="101">
        <v>4574</v>
      </c>
      <c r="N36" s="102">
        <v>-0.15624423538092602</v>
      </c>
      <c r="O36" s="108">
        <v>5</v>
      </c>
      <c r="P36" s="111"/>
      <c r="Q36" s="100" t="s">
        <v>177</v>
      </c>
      <c r="R36" s="110">
        <v>4056</v>
      </c>
      <c r="S36" s="110">
        <v>0</v>
      </c>
      <c r="T36" s="110">
        <v>2</v>
      </c>
      <c r="U36" s="110">
        <v>4058</v>
      </c>
      <c r="V36" s="110">
        <v>1363</v>
      </c>
      <c r="W36" s="110">
        <v>5421</v>
      </c>
      <c r="X36" s="100" t="s">
        <v>210</v>
      </c>
    </row>
    <row r="37" spans="1:24" ht="14.25" x14ac:dyDescent="0.2">
      <c r="A37" s="100" t="s">
        <v>125</v>
      </c>
      <c r="B37" s="100" t="s">
        <v>126</v>
      </c>
      <c r="C37" s="101">
        <v>5004</v>
      </c>
      <c r="D37" s="102">
        <v>-4.0644171779141099E-2</v>
      </c>
      <c r="E37" s="101">
        <v>0</v>
      </c>
      <c r="F37" s="102">
        <v>-1</v>
      </c>
      <c r="G37" s="101">
        <v>0</v>
      </c>
      <c r="H37" s="102" t="s">
        <v>62</v>
      </c>
      <c r="I37" s="101">
        <v>5004</v>
      </c>
      <c r="J37" s="102">
        <v>-4.1195631347001306E-2</v>
      </c>
      <c r="K37" s="101">
        <v>435</v>
      </c>
      <c r="L37" s="102">
        <v>0.12987012987013</v>
      </c>
      <c r="M37" s="101">
        <v>5439</v>
      </c>
      <c r="N37" s="102">
        <v>-2.9443254817987201E-2</v>
      </c>
      <c r="O37" s="108">
        <v>5</v>
      </c>
      <c r="P37" s="111"/>
      <c r="Q37" s="100" t="s">
        <v>177</v>
      </c>
      <c r="R37" s="110">
        <v>5216</v>
      </c>
      <c r="S37" s="110">
        <v>3</v>
      </c>
      <c r="T37" s="110">
        <v>0</v>
      </c>
      <c r="U37" s="110">
        <v>5219</v>
      </c>
      <c r="V37" s="110">
        <v>385</v>
      </c>
      <c r="W37" s="110">
        <v>5604</v>
      </c>
      <c r="X37" s="100" t="s">
        <v>211</v>
      </c>
    </row>
    <row r="38" spans="1:24" ht="14.25" x14ac:dyDescent="0.2">
      <c r="A38" s="100" t="s">
        <v>127</v>
      </c>
      <c r="B38" s="100" t="s">
        <v>128</v>
      </c>
      <c r="C38" s="101">
        <v>27140</v>
      </c>
      <c r="D38" s="102">
        <v>-4.9952742675114604E-2</v>
      </c>
      <c r="E38" s="101">
        <v>18380</v>
      </c>
      <c r="F38" s="102">
        <v>-3.3140452393477099E-2</v>
      </c>
      <c r="G38" s="101">
        <v>15616</v>
      </c>
      <c r="H38" s="102">
        <v>0.108775915932974</v>
      </c>
      <c r="I38" s="101">
        <v>61136</v>
      </c>
      <c r="J38" s="102">
        <v>-8.5142959082726496E-3</v>
      </c>
      <c r="K38" s="101">
        <v>11970</v>
      </c>
      <c r="L38" s="102">
        <v>0.10018382352941201</v>
      </c>
      <c r="M38" s="101">
        <v>73106</v>
      </c>
      <c r="N38" s="102">
        <v>7.7886988048138303E-3</v>
      </c>
      <c r="O38" s="108">
        <v>2</v>
      </c>
      <c r="P38" s="111"/>
      <c r="Q38" s="100" t="s">
        <v>177</v>
      </c>
      <c r="R38" s="110">
        <v>28567</v>
      </c>
      <c r="S38" s="110">
        <v>19010</v>
      </c>
      <c r="T38" s="110">
        <v>14084</v>
      </c>
      <c r="U38" s="110">
        <v>61661</v>
      </c>
      <c r="V38" s="110">
        <v>10880</v>
      </c>
      <c r="W38" s="110">
        <v>72541</v>
      </c>
      <c r="X38" s="100" t="s">
        <v>212</v>
      </c>
    </row>
    <row r="39" spans="1:24" ht="14.25" x14ac:dyDescent="0.2">
      <c r="A39" s="100" t="s">
        <v>129</v>
      </c>
      <c r="B39" s="100" t="s">
        <v>130</v>
      </c>
      <c r="C39" s="101">
        <v>5348</v>
      </c>
      <c r="D39" s="102">
        <v>-0.152187698161065</v>
      </c>
      <c r="E39" s="101">
        <v>0</v>
      </c>
      <c r="F39" s="102">
        <v>-1</v>
      </c>
      <c r="G39" s="101">
        <v>0</v>
      </c>
      <c r="H39" s="102" t="s">
        <v>62</v>
      </c>
      <c r="I39" s="101">
        <v>5348</v>
      </c>
      <c r="J39" s="102">
        <v>-0.15232207956887001</v>
      </c>
      <c r="K39" s="101">
        <v>1196</v>
      </c>
      <c r="L39" s="102">
        <v>1.6750418760468999E-3</v>
      </c>
      <c r="M39" s="101">
        <v>6544</v>
      </c>
      <c r="N39" s="102">
        <v>-0.12781554045048601</v>
      </c>
      <c r="O39" s="108">
        <v>5</v>
      </c>
      <c r="P39" s="111"/>
      <c r="Q39" s="100" t="s">
        <v>177</v>
      </c>
      <c r="R39" s="110">
        <v>6308</v>
      </c>
      <c r="S39" s="110">
        <v>1</v>
      </c>
      <c r="T39" s="110">
        <v>0</v>
      </c>
      <c r="U39" s="110">
        <v>6309</v>
      </c>
      <c r="V39" s="110">
        <v>1194</v>
      </c>
      <c r="W39" s="110">
        <v>7503</v>
      </c>
      <c r="X39" s="100" t="s">
        <v>213</v>
      </c>
    </row>
    <row r="40" spans="1:24" ht="14.25" x14ac:dyDescent="0.2">
      <c r="A40" s="100" t="s">
        <v>131</v>
      </c>
      <c r="B40" s="100" t="s">
        <v>132</v>
      </c>
      <c r="C40" s="101">
        <v>2798</v>
      </c>
      <c r="D40" s="102">
        <v>9.7685366810513902E-2</v>
      </c>
      <c r="E40" s="101">
        <v>160</v>
      </c>
      <c r="F40" s="102">
        <v>0.46788990825688098</v>
      </c>
      <c r="G40" s="101">
        <v>0</v>
      </c>
      <c r="H40" s="102" t="s">
        <v>62</v>
      </c>
      <c r="I40" s="101">
        <v>2958</v>
      </c>
      <c r="J40" s="102">
        <v>0.112866817155756</v>
      </c>
      <c r="K40" s="101">
        <v>2239</v>
      </c>
      <c r="L40" s="102">
        <v>-9.3155123531794212E-2</v>
      </c>
      <c r="M40" s="101">
        <v>5197</v>
      </c>
      <c r="N40" s="102">
        <v>1.36532085039984E-2</v>
      </c>
      <c r="O40" s="108">
        <v>4</v>
      </c>
      <c r="P40" s="111"/>
      <c r="Q40" s="100" t="s">
        <v>177</v>
      </c>
      <c r="R40" s="110">
        <v>2549</v>
      </c>
      <c r="S40" s="110">
        <v>109</v>
      </c>
      <c r="T40" s="110">
        <v>0</v>
      </c>
      <c r="U40" s="110">
        <v>2658</v>
      </c>
      <c r="V40" s="110">
        <v>2469</v>
      </c>
      <c r="W40" s="110">
        <v>5127</v>
      </c>
      <c r="X40" s="100" t="s">
        <v>214</v>
      </c>
    </row>
    <row r="41" spans="1:24" ht="14.25" x14ac:dyDescent="0.2">
      <c r="A41" s="100" t="s">
        <v>133</v>
      </c>
      <c r="B41" s="100" t="s">
        <v>134</v>
      </c>
      <c r="C41" s="101">
        <v>4773</v>
      </c>
      <c r="D41" s="102">
        <v>-2.35270049099836E-2</v>
      </c>
      <c r="E41" s="101">
        <v>0</v>
      </c>
      <c r="F41" s="102">
        <v>-1</v>
      </c>
      <c r="G41" s="101">
        <v>0</v>
      </c>
      <c r="H41" s="102" t="s">
        <v>62</v>
      </c>
      <c r="I41" s="101">
        <v>4773</v>
      </c>
      <c r="J41" s="102">
        <v>-4.3295249549007798E-2</v>
      </c>
      <c r="K41" s="101">
        <v>677</v>
      </c>
      <c r="L41" s="102">
        <v>0</v>
      </c>
      <c r="M41" s="101">
        <v>5450</v>
      </c>
      <c r="N41" s="102">
        <v>-3.8122132015531204E-2</v>
      </c>
      <c r="O41" s="108">
        <v>5</v>
      </c>
      <c r="P41" s="111"/>
      <c r="Q41" s="100" t="s">
        <v>177</v>
      </c>
      <c r="R41" s="110">
        <v>4888</v>
      </c>
      <c r="S41" s="110">
        <v>101</v>
      </c>
      <c r="T41" s="110">
        <v>0</v>
      </c>
      <c r="U41" s="110">
        <v>4989</v>
      </c>
      <c r="V41" s="110">
        <v>677</v>
      </c>
      <c r="W41" s="110">
        <v>5666</v>
      </c>
      <c r="X41" s="100" t="s">
        <v>215</v>
      </c>
    </row>
    <row r="42" spans="1:24" ht="14.25" x14ac:dyDescent="0.2">
      <c r="A42" s="100" t="s">
        <v>135</v>
      </c>
      <c r="B42" s="100" t="s">
        <v>136</v>
      </c>
      <c r="C42" s="101">
        <v>1584</v>
      </c>
      <c r="D42" s="102">
        <v>-4.9219687875150096E-2</v>
      </c>
      <c r="E42" s="101">
        <v>0</v>
      </c>
      <c r="F42" s="102">
        <v>-1</v>
      </c>
      <c r="G42" s="101">
        <v>0</v>
      </c>
      <c r="H42" s="102" t="s">
        <v>62</v>
      </c>
      <c r="I42" s="101">
        <v>1584</v>
      </c>
      <c r="J42" s="102">
        <v>-5.0359712230215799E-2</v>
      </c>
      <c r="K42" s="101">
        <v>305</v>
      </c>
      <c r="L42" s="102">
        <v>2.69360269360269E-2</v>
      </c>
      <c r="M42" s="101">
        <v>1889</v>
      </c>
      <c r="N42" s="102">
        <v>-3.8676844783715005E-2</v>
      </c>
      <c r="O42" s="108">
        <v>5</v>
      </c>
      <c r="P42" s="111"/>
      <c r="Q42" s="100" t="s">
        <v>177</v>
      </c>
      <c r="R42" s="110">
        <v>1666</v>
      </c>
      <c r="S42" s="110">
        <v>2</v>
      </c>
      <c r="T42" s="110">
        <v>0</v>
      </c>
      <c r="U42" s="110">
        <v>1668</v>
      </c>
      <c r="V42" s="110">
        <v>297</v>
      </c>
      <c r="W42" s="110">
        <v>1965</v>
      </c>
      <c r="X42" s="100" t="s">
        <v>216</v>
      </c>
    </row>
    <row r="43" spans="1:24" ht="14.25" x14ac:dyDescent="0.2">
      <c r="A43" s="100" t="s">
        <v>137</v>
      </c>
      <c r="B43" s="100" t="s">
        <v>138</v>
      </c>
      <c r="C43" s="101">
        <v>34303</v>
      </c>
      <c r="D43" s="102">
        <v>-6.0886467544556101E-2</v>
      </c>
      <c r="E43" s="101">
        <v>1671</v>
      </c>
      <c r="F43" s="102">
        <v>0.17016806722689101</v>
      </c>
      <c r="G43" s="101">
        <v>8</v>
      </c>
      <c r="H43" s="102">
        <v>3</v>
      </c>
      <c r="I43" s="101">
        <v>35982</v>
      </c>
      <c r="J43" s="102">
        <v>-5.2032563163579799E-2</v>
      </c>
      <c r="K43" s="101">
        <v>8968</v>
      </c>
      <c r="L43" s="102">
        <v>-6.4469017316920507E-2</v>
      </c>
      <c r="M43" s="101">
        <v>44950</v>
      </c>
      <c r="N43" s="102">
        <v>-5.4540100540563297E-2</v>
      </c>
      <c r="O43" s="108">
        <v>3</v>
      </c>
      <c r="P43" s="111"/>
      <c r="Q43" s="100" t="s">
        <v>177</v>
      </c>
      <c r="R43" s="110">
        <v>36527</v>
      </c>
      <c r="S43" s="110">
        <v>1428</v>
      </c>
      <c r="T43" s="110">
        <v>2</v>
      </c>
      <c r="U43" s="110">
        <v>37957</v>
      </c>
      <c r="V43" s="110">
        <v>9586</v>
      </c>
      <c r="W43" s="110">
        <v>47543</v>
      </c>
      <c r="X43" s="100" t="s">
        <v>217</v>
      </c>
    </row>
    <row r="44" spans="1:24" ht="14.25" x14ac:dyDescent="0.2">
      <c r="A44" s="100" t="s">
        <v>139</v>
      </c>
      <c r="B44" s="100" t="s">
        <v>140</v>
      </c>
      <c r="C44" s="101">
        <v>42711</v>
      </c>
      <c r="D44" s="102">
        <v>-4.8201631234122203E-2</v>
      </c>
      <c r="E44" s="101">
        <v>8605</v>
      </c>
      <c r="F44" s="102">
        <v>1.8704865632769001E-2</v>
      </c>
      <c r="G44" s="101">
        <v>3</v>
      </c>
      <c r="H44" s="102">
        <v>-0.4</v>
      </c>
      <c r="I44" s="101">
        <v>51319</v>
      </c>
      <c r="J44" s="102">
        <v>-3.7636425008438702E-2</v>
      </c>
      <c r="K44" s="101">
        <v>6953</v>
      </c>
      <c r="L44" s="102">
        <v>1.8605332552007001E-2</v>
      </c>
      <c r="M44" s="101">
        <v>58272</v>
      </c>
      <c r="N44" s="102">
        <v>-3.1254156137784296E-2</v>
      </c>
      <c r="O44" s="108">
        <v>2</v>
      </c>
      <c r="P44" s="111"/>
      <c r="Q44" s="100" t="s">
        <v>177</v>
      </c>
      <c r="R44" s="110">
        <v>44874</v>
      </c>
      <c r="S44" s="110">
        <v>8447</v>
      </c>
      <c r="T44" s="110">
        <v>5</v>
      </c>
      <c r="U44" s="110">
        <v>53326</v>
      </c>
      <c r="V44" s="110">
        <v>6826</v>
      </c>
      <c r="W44" s="110">
        <v>60152</v>
      </c>
      <c r="X44" s="100" t="s">
        <v>218</v>
      </c>
    </row>
    <row r="45" spans="1:24" ht="14.25" x14ac:dyDescent="0.2">
      <c r="A45" s="100" t="s">
        <v>141</v>
      </c>
      <c r="B45" s="100" t="s">
        <v>142</v>
      </c>
      <c r="C45" s="101">
        <v>6079</v>
      </c>
      <c r="D45" s="102">
        <v>-3.5538632397271099E-2</v>
      </c>
      <c r="E45" s="101">
        <v>0</v>
      </c>
      <c r="F45" s="102" t="s">
        <v>62</v>
      </c>
      <c r="G45" s="101">
        <v>0</v>
      </c>
      <c r="H45" s="102" t="s">
        <v>62</v>
      </c>
      <c r="I45" s="101">
        <v>6079</v>
      </c>
      <c r="J45" s="102">
        <v>-3.5538632397271099E-2</v>
      </c>
      <c r="K45" s="101">
        <v>477</v>
      </c>
      <c r="L45" s="102">
        <v>0.23896103896103904</v>
      </c>
      <c r="M45" s="101">
        <v>6556</v>
      </c>
      <c r="N45" s="102">
        <v>-1.9736842105263202E-2</v>
      </c>
      <c r="O45" s="108">
        <v>5</v>
      </c>
      <c r="P45" s="111"/>
      <c r="Q45" s="100" t="s">
        <v>177</v>
      </c>
      <c r="R45" s="110">
        <v>6303</v>
      </c>
      <c r="S45" s="110">
        <v>0</v>
      </c>
      <c r="T45" s="110">
        <v>0</v>
      </c>
      <c r="U45" s="110">
        <v>6303</v>
      </c>
      <c r="V45" s="110">
        <v>385</v>
      </c>
      <c r="W45" s="110">
        <v>6688</v>
      </c>
      <c r="X45" s="100" t="s">
        <v>219</v>
      </c>
    </row>
    <row r="46" spans="1:24" ht="14.25" x14ac:dyDescent="0.2">
      <c r="A46" s="100" t="s">
        <v>143</v>
      </c>
      <c r="B46" s="100" t="s">
        <v>144</v>
      </c>
      <c r="C46" s="101">
        <v>2026</v>
      </c>
      <c r="D46" s="102">
        <v>-9.2909535452322702E-3</v>
      </c>
      <c r="E46" s="101">
        <v>0</v>
      </c>
      <c r="F46" s="102" t="s">
        <v>62</v>
      </c>
      <c r="G46" s="101">
        <v>0</v>
      </c>
      <c r="H46" s="102">
        <v>-1</v>
      </c>
      <c r="I46" s="101">
        <v>2026</v>
      </c>
      <c r="J46" s="102">
        <v>-5.1053864168618297E-2</v>
      </c>
      <c r="K46" s="101">
        <v>216</v>
      </c>
      <c r="L46" s="102">
        <v>0.28571428571428598</v>
      </c>
      <c r="M46" s="101">
        <v>2242</v>
      </c>
      <c r="N46" s="102">
        <v>-2.6487190620929201E-2</v>
      </c>
      <c r="O46" s="108">
        <v>5</v>
      </c>
      <c r="P46" s="111"/>
      <c r="Q46" s="100" t="s">
        <v>177</v>
      </c>
      <c r="R46" s="110">
        <v>2045</v>
      </c>
      <c r="S46" s="110">
        <v>0</v>
      </c>
      <c r="T46" s="110">
        <v>90</v>
      </c>
      <c r="U46" s="110">
        <v>2135</v>
      </c>
      <c r="V46" s="110">
        <v>168</v>
      </c>
      <c r="W46" s="110">
        <v>2303</v>
      </c>
      <c r="X46" s="100" t="s">
        <v>220</v>
      </c>
    </row>
    <row r="47" spans="1:24" ht="14.25" x14ac:dyDescent="0.2">
      <c r="A47" s="100" t="s">
        <v>145</v>
      </c>
      <c r="B47" s="100" t="s">
        <v>146</v>
      </c>
      <c r="C47" s="101">
        <v>1207</v>
      </c>
      <c r="D47" s="102">
        <v>2.2015241320914501E-2</v>
      </c>
      <c r="E47" s="101">
        <v>0</v>
      </c>
      <c r="F47" s="102" t="s">
        <v>62</v>
      </c>
      <c r="G47" s="101">
        <v>0</v>
      </c>
      <c r="H47" s="102" t="s">
        <v>62</v>
      </c>
      <c r="I47" s="101">
        <v>1207</v>
      </c>
      <c r="J47" s="102">
        <v>2.2015241320914501E-2</v>
      </c>
      <c r="K47" s="101">
        <v>3</v>
      </c>
      <c r="L47" s="102">
        <v>-0.76923076923076894</v>
      </c>
      <c r="M47" s="101">
        <v>1210</v>
      </c>
      <c r="N47" s="102">
        <v>1.3400335008375201E-2</v>
      </c>
      <c r="O47" s="108">
        <v>5</v>
      </c>
      <c r="P47" s="111"/>
      <c r="Q47" s="100" t="s">
        <v>177</v>
      </c>
      <c r="R47" s="110">
        <v>1181</v>
      </c>
      <c r="S47" s="110">
        <v>0</v>
      </c>
      <c r="T47" s="110">
        <v>0</v>
      </c>
      <c r="U47" s="110">
        <v>1181</v>
      </c>
      <c r="V47" s="110">
        <v>13</v>
      </c>
      <c r="W47" s="110">
        <v>1194</v>
      </c>
      <c r="X47" s="100" t="s">
        <v>221</v>
      </c>
    </row>
    <row r="48" spans="1:24" ht="14.25" x14ac:dyDescent="0.2">
      <c r="A48" s="100" t="s">
        <v>147</v>
      </c>
      <c r="B48" s="100" t="s">
        <v>148</v>
      </c>
      <c r="C48" s="101">
        <v>4539</v>
      </c>
      <c r="D48" s="102">
        <v>0.104110921916809</v>
      </c>
      <c r="E48" s="101">
        <v>0</v>
      </c>
      <c r="F48" s="102" t="s">
        <v>62</v>
      </c>
      <c r="G48" s="101">
        <v>0</v>
      </c>
      <c r="H48" s="102" t="s">
        <v>62</v>
      </c>
      <c r="I48" s="101">
        <v>4539</v>
      </c>
      <c r="J48" s="102">
        <v>0.104110921916809</v>
      </c>
      <c r="K48" s="101">
        <v>1545</v>
      </c>
      <c r="L48" s="102">
        <v>0.19212962962962998</v>
      </c>
      <c r="M48" s="101">
        <v>6084</v>
      </c>
      <c r="N48" s="102">
        <v>0.12520806362123202</v>
      </c>
      <c r="O48" s="108">
        <v>5</v>
      </c>
      <c r="P48" s="111"/>
      <c r="Q48" s="100" t="s">
        <v>177</v>
      </c>
      <c r="R48" s="110">
        <v>4111</v>
      </c>
      <c r="S48" s="110">
        <v>0</v>
      </c>
      <c r="T48" s="110">
        <v>0</v>
      </c>
      <c r="U48" s="110">
        <v>4111</v>
      </c>
      <c r="V48" s="110">
        <v>1296</v>
      </c>
      <c r="W48" s="110">
        <v>5407</v>
      </c>
      <c r="X48" s="100" t="s">
        <v>222</v>
      </c>
    </row>
    <row r="49" spans="1:24" ht="14.25" x14ac:dyDescent="0.2">
      <c r="A49" s="100" t="s">
        <v>149</v>
      </c>
      <c r="B49" s="100" t="s">
        <v>150</v>
      </c>
      <c r="C49" s="101">
        <v>10163</v>
      </c>
      <c r="D49" s="102">
        <v>-5.4780505952381001E-2</v>
      </c>
      <c r="E49" s="101">
        <v>2758</v>
      </c>
      <c r="F49" s="102">
        <v>0.11209677419354799</v>
      </c>
      <c r="G49" s="101">
        <v>2</v>
      </c>
      <c r="H49" s="102" t="s">
        <v>62</v>
      </c>
      <c r="I49" s="101">
        <v>12923</v>
      </c>
      <c r="J49" s="102">
        <v>-2.33524788391778E-2</v>
      </c>
      <c r="K49" s="101">
        <v>3857</v>
      </c>
      <c r="L49" s="102">
        <v>1.5534491837809401E-2</v>
      </c>
      <c r="M49" s="101">
        <v>16780</v>
      </c>
      <c r="N49" s="102">
        <v>-1.4679976512037601E-2</v>
      </c>
      <c r="O49" s="108">
        <v>3</v>
      </c>
      <c r="P49" s="112"/>
      <c r="Q49" s="100" t="s">
        <v>177</v>
      </c>
      <c r="R49" s="110">
        <v>10752</v>
      </c>
      <c r="S49" s="110">
        <v>2480</v>
      </c>
      <c r="T49" s="110">
        <v>0</v>
      </c>
      <c r="U49" s="110">
        <v>13232</v>
      </c>
      <c r="V49" s="110">
        <v>3798</v>
      </c>
      <c r="W49" s="110">
        <v>17030</v>
      </c>
      <c r="X49" s="100" t="s">
        <v>223</v>
      </c>
    </row>
    <row r="50" spans="1:24" ht="14.25" x14ac:dyDescent="0.2">
      <c r="A50" s="103" t="s">
        <v>151</v>
      </c>
      <c r="B50" s="104"/>
      <c r="C50" s="105">
        <v>458024</v>
      </c>
      <c r="D50" s="106">
        <v>-3.7786941898401497E-2</v>
      </c>
      <c r="E50" s="105">
        <v>193784</v>
      </c>
      <c r="F50" s="106">
        <v>4.3111290539631301E-2</v>
      </c>
      <c r="G50" s="105">
        <v>38664</v>
      </c>
      <c r="H50" s="106">
        <v>0.124672755832218</v>
      </c>
      <c r="I50" s="105">
        <v>690472</v>
      </c>
      <c r="J50" s="106">
        <v>-8.1762343355875882E-3</v>
      </c>
      <c r="K50" s="105">
        <v>107266</v>
      </c>
      <c r="L50" s="106">
        <v>2.95921599493199E-2</v>
      </c>
      <c r="M50" s="105">
        <v>797738</v>
      </c>
      <c r="N50" s="106">
        <v>-3.2598360461150002E-3</v>
      </c>
      <c r="O50" s="113"/>
      <c r="P50" s="114" t="s">
        <v>224</v>
      </c>
      <c r="Q50" s="114"/>
      <c r="R50" s="115">
        <v>476011</v>
      </c>
      <c r="S50" s="115">
        <v>185775</v>
      </c>
      <c r="T50" s="115">
        <v>34378</v>
      </c>
      <c r="U50" s="115">
        <v>696164</v>
      </c>
      <c r="V50" s="115">
        <v>104183</v>
      </c>
      <c r="W50" s="115">
        <v>800347</v>
      </c>
      <c r="X50" s="114"/>
    </row>
    <row r="51" spans="1:24" ht="14.25" x14ac:dyDescent="0.2">
      <c r="A51" s="100" t="s">
        <v>152</v>
      </c>
      <c r="B51" s="100" t="s">
        <v>153</v>
      </c>
      <c r="C51" s="101">
        <v>5</v>
      </c>
      <c r="D51" s="102">
        <v>4</v>
      </c>
      <c r="E51" s="101">
        <v>1</v>
      </c>
      <c r="F51" s="102" t="s">
        <v>62</v>
      </c>
      <c r="G51" s="101">
        <v>0</v>
      </c>
      <c r="H51" s="102" t="s">
        <v>62</v>
      </c>
      <c r="I51" s="101">
        <v>6</v>
      </c>
      <c r="J51" s="102">
        <v>5</v>
      </c>
      <c r="K51" s="101">
        <v>807</v>
      </c>
      <c r="L51" s="102">
        <v>1.8515901060070699</v>
      </c>
      <c r="M51" s="101">
        <v>813</v>
      </c>
      <c r="N51" s="102">
        <v>1.86267605633803</v>
      </c>
      <c r="O51" s="108">
        <v>6</v>
      </c>
      <c r="P51" s="109" t="s">
        <v>204</v>
      </c>
      <c r="Q51" s="100" t="s">
        <v>204</v>
      </c>
      <c r="R51" s="110">
        <v>1</v>
      </c>
      <c r="S51" s="110">
        <v>0</v>
      </c>
      <c r="T51" s="110">
        <v>0</v>
      </c>
      <c r="U51" s="110">
        <v>1</v>
      </c>
      <c r="V51" s="110">
        <v>283</v>
      </c>
      <c r="W51" s="110">
        <v>284</v>
      </c>
      <c r="X51" s="100" t="s">
        <v>225</v>
      </c>
    </row>
    <row r="52" spans="1:24" ht="14.25" x14ac:dyDescent="0.2">
      <c r="A52" s="100" t="s">
        <v>154</v>
      </c>
      <c r="B52" s="100" t="s">
        <v>155</v>
      </c>
      <c r="C52" s="101">
        <v>508</v>
      </c>
      <c r="D52" s="102">
        <v>-8.4684684684684694E-2</v>
      </c>
      <c r="E52" s="101">
        <v>8</v>
      </c>
      <c r="F52" s="102">
        <v>7</v>
      </c>
      <c r="G52" s="101">
        <v>0</v>
      </c>
      <c r="H52" s="102" t="s">
        <v>62</v>
      </c>
      <c r="I52" s="101">
        <v>516</v>
      </c>
      <c r="J52" s="102">
        <v>-7.1942446043165492E-2</v>
      </c>
      <c r="K52" s="101">
        <v>3820</v>
      </c>
      <c r="L52" s="102">
        <v>-2.0512820512820502E-2</v>
      </c>
      <c r="M52" s="101">
        <v>4336</v>
      </c>
      <c r="N52" s="102">
        <v>-2.69299820466786E-2</v>
      </c>
      <c r="O52" s="108">
        <v>6</v>
      </c>
      <c r="P52" s="111"/>
      <c r="Q52" s="100" t="s">
        <v>204</v>
      </c>
      <c r="R52" s="110">
        <v>555</v>
      </c>
      <c r="S52" s="110">
        <v>1</v>
      </c>
      <c r="T52" s="110">
        <v>0</v>
      </c>
      <c r="U52" s="110">
        <v>556</v>
      </c>
      <c r="V52" s="110">
        <v>3900</v>
      </c>
      <c r="W52" s="110">
        <v>4456</v>
      </c>
      <c r="X52" s="100" t="s">
        <v>226</v>
      </c>
    </row>
    <row r="53" spans="1:24" ht="14.25" x14ac:dyDescent="0.2">
      <c r="A53" s="100" t="s">
        <v>156</v>
      </c>
      <c r="B53" s="100" t="s">
        <v>157</v>
      </c>
      <c r="C53" s="101">
        <v>7572</v>
      </c>
      <c r="D53" s="102">
        <v>-7.0692194403534608E-2</v>
      </c>
      <c r="E53" s="101">
        <v>13200</v>
      </c>
      <c r="F53" s="102">
        <v>0.100183363893982</v>
      </c>
      <c r="G53" s="101">
        <v>1</v>
      </c>
      <c r="H53" s="102" t="s">
        <v>62</v>
      </c>
      <c r="I53" s="101">
        <v>20773</v>
      </c>
      <c r="J53" s="102">
        <v>3.11228035342003E-2</v>
      </c>
      <c r="K53" s="101">
        <v>21124</v>
      </c>
      <c r="L53" s="102">
        <v>0.14998094615929</v>
      </c>
      <c r="M53" s="101">
        <v>41897</v>
      </c>
      <c r="N53" s="102">
        <v>8.7809944177593108E-2</v>
      </c>
      <c r="O53" s="108">
        <v>6</v>
      </c>
      <c r="P53" s="111"/>
      <c r="Q53" s="100" t="s">
        <v>204</v>
      </c>
      <c r="R53" s="110">
        <v>8148</v>
      </c>
      <c r="S53" s="110">
        <v>11998</v>
      </c>
      <c r="T53" s="110">
        <v>0</v>
      </c>
      <c r="U53" s="110">
        <v>20146</v>
      </c>
      <c r="V53" s="110">
        <v>18369</v>
      </c>
      <c r="W53" s="110">
        <v>38515</v>
      </c>
      <c r="X53" s="100" t="s">
        <v>227</v>
      </c>
    </row>
    <row r="54" spans="1:24" ht="14.25" x14ac:dyDescent="0.2">
      <c r="A54" s="100" t="s">
        <v>158</v>
      </c>
      <c r="B54" s="100" t="s">
        <v>159</v>
      </c>
      <c r="C54" s="101">
        <v>10</v>
      </c>
      <c r="D54" s="102">
        <v>9</v>
      </c>
      <c r="E54" s="101">
        <v>0</v>
      </c>
      <c r="F54" s="102" t="s">
        <v>62</v>
      </c>
      <c r="G54" s="101">
        <v>0</v>
      </c>
      <c r="H54" s="102" t="s">
        <v>62</v>
      </c>
      <c r="I54" s="101">
        <v>10</v>
      </c>
      <c r="J54" s="102">
        <v>9</v>
      </c>
      <c r="K54" s="101">
        <v>334</v>
      </c>
      <c r="L54" s="102">
        <v>-5.6497175141242896E-2</v>
      </c>
      <c r="M54" s="101">
        <v>344</v>
      </c>
      <c r="N54" s="102">
        <v>-3.0985915492957702E-2</v>
      </c>
      <c r="O54" s="108">
        <v>6</v>
      </c>
      <c r="P54" s="111"/>
      <c r="Q54" s="100" t="s">
        <v>204</v>
      </c>
      <c r="R54" s="110">
        <v>1</v>
      </c>
      <c r="S54" s="110">
        <v>0</v>
      </c>
      <c r="T54" s="110">
        <v>0</v>
      </c>
      <c r="U54" s="110">
        <v>1</v>
      </c>
      <c r="V54" s="110">
        <v>354</v>
      </c>
      <c r="W54" s="110">
        <v>355</v>
      </c>
      <c r="X54" s="100" t="s">
        <v>228</v>
      </c>
    </row>
    <row r="55" spans="1:24" ht="14.25" x14ac:dyDescent="0.2">
      <c r="A55" s="100" t="s">
        <v>160</v>
      </c>
      <c r="B55" s="100" t="s">
        <v>161</v>
      </c>
      <c r="C55" s="101">
        <v>1328</v>
      </c>
      <c r="D55" s="102">
        <v>0.113160100586756</v>
      </c>
      <c r="E55" s="101">
        <v>6</v>
      </c>
      <c r="F55" s="102">
        <v>-0.77777777777777812</v>
      </c>
      <c r="G55" s="101">
        <v>0</v>
      </c>
      <c r="H55" s="102" t="s">
        <v>62</v>
      </c>
      <c r="I55" s="101">
        <v>1334</v>
      </c>
      <c r="J55" s="102">
        <v>9.3442622950819704E-2</v>
      </c>
      <c r="K55" s="101">
        <v>2097</v>
      </c>
      <c r="L55" s="102">
        <v>-8.5876198779424609E-2</v>
      </c>
      <c r="M55" s="101">
        <v>3431</v>
      </c>
      <c r="N55" s="102">
        <v>-2.3619806488332399E-2</v>
      </c>
      <c r="O55" s="108">
        <v>6</v>
      </c>
      <c r="P55" s="111"/>
      <c r="Q55" s="100" t="s">
        <v>204</v>
      </c>
      <c r="R55" s="110">
        <v>1193</v>
      </c>
      <c r="S55" s="110">
        <v>27</v>
      </c>
      <c r="T55" s="110">
        <v>0</v>
      </c>
      <c r="U55" s="110">
        <v>1220</v>
      </c>
      <c r="V55" s="110">
        <v>2294</v>
      </c>
      <c r="W55" s="110">
        <v>3514</v>
      </c>
      <c r="X55" s="100" t="s">
        <v>229</v>
      </c>
    </row>
    <row r="56" spans="1:24" ht="14.25" x14ac:dyDescent="0.2">
      <c r="A56" s="100" t="s">
        <v>162</v>
      </c>
      <c r="B56" s="100" t="s">
        <v>163</v>
      </c>
      <c r="C56" s="101">
        <v>1140</v>
      </c>
      <c r="D56" s="102">
        <v>3.1911764705882404</v>
      </c>
      <c r="E56" s="101">
        <v>61</v>
      </c>
      <c r="F56" s="102">
        <v>4.0833333333333295</v>
      </c>
      <c r="G56" s="101">
        <v>0</v>
      </c>
      <c r="H56" s="102" t="s">
        <v>62</v>
      </c>
      <c r="I56" s="101">
        <v>1201</v>
      </c>
      <c r="J56" s="102">
        <v>3.22887323943662</v>
      </c>
      <c r="K56" s="101">
        <v>845</v>
      </c>
      <c r="L56" s="102">
        <v>4.7562425683709908E-3</v>
      </c>
      <c r="M56" s="101">
        <v>2046</v>
      </c>
      <c r="N56" s="102">
        <v>0.81866666666666699</v>
      </c>
      <c r="O56" s="108">
        <v>6</v>
      </c>
      <c r="P56" s="112"/>
      <c r="Q56" s="100" t="s">
        <v>204</v>
      </c>
      <c r="R56" s="110">
        <v>272</v>
      </c>
      <c r="S56" s="110">
        <v>12</v>
      </c>
      <c r="T56" s="110">
        <v>0</v>
      </c>
      <c r="U56" s="110">
        <v>284</v>
      </c>
      <c r="V56" s="110">
        <v>841</v>
      </c>
      <c r="W56" s="110">
        <v>1125</v>
      </c>
      <c r="X56" s="100" t="s">
        <v>230</v>
      </c>
    </row>
    <row r="57" spans="1:24" ht="14.25" x14ac:dyDescent="0.2">
      <c r="A57" s="103" t="s">
        <v>164</v>
      </c>
      <c r="B57" s="104"/>
      <c r="C57" s="105">
        <v>10563</v>
      </c>
      <c r="D57" s="106">
        <v>3.8643067846607697E-2</v>
      </c>
      <c r="E57" s="105">
        <v>13276</v>
      </c>
      <c r="F57" s="106">
        <v>0.102841003488952</v>
      </c>
      <c r="G57" s="105">
        <v>1</v>
      </c>
      <c r="H57" s="106"/>
      <c r="I57" s="105">
        <v>23840</v>
      </c>
      <c r="J57" s="106">
        <v>7.3487031700288197E-2</v>
      </c>
      <c r="K57" s="105">
        <v>29027</v>
      </c>
      <c r="L57" s="106">
        <v>0.114665335432587</v>
      </c>
      <c r="M57" s="105">
        <v>52867</v>
      </c>
      <c r="N57" s="106">
        <v>9.5711828224419204E-2</v>
      </c>
      <c r="O57" s="113"/>
      <c r="P57" s="114" t="s">
        <v>224</v>
      </c>
      <c r="Q57" s="114"/>
      <c r="R57" s="115">
        <v>10170</v>
      </c>
      <c r="S57" s="115">
        <v>12038</v>
      </c>
      <c r="T57" s="115">
        <v>0</v>
      </c>
      <c r="U57" s="115">
        <v>22208</v>
      </c>
      <c r="V57" s="115">
        <v>26041</v>
      </c>
      <c r="W57" s="115">
        <v>48249</v>
      </c>
      <c r="X57" s="114"/>
    </row>
    <row r="58" spans="1:24" ht="14.25" x14ac:dyDescent="0.2">
      <c r="A58" s="103" t="s">
        <v>165</v>
      </c>
      <c r="B58" s="104"/>
      <c r="C58" s="105">
        <v>468587</v>
      </c>
      <c r="D58" s="106">
        <v>-3.6188168603873902E-2</v>
      </c>
      <c r="E58" s="105">
        <v>207060</v>
      </c>
      <c r="F58" s="106">
        <v>4.6746169361973199E-2</v>
      </c>
      <c r="G58" s="105">
        <v>38665</v>
      </c>
      <c r="H58" s="106">
        <v>0.12470184420268801</v>
      </c>
      <c r="I58" s="105">
        <v>714312</v>
      </c>
      <c r="J58" s="106">
        <v>-5.65166793805995E-3</v>
      </c>
      <c r="K58" s="105">
        <v>136293</v>
      </c>
      <c r="L58" s="106">
        <v>4.6604312569111697E-2</v>
      </c>
      <c r="M58" s="105">
        <v>850605</v>
      </c>
      <c r="N58" s="106">
        <v>2.3674398653776405E-3</v>
      </c>
      <c r="O58" s="113"/>
      <c r="P58" s="114"/>
      <c r="Q58" s="114"/>
      <c r="R58" s="115">
        <v>486181</v>
      </c>
      <c r="S58" s="115">
        <v>197813</v>
      </c>
      <c r="T58" s="115">
        <v>34378</v>
      </c>
      <c r="U58" s="115">
        <v>718372</v>
      </c>
      <c r="V58" s="115">
        <v>130224</v>
      </c>
      <c r="W58" s="115">
        <v>848596</v>
      </c>
      <c r="X58" s="114"/>
    </row>
  </sheetData>
  <pageMargins left="0.23622047244094491" right="0.23622047244094491" top="0.35433070866141736" bottom="0.35433070866141736" header="0.11811023622047245" footer="0.35433070866141736"/>
  <pageSetup paperSize="9" scale="6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08.01.2019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2228542</v>
      </c>
      <c r="C7" s="72">
        <f>Hovedtall!$C$7</f>
        <v>2193550</v>
      </c>
      <c r="D7" s="46">
        <f>(B7-C7)/C7</f>
        <v>1.5952223564541498E-2</v>
      </c>
      <c r="E7" s="45"/>
      <c r="F7" s="71">
        <f>Hovedtall!$F$7</f>
        <v>31345219</v>
      </c>
      <c r="G7" s="72">
        <f>Hovedtall!$G$7</f>
        <v>30707664</v>
      </c>
      <c r="H7" s="46">
        <f>(F7-G7)/G7</f>
        <v>2.0762080762639582E-2</v>
      </c>
      <c r="I7" s="40"/>
      <c r="J7" s="41"/>
    </row>
    <row r="8" spans="1:17" ht="15" customHeight="1" x14ac:dyDescent="0.25">
      <c r="A8" s="89" t="s">
        <v>33</v>
      </c>
      <c r="B8" s="16">
        <f>SUM(B9:B10)</f>
        <v>1515993</v>
      </c>
      <c r="C8" s="17">
        <f>SUM(C9:C10)</f>
        <v>1448144</v>
      </c>
      <c r="D8" s="34">
        <f>(B8-C8)/C8</f>
        <v>4.6852384845705954E-2</v>
      </c>
      <c r="E8" s="45"/>
      <c r="F8" s="16">
        <f>SUM(F9:F10)</f>
        <v>22513535</v>
      </c>
      <c r="G8" s="17">
        <f>SUM(G9:G10)</f>
        <v>21736374</v>
      </c>
      <c r="H8" s="34">
        <f>(F8-G8)/G8</f>
        <v>3.575393945650733E-2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1431422</v>
      </c>
      <c r="C9" s="74">
        <f>Hovedtall!$C$9</f>
        <v>1356512</v>
      </c>
      <c r="D9" s="18">
        <f>(B9-C9)/C9</f>
        <v>5.5222511853931261E-2</v>
      </c>
      <c r="E9" s="45"/>
      <c r="F9" s="73">
        <f>Hovedtall!$F$9</f>
        <v>20601901</v>
      </c>
      <c r="G9" s="74">
        <f>Hovedtall!$G$9</f>
        <v>19819303</v>
      </c>
      <c r="H9" s="18">
        <f>(F9-G9)/G9</f>
        <v>3.9486656014088892E-2</v>
      </c>
      <c r="J9" s="41"/>
    </row>
    <row r="10" spans="1:17" ht="15" customHeight="1" x14ac:dyDescent="0.25">
      <c r="A10" s="90" t="s">
        <v>35</v>
      </c>
      <c r="B10" s="73">
        <f>Hovedtall!$B$10</f>
        <v>84571</v>
      </c>
      <c r="C10" s="74">
        <f>Hovedtall!$C$10</f>
        <v>91632</v>
      </c>
      <c r="D10" s="18">
        <f>(B10-C10)/C10</f>
        <v>-7.7058232931726908E-2</v>
      </c>
      <c r="E10" s="45"/>
      <c r="F10" s="73">
        <f>Hovedtall!$F$10</f>
        <v>1911634</v>
      </c>
      <c r="G10" s="74">
        <f>Hovedtall!$G$10</f>
        <v>1917071</v>
      </c>
      <c r="H10" s="18">
        <f>(F10-G10)/G10</f>
        <v>-2.8360973589397578E-3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41471</v>
      </c>
      <c r="C12" s="76">
        <f>Hovedtall!$C$12</f>
        <v>33934</v>
      </c>
      <c r="D12" s="44">
        <f>(B12-C12)/C12</f>
        <v>0.22210762067542877</v>
      </c>
      <c r="E12" s="45"/>
      <c r="F12" s="75">
        <f>Hovedtall!$F$12</f>
        <v>528460</v>
      </c>
      <c r="G12" s="76">
        <f>Hovedtall!$G$12</f>
        <v>464139</v>
      </c>
      <c r="H12" s="44">
        <f>(F12-G12)/G12</f>
        <v>0.1385813301618696</v>
      </c>
      <c r="J12" s="41"/>
    </row>
    <row r="13" spans="1:17" ht="15" customHeight="1" x14ac:dyDescent="0.25">
      <c r="A13" s="89" t="s">
        <v>19</v>
      </c>
      <c r="B13" s="16">
        <f>B7+B8+B12</f>
        <v>3786006</v>
      </c>
      <c r="C13" s="17">
        <f>C7+C8+C12</f>
        <v>3675628</v>
      </c>
      <c r="D13" s="34">
        <f>(B13-C13)/C13</f>
        <v>3.0029698326381235E-2</v>
      </c>
      <c r="E13" s="45"/>
      <c r="F13" s="16">
        <f>F7+F8+F12</f>
        <v>54387214</v>
      </c>
      <c r="G13" s="17">
        <f>G7+G8+G12</f>
        <v>52908177</v>
      </c>
      <c r="H13" s="34">
        <f>(F13-G13)/G13</f>
        <v>2.7954790428708211E-2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33718</v>
      </c>
      <c r="C17" s="15">
        <f>SUM(C18:C20)</f>
        <v>34831</v>
      </c>
      <c r="D17" s="46">
        <f>(B17-C17)/C17</f>
        <v>-3.1954293589044246E-2</v>
      </c>
      <c r="E17" s="19"/>
      <c r="F17" s="14">
        <f>SUM(F18:F20)</f>
        <v>458024</v>
      </c>
      <c r="G17" s="15">
        <f>SUM(G18:G20)</f>
        <v>476469</v>
      </c>
      <c r="H17" s="46">
        <f>(F17-G17)/G17</f>
        <v>-3.8711857434586508E-2</v>
      </c>
      <c r="J17" s="43"/>
    </row>
    <row r="18" spans="1:10" ht="15" customHeight="1" x14ac:dyDescent="0.25">
      <c r="A18" s="90" t="s">
        <v>34</v>
      </c>
      <c r="B18" s="73">
        <f>Hovedtall!$B$18</f>
        <v>33094</v>
      </c>
      <c r="C18" s="74">
        <f>Hovedtall!$C$18</f>
        <v>33582</v>
      </c>
      <c r="D18" s="18">
        <f t="shared" ref="D18:D31" si="0">(B18-C18)/C18</f>
        <v>-1.4531594306473706E-2</v>
      </c>
      <c r="E18" s="19"/>
      <c r="F18" s="73">
        <f>Hovedtall!$F$18</f>
        <v>446339</v>
      </c>
      <c r="G18" s="74">
        <f>Hovedtall!$G$18</f>
        <v>458998</v>
      </c>
      <c r="H18" s="18">
        <f t="shared" ref="H18:H31" si="1">(F18-G18)/G18</f>
        <v>-2.7579640869894857E-2</v>
      </c>
      <c r="J18" s="41"/>
    </row>
    <row r="19" spans="1:10" ht="15" customHeight="1" x14ac:dyDescent="0.25">
      <c r="A19" s="90" t="s">
        <v>35</v>
      </c>
      <c r="B19" s="73">
        <f>Hovedtall!$B$19</f>
        <v>256</v>
      </c>
      <c r="C19" s="74">
        <f>Hovedtall!$C$19</f>
        <v>254</v>
      </c>
      <c r="D19" s="18">
        <f t="shared" si="0"/>
        <v>7.874015748031496E-3</v>
      </c>
      <c r="E19" s="19"/>
      <c r="F19" s="73">
        <f>Hovedtall!$F$19</f>
        <v>5052</v>
      </c>
      <c r="G19" s="74">
        <f>Hovedtall!$G$19</f>
        <v>4646</v>
      </c>
      <c r="H19" s="18">
        <f t="shared" si="1"/>
        <v>8.7386999569522172E-2</v>
      </c>
      <c r="J19" s="41"/>
    </row>
    <row r="20" spans="1:10" ht="15" customHeight="1" x14ac:dyDescent="0.25">
      <c r="A20" s="90" t="s">
        <v>36</v>
      </c>
      <c r="B20" s="73">
        <f>Hovedtall!$B$20</f>
        <v>368</v>
      </c>
      <c r="C20" s="74">
        <f>Hovedtall!$C$20</f>
        <v>995</v>
      </c>
      <c r="D20" s="18">
        <f t="shared" si="0"/>
        <v>-0.63015075376884422</v>
      </c>
      <c r="E20" s="19"/>
      <c r="F20" s="73">
        <f>Hovedtall!$F$20</f>
        <v>6633</v>
      </c>
      <c r="G20" s="74">
        <f>Hovedtall!$G$20</f>
        <v>12825</v>
      </c>
      <c r="H20" s="18">
        <f t="shared" si="1"/>
        <v>-0.48280701754385963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13708</v>
      </c>
      <c r="C22" s="17">
        <f>SUM(C23:C25)</f>
        <v>12790</v>
      </c>
      <c r="D22" s="34">
        <f t="shared" si="0"/>
        <v>7.1774824081313526E-2</v>
      </c>
      <c r="E22" s="19"/>
      <c r="F22" s="16">
        <f>SUM(F23:F25)</f>
        <v>193784</v>
      </c>
      <c r="G22" s="17">
        <f>SUM(G23:G25)</f>
        <v>185775</v>
      </c>
      <c r="H22" s="34">
        <f t="shared" si="1"/>
        <v>4.3111290539631274E-2</v>
      </c>
      <c r="J22" s="41"/>
    </row>
    <row r="23" spans="1:10" ht="15" customHeight="1" x14ac:dyDescent="0.25">
      <c r="A23" s="90" t="s">
        <v>34</v>
      </c>
      <c r="B23" s="73">
        <f>Hovedtall!$B$23</f>
        <v>12472</v>
      </c>
      <c r="C23" s="74">
        <f>Hovedtall!$C$23</f>
        <v>11542</v>
      </c>
      <c r="D23" s="18">
        <f t="shared" si="0"/>
        <v>8.0575290244325068E-2</v>
      </c>
      <c r="E23" s="19"/>
      <c r="F23" s="73">
        <f>Hovedtall!$F$23</f>
        <v>171671</v>
      </c>
      <c r="G23" s="74">
        <f>Hovedtall!$G$23</f>
        <v>165458</v>
      </c>
      <c r="H23" s="18">
        <f t="shared" si="1"/>
        <v>3.7550314883535399E-2</v>
      </c>
      <c r="J23" s="41"/>
    </row>
    <row r="24" spans="1:10" ht="15" customHeight="1" x14ac:dyDescent="0.25">
      <c r="A24" s="90" t="s">
        <v>35</v>
      </c>
      <c r="B24" s="73">
        <f>Hovedtall!$B$24</f>
        <v>774</v>
      </c>
      <c r="C24" s="74">
        <f>Hovedtall!$C$24</f>
        <v>776</v>
      </c>
      <c r="D24" s="18">
        <f t="shared" si="0"/>
        <v>-2.5773195876288659E-3</v>
      </c>
      <c r="E24" s="19"/>
      <c r="F24" s="73">
        <f>Hovedtall!$F$24</f>
        <v>15731</v>
      </c>
      <c r="G24" s="74">
        <f>Hovedtall!$G$24</f>
        <v>14600</v>
      </c>
      <c r="H24" s="18">
        <f t="shared" si="1"/>
        <v>7.746575342465753E-2</v>
      </c>
      <c r="J24" s="41"/>
    </row>
    <row r="25" spans="1:10" ht="15" customHeight="1" x14ac:dyDescent="0.25">
      <c r="A25" s="90" t="s">
        <v>36</v>
      </c>
      <c r="B25" s="73">
        <f>Hovedtall!$B$25</f>
        <v>462</v>
      </c>
      <c r="C25" s="74">
        <f>Hovedtall!$C$25</f>
        <v>472</v>
      </c>
      <c r="D25" s="18">
        <f t="shared" si="0"/>
        <v>-2.1186440677966101E-2</v>
      </c>
      <c r="E25" s="19"/>
      <c r="F25" s="73">
        <f>Hovedtall!$F$25</f>
        <v>6382</v>
      </c>
      <c r="G25" s="74">
        <f>Hovedtall!$G$25</f>
        <v>5717</v>
      </c>
      <c r="H25" s="18">
        <f t="shared" si="1"/>
        <v>0.11631974811964317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3061</v>
      </c>
      <c r="C27" s="76">
        <f>Hovedtall!$C$27</f>
        <v>2568</v>
      </c>
      <c r="D27" s="34">
        <f t="shared" si="0"/>
        <v>0.19197819314641745</v>
      </c>
      <c r="E27" s="19"/>
      <c r="F27" s="77">
        <f>Hovedtall!$F$27</f>
        <v>38664</v>
      </c>
      <c r="G27" s="78">
        <f>Hovedtall!$G$27</f>
        <v>34378</v>
      </c>
      <c r="H27" s="34">
        <f>(F27-G27)/G27</f>
        <v>0.12467275583221828</v>
      </c>
      <c r="J27" s="41"/>
    </row>
    <row r="28" spans="1:10" ht="15" customHeight="1" x14ac:dyDescent="0.25">
      <c r="A28" s="89" t="s">
        <v>19</v>
      </c>
      <c r="B28" s="16">
        <f>B22+B17+B27</f>
        <v>50487</v>
      </c>
      <c r="C28" s="17">
        <f>C22+C17+C27</f>
        <v>50189</v>
      </c>
      <c r="D28" s="34">
        <f t="shared" si="0"/>
        <v>5.9375560381756962E-3</v>
      </c>
      <c r="E28" s="19"/>
      <c r="F28" s="16">
        <f>F22+F17+F27</f>
        <v>690472</v>
      </c>
      <c r="G28" s="17">
        <f>G22+G17+G27</f>
        <v>696622</v>
      </c>
      <c r="H28" s="34">
        <f>(F28-G28)/G28</f>
        <v>-8.8283172222525276E-3</v>
      </c>
      <c r="J28" s="41"/>
    </row>
    <row r="29" spans="1:10" ht="15" customHeight="1" x14ac:dyDescent="0.25">
      <c r="A29" s="89" t="s">
        <v>24</v>
      </c>
      <c r="B29" s="75">
        <f>Hovedtall!$B$29</f>
        <v>5835</v>
      </c>
      <c r="C29" s="76">
        <f>Hovedtall!$C$29</f>
        <v>5521</v>
      </c>
      <c r="D29" s="18">
        <f>(B29-C29)/C29</f>
        <v>5.6873754754573444E-2</v>
      </c>
      <c r="E29" s="19"/>
      <c r="F29" s="75">
        <f>Hovedtall!$F$29</f>
        <v>107266</v>
      </c>
      <c r="G29" s="76">
        <f>Hovedtall!$G$29</f>
        <v>104296</v>
      </c>
      <c r="H29" s="18">
        <f>(F29-G29)/G29</f>
        <v>2.8476643399555114E-2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56322</v>
      </c>
      <c r="C31" s="17">
        <f>SUM(C28:C29)</f>
        <v>55710</v>
      </c>
      <c r="D31" s="34">
        <f t="shared" si="0"/>
        <v>1.098546042003231E-2</v>
      </c>
      <c r="E31" s="19"/>
      <c r="F31" s="16">
        <f>SUM(F28:F29)</f>
        <v>797738</v>
      </c>
      <c r="G31" s="17">
        <f>SUM(G28:G29)</f>
        <v>800918</v>
      </c>
      <c r="H31" s="34">
        <f t="shared" si="1"/>
        <v>-3.9704439156068409E-3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7"/>
  <sheetViews>
    <sheetView workbookViewId="0">
      <selection activeCell="G18" sqref="G18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>
        <v>5057473</v>
      </c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>
        <v>4947931</v>
      </c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>
        <v>4926252</v>
      </c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>
        <v>4324792</v>
      </c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>
        <v>3786006</v>
      </c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>
        <v>61805</v>
      </c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>
        <v>60534</v>
      </c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>
        <v>63648</v>
      </c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>
        <v>58979</v>
      </c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>
        <v>50487</v>
      </c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FE0FE4C-E9C3-4053-A2AA-3EC7F84F10C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2019-01-08T12:14:28Z</cp:lastPrinted>
  <dcterms:created xsi:type="dcterms:W3CDTF">2000-12-05T13:34:37Z</dcterms:created>
  <dcterms:modified xsi:type="dcterms:W3CDTF">2019-01-24T07:44:01Z</dcterms:modified>
</cp:coreProperties>
</file>