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7 Statistikk inkl. spedbarn - DVHStat\Månedsstatistikk\"/>
    </mc:Choice>
  </mc:AlternateContent>
  <bookViews>
    <workbookView xWindow="-6900" yWindow="4440" windowWidth="24240" windowHeight="4410" tabRatio="835"/>
  </bookViews>
  <sheets>
    <sheet name="Hovedtall" sheetId="1" r:id="rId1"/>
    <sheet name="Passasjer - Måned" sheetId="40232" r:id="rId2"/>
    <sheet name="Passasjerer - Hittil i år" sheetId="40233" r:id="rId3"/>
    <sheet name="Flybevegelser - Måned" sheetId="40228" r:id="rId4"/>
    <sheet name="Flybevegelser - Hittil i år" sheetId="40229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G29" i="40209" l="1"/>
  <c r="F29" i="40209"/>
  <c r="G27" i="40209"/>
  <c r="F27" i="40209"/>
  <c r="G25" i="40209"/>
  <c r="H25" i="40209" s="1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B24" i="40209"/>
  <c r="C23" i="40209"/>
  <c r="B23" i="40209"/>
  <c r="C20" i="40209"/>
  <c r="B20" i="40209"/>
  <c r="D20" i="40209" s="1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C7" i="40209"/>
  <c r="B7" i="40209"/>
  <c r="H23" i="40209" l="1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D7" i="40209"/>
  <c r="B8" i="40209"/>
  <c r="F17" i="40209"/>
  <c r="F22" i="40209"/>
  <c r="G28" i="40209" l="1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<sst xmlns="http://schemas.openxmlformats.org/spreadsheetml/2006/main" count="1189" uniqueCount="262">
  <si>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</si>
  <si>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</si>
  <si>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</si>
  <si>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</si>
  <si>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</si>
  <si>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</si>
  <si>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</si>
  <si>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</si>
  <si>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</si>
  <si>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</si>
  <si>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</si>
  <si>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</si>
  <si>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</si>
  <si>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</si>
  <si>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</si>
  <si>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</si>
  <si>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</si>
  <si>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</si>
  <si>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</si>
  <si>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</si>
  <si>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</si>
  <si>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</si>
  <si>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</si>
  <si>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</si>
  <si>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</si>
  <si>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</si>
  <si>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</si>
  <si>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</si>
  <si>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</si>
  <si>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</si>
  <si>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</si>
  <si>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</si>
  <si>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</si>
  <si>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</si>
  <si>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</si>
  <si>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</si>
  <si>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</si>
  <si>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</si>
  <si>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</si>
  <si>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</si>
  <si>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</si>
  <si>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</si>
  <si>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</si>
  <si>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</si>
  <si>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</si>
  <si>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</si>
  <si>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Antall Innland (Rute, Charter og Frakt)</t>
  </si>
  <si>
    <t>Endring Innland</t>
  </si>
  <si>
    <t>Antall Utland (Rute, Charter og Frakt)</t>
  </si>
  <si>
    <t>Endring Utland</t>
  </si>
  <si>
    <t>Offshore</t>
  </si>
  <si>
    <t>Endring Offshore</t>
  </si>
  <si>
    <t>SUM (Rute, Charter, Frakt og Offshore)</t>
  </si>
  <si>
    <t xml:space="preserve">Endring Sum </t>
  </si>
  <si>
    <t>Endring Annen Trafikk</t>
  </si>
  <si>
    <t>Total</t>
  </si>
  <si>
    <t>Endring 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</si>
  <si>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</si>
  <si>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</si>
  <si>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</si>
  <si>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</si>
  <si>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</si>
  <si>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</si>
  <si>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</si>
  <si>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</si>
  <si>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</si>
  <si>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</si>
  <si>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</si>
  <si>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</si>
  <si>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</si>
  <si>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</si>
  <si>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</si>
  <si>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</si>
  <si>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</si>
  <si>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</si>
  <si>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</si>
  <si>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</si>
  <si>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</si>
  <si>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</si>
  <si>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</si>
  <si>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</si>
  <si>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</si>
  <si>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</si>
  <si>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</si>
  <si>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</si>
  <si>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</si>
  <si>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</si>
  <si>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</si>
  <si>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</si>
  <si>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</si>
  <si>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</si>
  <si>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</si>
  <si>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</si>
  <si>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</si>
  <si>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</si>
  <si>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</si>
  <si>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</si>
  <si>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</si>
  <si>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</si>
  <si>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</si>
  <si>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</si>
  <si>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</si>
  <si>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</si>
  <si>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</si>
  <si>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</si>
  <si>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</si>
  <si>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</si>
  <si>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</si>
  <si>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</si>
  <si>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</si>
  <si>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</si>
  <si>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</si>
  <si>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</si>
  <si>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</si>
  <si>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</si>
  <si>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</si>
  <si>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</si>
  <si>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</si>
  <si>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</si>
  <si>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</si>
  <si>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</si>
  <si>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</si>
  <si>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</si>
  <si>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</si>
  <si>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</si>
  <si>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</si>
  <si>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</si>
  <si>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</si>
  <si>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</si>
  <si>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</si>
  <si>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</si>
  <si>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</si>
  <si>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</si>
  <si>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</si>
  <si>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</si>
  <si>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</si>
  <si>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</si>
  <si>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</si>
  <si>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</si>
  <si>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</si>
  <si>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</si>
  <si>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</si>
  <si>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</si>
  <si>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</si>
  <si>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</si>
  <si>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</si>
  <si>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</si>
  <si>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</si>
  <si>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</si>
  <si>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</si>
  <si>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</si>
  <si>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</si>
  <si>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</si>
  <si>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</si>
  <si>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</si>
  <si>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</si>
  <si>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</si>
  <si>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</si>
  <si>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</si>
  <si>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</si>
  <si>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</si>
  <si>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</si>
  <si>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</si>
  <si>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</si>
  <si>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</si>
  <si>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</si>
  <si>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</si>
  <si>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</si>
  <si>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</si>
  <si>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</si>
  <si>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</si>
  <si>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</si>
  <si>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</si>
  <si>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</si>
  <si>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</si>
  <si>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</si>
  <si>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</si>
  <si>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</si>
  <si>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</si>
  <si>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</si>
  <si>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</si>
  <si>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</si>
  <si>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</si>
  <si>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</si>
  <si>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</si>
  <si>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</si>
  <si>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</si>
  <si>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</si>
  <si>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</si>
  <si>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</si>
  <si>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</si>
  <si>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</si>
  <si>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</si>
  <si>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</si>
  <si>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</si>
  <si>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</si>
  <si>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</si>
  <si>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</si>
  <si>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</si>
  <si>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</si>
  <si>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</si>
  <si>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</si>
  <si>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</si>
  <si>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</si>
  <si>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</si>
  <si>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</si>
  <si>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</si>
  <si>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</si>
  <si>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 xml:space="preserve">Sum Avinor 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</si>
  <si>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</si>
  <si>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</si>
  <si>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</si>
  <si>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</si>
  <si>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</si>
  <si>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</si>
  <si>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</si>
  <si>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</si>
  <si>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</si>
  <si>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</si>
  <si>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</si>
  <si>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</si>
  <si>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</si>
  <si>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</si>
  <si>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</si>
  <si>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</si>
  <si>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</si>
  <si>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</si>
  <si>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</si>
  <si>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 xml:space="preserve">Sum andre </t>
  </si>
  <si>
    <t>Total Sum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</si>
  <si>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</si>
  <si>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</si>
  <si>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</si>
  <si>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</si>
  <si>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</si>
  <si>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</si>
  <si>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</si>
  <si>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</si>
  <si>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</si>
  <si>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</si>
  <si>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</si>
  <si>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</si>
  <si>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</si>
  <si>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</si>
  <si>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</si>
  <si>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</si>
  <si>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</si>
  <si>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</si>
  <si>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</si>
  <si>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</si>
  <si>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</si>
  <si>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</si>
  <si>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</si>
  <si>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</si>
  <si>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Totalt alle lufthavner</t>
  </si>
  <si>
    <t>Juni</t>
  </si>
  <si>
    <t>June</t>
  </si>
  <si>
    <t>Juni 2017 - Flybevegelser</t>
  </si>
  <si>
    <t>Juni 2017 - Flybevegelser hittil i år</t>
  </si>
  <si>
    <t>Passasjerer inkl. spedbarn - Juni 2017</t>
  </si>
  <si>
    <t>Passasjerer inkl. spedbarn - Hittil i år, Juni 2017</t>
  </si>
  <si>
    <t xml:space="preserve">Dato 17.07.2017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</si>
</sst>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0" formatCode="#########0.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80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0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6216"/>
        <c:axId val="346396608"/>
      </c:lineChart>
      <c:catAx>
        <c:axId val="34639621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4639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463966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4639621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6397392"/>
        <c:axId val="485819136"/>
      </c:lineChart>
      <c:catAx>
        <c:axId val="346397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81913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8581913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4639739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819920"/>
        <c:axId val="485820312"/>
      </c:lineChart>
      <c:catAx>
        <c:axId val="48581992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820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8582031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581992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436984"/>
        <c:axId val="483437376"/>
      </c:lineChart>
      <c:catAx>
        <c:axId val="483436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343737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8343737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83436984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261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255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2873630</v>
      </c>
      <c r="C7" s="62">
        <v>2784243</v>
      </c>
      <c r="D7" s="46">
        <f>(B7-C7)/C7</f>
        <v>3.2104597192127271E-2</v>
      </c>
      <c r="E7" s="45"/>
      <c r="F7" s="61">
        <v>15313163</v>
      </c>
      <c r="G7" s="62">
        <v>14907588</v>
      </c>
      <c r="H7" s="46">
        <f>(F7-G7)/G7</f>
        <v>2.7205943711350218E-2</v>
      </c>
      <c r="I7" s="40"/>
      <c r="J7" s="41"/>
    </row>
    <row r="8" spans="1:17" ht="15" customHeight="1" x14ac:dyDescent="0.25">
      <c r="A8" s="89" t="s">
        <v>16</v>
      </c>
      <c r="B8" s="16">
        <f>SUM(B9:B10)</f>
        <v>2173500</v>
      </c>
      <c r="C8" s="17">
        <f>SUM(C9:C10)</f>
        <v>2042459</v>
      </c>
      <c r="D8" s="34">
        <f>(B8-C8)/C8</f>
        <v>6.4158448223440467E-2</v>
      </c>
      <c r="E8" s="45"/>
      <c r="F8" s="16">
        <f>SUM(F9:F10)</f>
        <v>10029871</v>
      </c>
      <c r="G8" s="17">
        <f>SUM(G9:G10)</f>
        <v>9369947</v>
      </c>
      <c r="H8" s="34">
        <f>(F8-G8)/G8</f>
        <v>7.0429854085620761E-2</v>
      </c>
      <c r="I8" s="40"/>
      <c r="J8" s="41"/>
    </row>
    <row r="9" spans="1:17" ht="15" customHeight="1" x14ac:dyDescent="0.25">
      <c r="A9" s="90" t="s">
        <v>17</v>
      </c>
      <c r="B9" s="63">
        <v>1919203</v>
      </c>
      <c r="C9" s="64">
        <v>1800378</v>
      </c>
      <c r="D9" s="18">
        <f>(B9-C9)/C9</f>
        <v>6.6000028882823497E-2</v>
      </c>
      <c r="E9" s="45"/>
      <c r="F9" s="63">
        <v>9253126</v>
      </c>
      <c r="G9" s="64">
        <v>8619396</v>
      </c>
      <c r="H9" s="18">
        <f>(F9-G9)/G9</f>
        <v>7.3523713262507021E-2</v>
      </c>
      <c r="J9" s="41"/>
    </row>
    <row r="10" spans="1:17" ht="15" customHeight="1" x14ac:dyDescent="0.25">
      <c r="A10" s="90" t="s">
        <v>18</v>
      </c>
      <c r="B10" s="63">
        <v>254297</v>
      </c>
      <c r="C10" s="64">
        <v>242081</v>
      </c>
      <c r="D10" s="18">
        <f>(B10-C10)/C10</f>
        <v>5.0462448519297258E-2</v>
      </c>
      <c r="E10" s="45"/>
      <c r="F10" s="63">
        <v>776745</v>
      </c>
      <c r="G10" s="64">
        <v>750551</v>
      </c>
      <c r="H10" s="18">
        <f>(F10-G10)/G10</f>
        <v>3.4899693691701164E-2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41779</v>
      </c>
      <c r="C12" s="66">
        <v>45842</v>
      </c>
      <c r="D12" s="44">
        <f>(B12-C12)/C12</f>
        <v>-8.863051350290127E-2</v>
      </c>
      <c r="E12" s="45"/>
      <c r="F12" s="65">
        <v>233818</v>
      </c>
      <c r="G12" s="66">
        <v>252678</v>
      </c>
      <c r="H12" s="44">
        <f>(F12-G12)/G12</f>
        <v>-7.464045148370653E-2</v>
      </c>
      <c r="J12" s="41"/>
    </row>
    <row r="13" spans="1:17" ht="15" customHeight="1" x14ac:dyDescent="0.25">
      <c r="A13" s="89" t="s">
        <v>19</v>
      </c>
      <c r="B13" s="16">
        <f>B7+B8+B12</f>
        <v>5088909</v>
      </c>
      <c r="C13" s="17">
        <f>C7+C8+C12</f>
        <v>4872544</v>
      </c>
      <c r="D13" s="34">
        <f>(B13-C13)/C13</f>
        <v>4.4404935081140365E-2</v>
      </c>
      <c r="E13" s="45"/>
      <c r="F13" s="16">
        <f>F7+F8+F12</f>
        <v>25576852</v>
      </c>
      <c r="G13" s="17">
        <f>G7+G8+G12</f>
        <v>24530213</v>
      </c>
      <c r="H13" s="34">
        <f>(F13-G13)/G13</f>
        <v>4.26673425134955E-2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40657</v>
      </c>
      <c r="C17" s="14">
        <f>SUM(C18:C20)</f>
        <v>41708</v>
      </c>
      <c r="D17" s="46">
        <f>(B17-C17)/C17</f>
        <v>-2.5199002589431283E-2</v>
      </c>
      <c r="E17" s="19"/>
      <c r="F17" s="14">
        <f>SUM(F18:F20)</f>
        <v>238810</v>
      </c>
      <c r="G17" s="15">
        <f>SUM(G18:G20)</f>
        <v>243730</v>
      </c>
      <c r="H17" s="46">
        <f>(F17-G17)/G17</f>
        <v>-2.018627169408772E-2</v>
      </c>
      <c r="J17" s="43"/>
    </row>
    <row r="18" spans="1:10" ht="15" customHeight="1" x14ac:dyDescent="0.25">
      <c r="A18" s="90" t="s">
        <v>17</v>
      </c>
      <c r="B18" s="63">
        <v>39024</v>
      </c>
      <c r="C18" s="64">
        <v>39965</v>
      </c>
      <c r="D18" s="18">
        <f t="shared" ref="D18:D31" si="0">(B18-C18)/C18</f>
        <v>-2.354560240210184E-2</v>
      </c>
      <c r="E18" s="19"/>
      <c r="F18" s="63">
        <v>230297</v>
      </c>
      <c r="G18" s="64">
        <v>234505</v>
      </c>
      <c r="H18" s="18">
        <f t="shared" ref="H18:H31" si="1">(F18-G18)/G18</f>
        <v>-1.7944180294663228E-2</v>
      </c>
      <c r="J18" s="41"/>
    </row>
    <row r="19" spans="1:10" ht="15" customHeight="1" x14ac:dyDescent="0.25">
      <c r="A19" s="90" t="s">
        <v>18</v>
      </c>
      <c r="B19" s="63">
        <v>549</v>
      </c>
      <c r="C19" s="64">
        <v>600</v>
      </c>
      <c r="D19" s="18">
        <f t="shared" si="0"/>
        <v>-8.5000000000000006E-2</v>
      </c>
      <c r="E19" s="19"/>
      <c r="F19" s="63">
        <v>2286</v>
      </c>
      <c r="G19" s="64">
        <v>2665</v>
      </c>
      <c r="H19" s="18">
        <f t="shared" si="1"/>
        <v>-0.14221388367729831</v>
      </c>
      <c r="J19" s="41"/>
    </row>
    <row r="20" spans="1:10" ht="15" customHeight="1" x14ac:dyDescent="0.25">
      <c r="A20" s="90" t="s">
        <v>20</v>
      </c>
      <c r="B20" s="63">
        <v>1084</v>
      </c>
      <c r="C20" s="64">
        <v>1143</v>
      </c>
      <c r="D20" s="18">
        <f t="shared" si="0"/>
        <v>-5.1618547681539804E-2</v>
      </c>
      <c r="E20" s="19"/>
      <c r="F20" s="63">
        <v>6227</v>
      </c>
      <c r="G20" s="64">
        <v>6560</v>
      </c>
      <c r="H20" s="18">
        <f t="shared" si="1"/>
        <v>-5.0762195121951223E-2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17389</v>
      </c>
      <c r="C22" s="17">
        <f>SUM(C23:C25)</f>
        <v>16910</v>
      </c>
      <c r="D22" s="34">
        <f t="shared" si="0"/>
        <v>2.8326434062684803E-2</v>
      </c>
      <c r="E22" s="19"/>
      <c r="F22" s="16">
        <f>SUM(F23:F25)</f>
        <v>89007</v>
      </c>
      <c r="G22" s="17">
        <f>SUM(G23:G25)</f>
        <v>86768</v>
      </c>
      <c r="H22" s="34">
        <f t="shared" si="1"/>
        <v>2.5804444034667157E-2</v>
      </c>
      <c r="J22" s="41"/>
    </row>
    <row r="23" spans="1:10" ht="15" customHeight="1" x14ac:dyDescent="0.25">
      <c r="A23" s="90" t="s">
        <v>17</v>
      </c>
      <c r="B23" s="63">
        <v>14996</v>
      </c>
      <c r="C23" s="64">
        <v>14698</v>
      </c>
      <c r="D23" s="18">
        <f t="shared" si="0"/>
        <v>2.0274867328888283E-2</v>
      </c>
      <c r="E23" s="19"/>
      <c r="F23" s="63">
        <v>79865</v>
      </c>
      <c r="G23" s="64">
        <v>78408</v>
      </c>
      <c r="H23" s="18">
        <f t="shared" si="1"/>
        <v>1.8582287521681461E-2</v>
      </c>
      <c r="J23" s="41"/>
    </row>
    <row r="24" spans="1:10" ht="15" customHeight="1" x14ac:dyDescent="0.25">
      <c r="A24" s="90" t="s">
        <v>18</v>
      </c>
      <c r="B24" s="63">
        <v>1935</v>
      </c>
      <c r="C24" s="64">
        <v>1756</v>
      </c>
      <c r="D24" s="18">
        <f t="shared" si="0"/>
        <v>0.10193621867881549</v>
      </c>
      <c r="E24" s="19"/>
      <c r="F24" s="63">
        <v>6500</v>
      </c>
      <c r="G24" s="64">
        <v>5822</v>
      </c>
      <c r="H24" s="18">
        <f t="shared" si="1"/>
        <v>0.11645482652009619</v>
      </c>
      <c r="J24" s="41"/>
    </row>
    <row r="25" spans="1:10" ht="15" customHeight="1" x14ac:dyDescent="0.25">
      <c r="A25" s="90" t="s">
        <v>20</v>
      </c>
      <c r="B25" s="63">
        <v>458</v>
      </c>
      <c r="C25" s="64">
        <v>456</v>
      </c>
      <c r="D25" s="18">
        <f t="shared" si="0"/>
        <v>4.3859649122807015E-3</v>
      </c>
      <c r="E25" s="19"/>
      <c r="F25" s="63">
        <v>2642</v>
      </c>
      <c r="G25" s="64">
        <v>2538</v>
      </c>
      <c r="H25" s="18">
        <f t="shared" si="1"/>
        <v>4.097714736012608E-2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3079</v>
      </c>
      <c r="C27" s="66">
        <v>3433</v>
      </c>
      <c r="D27" s="34">
        <f t="shared" si="0"/>
        <v>-0.10311680745703466</v>
      </c>
      <c r="E27" s="19"/>
      <c r="F27" s="67">
        <v>17038</v>
      </c>
      <c r="G27" s="68">
        <v>18948</v>
      </c>
      <c r="H27" s="34">
        <f>(F27-G27)/G27</f>
        <v>-0.10080219548237281</v>
      </c>
      <c r="J27" s="41"/>
    </row>
    <row r="28" spans="1:10" ht="15" customHeight="1" x14ac:dyDescent="0.25">
      <c r="A28" s="89" t="s">
        <v>19</v>
      </c>
      <c r="B28" s="16">
        <f>B22+B17+B27</f>
        <v>61125</v>
      </c>
      <c r="C28" s="17">
        <f>C22+C17+C27</f>
        <v>62051</v>
      </c>
      <c r="D28" s="34">
        <f t="shared" si="0"/>
        <v>-1.4923208328632899E-2</v>
      </c>
      <c r="E28" s="19"/>
      <c r="F28" s="16">
        <f>F22+F17+F27</f>
        <v>344855</v>
      </c>
      <c r="G28" s="17">
        <f>G22+G17+G27</f>
        <v>349446</v>
      </c>
      <c r="H28" s="34">
        <f>(F28-G28)/G28</f>
        <v>-1.313793833668149E-2</v>
      </c>
      <c r="J28" s="41"/>
    </row>
    <row r="29" spans="1:10" ht="15" customHeight="1" x14ac:dyDescent="0.25">
      <c r="A29" s="89" t="s">
        <v>24</v>
      </c>
      <c r="B29" s="65">
        <v>11386</v>
      </c>
      <c r="C29" s="66">
        <v>11291</v>
      </c>
      <c r="D29" s="34">
        <f>(B29-C29)/C29</f>
        <v>8.4137808874324687E-3</v>
      </c>
      <c r="E29" s="19"/>
      <c r="F29" s="65">
        <v>50494</v>
      </c>
      <c r="G29" s="66">
        <v>54566</v>
      </c>
      <c r="H29" s="34">
        <f>(F29-G29)/G29</f>
        <v>-7.4625224498772125E-2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72511</v>
      </c>
      <c r="C31" s="17">
        <f>SUM(C28:C29)</f>
        <v>73342</v>
      </c>
      <c r="D31" s="34">
        <f t="shared" si="0"/>
        <v>-1.1330479125194295E-2</v>
      </c>
      <c r="E31" s="19"/>
      <c r="F31" s="16">
        <f>SUM(F28:F29)</f>
        <v>395349</v>
      </c>
      <c r="G31" s="17">
        <f>SUM(G28:G29)</f>
        <v>404012</v>
      </c>
      <c r="H31" s="34">
        <f t="shared" si="1"/>
        <v>-2.1442432402997931E-2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workbookViewId="0">
      <pane xSplit="2" ySplit="4" topLeftCell="C9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29.85546875" style="98" hidden="1" customWidth="1"/>
    <col min="21" max="21" width="22.7109375" style="98" hidden="1" customWidth="1"/>
    <col min="22" max="22" width="25.5703125" style="98" hidden="1" customWidth="1"/>
    <col min="23" max="23" width="28.85546875" style="98" hidden="1" customWidth="1"/>
    <col min="24" max="24" width="22" style="98" hidden="1" customWidth="1"/>
    <col min="25" max="25" width="24.5703125" style="98" hidden="1" customWidth="1"/>
    <col min="26" max="26" width="19.140625" style="98" hidden="1" customWidth="1"/>
    <col min="27" max="27" width="18" style="98" hidden="1" customWidth="1"/>
    <col min="28" max="28" width="20.140625" style="98" hidden="1" customWidth="1"/>
    <col min="29" max="29" width="15.42578125" style="98" hidden="1" customWidth="1"/>
    <col min="30" max="30" width="32.28515625" style="98" hidden="1" customWidth="1"/>
    <col min="31" max="31" width="9.140625" style="98" hidden="1" customWidth="1"/>
    <col min="32" max="32" width="9.85546875" style="98" hidden="1" customWidth="1"/>
    <col min="33" max="33" width="36.140625" style="98" hidden="1" customWidth="1"/>
    <col min="34" max="16384" width="11.42578125" style="98"/>
  </cols>
  <sheetData>
    <row r="1" spans="1:33" ht="15.75" x14ac:dyDescent="0.25">
      <c r="A1" s="97" t="s">
        <v>259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59</v>
      </c>
      <c r="T4" s="100" t="s">
        <v>243</v>
      </c>
      <c r="U4" s="100" t="s">
        <v>244</v>
      </c>
      <c r="V4" s="100" t="s">
        <v>245</v>
      </c>
      <c r="W4" s="100" t="s">
        <v>246</v>
      </c>
      <c r="X4" s="100" t="s">
        <v>247</v>
      </c>
      <c r="Y4" s="100" t="s">
        <v>248</v>
      </c>
      <c r="Z4" s="100" t="s">
        <v>62</v>
      </c>
      <c r="AA4" s="100" t="s">
        <v>249</v>
      </c>
      <c r="AB4" s="100" t="s">
        <v>250</v>
      </c>
      <c r="AC4" s="100" t="s">
        <v>65</v>
      </c>
      <c r="AD4" s="100" t="s">
        <v>66</v>
      </c>
      <c r="AE4" s="100" t="s">
        <v>251</v>
      </c>
      <c r="AF4" s="100" t="s">
        <v>252</v>
      </c>
      <c r="AG4" s="100" t="s">
        <v>58</v>
      </c>
    </row>
    <row r="5" spans="1:33" x14ac:dyDescent="0.2">
      <c r="A5" s="101" t="s">
        <v>67</v>
      </c>
      <c r="B5" s="101" t="s">
        <v>68</v>
      </c>
      <c r="C5" s="102">
        <v>35257</v>
      </c>
      <c r="D5" s="102">
        <v>1570</v>
      </c>
      <c r="E5" s="102">
        <v>36827</v>
      </c>
      <c r="F5" s="103">
        <v>-2.2819539894393302E-2</v>
      </c>
      <c r="G5" s="102">
        <v>806</v>
      </c>
      <c r="H5" s="102">
        <v>0</v>
      </c>
      <c r="I5" s="102">
        <v>806</v>
      </c>
      <c r="J5" s="116">
        <v>-2.7744270205066302E-2</v>
      </c>
      <c r="K5" s="106">
        <v>55</v>
      </c>
      <c r="L5" s="103">
        <v>8.1666666666666696</v>
      </c>
      <c r="M5" s="106">
        <v>37688</v>
      </c>
      <c r="N5" s="103">
        <v>-2.1649966253050199E-2</v>
      </c>
      <c r="O5" s="106">
        <v>849</v>
      </c>
      <c r="P5" s="106">
        <v>38537</v>
      </c>
      <c r="Q5" s="117">
        <v>-2.1531039735940099E-2</v>
      </c>
      <c r="R5" s="104">
        <v>4</v>
      </c>
      <c r="S5" s="101" t="s">
        <v>70</v>
      </c>
      <c r="T5" s="106">
        <v>36175</v>
      </c>
      <c r="U5" s="106">
        <v>37687</v>
      </c>
      <c r="V5" s="106">
        <v>1512</v>
      </c>
      <c r="W5" s="106">
        <v>829</v>
      </c>
      <c r="X5" s="106">
        <v>829</v>
      </c>
      <c r="Y5" s="106">
        <v>0</v>
      </c>
      <c r="Z5" s="106">
        <v>6</v>
      </c>
      <c r="AA5" s="106">
        <v>863</v>
      </c>
      <c r="AB5" s="106">
        <v>38522</v>
      </c>
      <c r="AC5" s="106">
        <v>39385</v>
      </c>
      <c r="AD5" s="101" t="s">
        <v>71</v>
      </c>
      <c r="AE5" s="106">
        <v>4034</v>
      </c>
      <c r="AF5" s="106">
        <v>12</v>
      </c>
      <c r="AG5" s="105" t="s">
        <v>70</v>
      </c>
    </row>
    <row r="6" spans="1:33" x14ac:dyDescent="0.2">
      <c r="A6" s="101" t="s">
        <v>72</v>
      </c>
      <c r="B6" s="101" t="s">
        <v>73</v>
      </c>
      <c r="C6" s="102">
        <v>4494</v>
      </c>
      <c r="D6" s="102">
        <v>26</v>
      </c>
      <c r="E6" s="102">
        <v>4520</v>
      </c>
      <c r="F6" s="103">
        <v>-6.2240663900414904E-2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4520</v>
      </c>
      <c r="N6" s="103">
        <v>-6.2240663900414904E-2</v>
      </c>
      <c r="O6" s="106">
        <v>1622</v>
      </c>
      <c r="P6" s="106">
        <v>6142</v>
      </c>
      <c r="Q6" s="117">
        <v>6.5949323151683406E-2</v>
      </c>
      <c r="R6" s="104">
        <v>5</v>
      </c>
      <c r="S6" s="101" t="s">
        <v>70</v>
      </c>
      <c r="T6" s="106">
        <v>4790</v>
      </c>
      <c r="U6" s="106">
        <v>4820</v>
      </c>
      <c r="V6" s="106">
        <v>30</v>
      </c>
      <c r="W6" s="106">
        <v>0</v>
      </c>
      <c r="X6" s="106">
        <v>0</v>
      </c>
      <c r="Y6" s="106">
        <v>0</v>
      </c>
      <c r="Z6" s="106">
        <v>0</v>
      </c>
      <c r="AA6" s="106">
        <v>942</v>
      </c>
      <c r="AB6" s="106">
        <v>4820</v>
      </c>
      <c r="AC6" s="106">
        <v>5762</v>
      </c>
      <c r="AD6" s="101" t="s">
        <v>74</v>
      </c>
      <c r="AE6" s="106">
        <v>4034</v>
      </c>
      <c r="AF6" s="106">
        <v>12</v>
      </c>
      <c r="AG6" s="107"/>
    </row>
    <row r="7" spans="1:33" x14ac:dyDescent="0.2">
      <c r="A7" s="101" t="s">
        <v>75</v>
      </c>
      <c r="B7" s="101" t="s">
        <v>76</v>
      </c>
      <c r="C7" s="102">
        <v>23144</v>
      </c>
      <c r="D7" s="102">
        <v>0</v>
      </c>
      <c r="E7" s="102">
        <v>23144</v>
      </c>
      <c r="F7" s="103">
        <v>1.1538461538461501E-2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23144</v>
      </c>
      <c r="N7" s="103">
        <v>1.1538461538461501E-2</v>
      </c>
      <c r="O7" s="106">
        <v>327</v>
      </c>
      <c r="P7" s="106">
        <v>23471</v>
      </c>
      <c r="Q7" s="117">
        <v>2.5830419580419602E-2</v>
      </c>
      <c r="R7" s="104">
        <v>4</v>
      </c>
      <c r="S7" s="101" t="s">
        <v>70</v>
      </c>
      <c r="T7" s="106">
        <v>22880</v>
      </c>
      <c r="U7" s="106">
        <v>22880</v>
      </c>
      <c r="V7" s="106">
        <v>0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22880</v>
      </c>
      <c r="AC7" s="106">
        <v>22880</v>
      </c>
      <c r="AD7" s="101" t="s">
        <v>77</v>
      </c>
      <c r="AE7" s="106">
        <v>4034</v>
      </c>
      <c r="AF7" s="106">
        <v>12</v>
      </c>
      <c r="AG7" s="107"/>
    </row>
    <row r="8" spans="1:33" x14ac:dyDescent="0.2">
      <c r="A8" s="101" t="s">
        <v>78</v>
      </c>
      <c r="B8" s="101" t="s">
        <v>79</v>
      </c>
      <c r="C8" s="102">
        <v>304133</v>
      </c>
      <c r="D8" s="102">
        <v>27586</v>
      </c>
      <c r="E8" s="102">
        <v>331719</v>
      </c>
      <c r="F8" s="103">
        <v>3.98453957267529E-2</v>
      </c>
      <c r="G8" s="102">
        <v>241798</v>
      </c>
      <c r="H8" s="102">
        <v>8748</v>
      </c>
      <c r="I8" s="102">
        <v>250546</v>
      </c>
      <c r="J8" s="116">
        <v>5.4113865468437099E-2</v>
      </c>
      <c r="K8" s="106">
        <v>14353</v>
      </c>
      <c r="L8" s="103">
        <v>-0.162406629318394</v>
      </c>
      <c r="M8" s="106">
        <v>596618</v>
      </c>
      <c r="N8" s="103">
        <v>3.9715733634468897E-2</v>
      </c>
      <c r="O8" s="106">
        <v>7989</v>
      </c>
      <c r="P8" s="106">
        <v>604607</v>
      </c>
      <c r="Q8" s="117">
        <v>4.1235622038945104E-2</v>
      </c>
      <c r="R8" s="104">
        <v>2</v>
      </c>
      <c r="S8" s="101" t="s">
        <v>70</v>
      </c>
      <c r="T8" s="106">
        <v>293340</v>
      </c>
      <c r="U8" s="106">
        <v>319008</v>
      </c>
      <c r="V8" s="106">
        <v>25668</v>
      </c>
      <c r="W8" s="106">
        <v>228076</v>
      </c>
      <c r="X8" s="106">
        <v>237684</v>
      </c>
      <c r="Y8" s="106">
        <v>9608</v>
      </c>
      <c r="Z8" s="106">
        <v>17136</v>
      </c>
      <c r="AA8" s="106">
        <v>6835</v>
      </c>
      <c r="AB8" s="106">
        <v>573828</v>
      </c>
      <c r="AC8" s="106">
        <v>580663</v>
      </c>
      <c r="AD8" s="101" t="s">
        <v>80</v>
      </c>
      <c r="AE8" s="106">
        <v>4034</v>
      </c>
      <c r="AF8" s="106">
        <v>12</v>
      </c>
      <c r="AG8" s="107"/>
    </row>
    <row r="9" spans="1:33" x14ac:dyDescent="0.2">
      <c r="A9" s="101" t="s">
        <v>81</v>
      </c>
      <c r="B9" s="101" t="s">
        <v>82</v>
      </c>
      <c r="C9" s="102">
        <v>476</v>
      </c>
      <c r="D9" s="102">
        <v>2</v>
      </c>
      <c r="E9" s="102">
        <v>478</v>
      </c>
      <c r="F9" s="103">
        <v>3.6876355748373099E-2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478</v>
      </c>
      <c r="N9" s="103">
        <v>3.6876355748373099E-2</v>
      </c>
      <c r="O9" s="106">
        <v>742</v>
      </c>
      <c r="P9" s="106">
        <v>1220</v>
      </c>
      <c r="Q9" s="117">
        <v>-4.9103663289166002E-2</v>
      </c>
      <c r="R9" s="104">
        <v>5</v>
      </c>
      <c r="S9" s="101" t="s">
        <v>70</v>
      </c>
      <c r="T9" s="106">
        <v>443</v>
      </c>
      <c r="U9" s="106">
        <v>461</v>
      </c>
      <c r="V9" s="106">
        <v>18</v>
      </c>
      <c r="W9" s="106">
        <v>0</v>
      </c>
      <c r="X9" s="106">
        <v>0</v>
      </c>
      <c r="Y9" s="106">
        <v>0</v>
      </c>
      <c r="Z9" s="106">
        <v>0</v>
      </c>
      <c r="AA9" s="106">
        <v>822</v>
      </c>
      <c r="AB9" s="106">
        <v>461</v>
      </c>
      <c r="AC9" s="106">
        <v>1283</v>
      </c>
      <c r="AD9" s="101" t="s">
        <v>83</v>
      </c>
      <c r="AE9" s="106">
        <v>4034</v>
      </c>
      <c r="AF9" s="106">
        <v>12</v>
      </c>
      <c r="AG9" s="107"/>
    </row>
    <row r="10" spans="1:33" x14ac:dyDescent="0.2">
      <c r="A10" s="101" t="s">
        <v>84</v>
      </c>
      <c r="B10" s="101" t="s">
        <v>85</v>
      </c>
      <c r="C10" s="102">
        <v>120009</v>
      </c>
      <c r="D10" s="102">
        <v>40734</v>
      </c>
      <c r="E10" s="102">
        <v>160743</v>
      </c>
      <c r="F10" s="103">
        <v>1.19041623649687E-2</v>
      </c>
      <c r="G10" s="102">
        <v>7069</v>
      </c>
      <c r="H10" s="102">
        <v>40</v>
      </c>
      <c r="I10" s="102">
        <v>7109</v>
      </c>
      <c r="J10" s="116">
        <v>-5.2386030391895495E-2</v>
      </c>
      <c r="K10" s="106">
        <v>0</v>
      </c>
      <c r="L10" s="103">
        <v>0</v>
      </c>
      <c r="M10" s="106">
        <v>167852</v>
      </c>
      <c r="N10" s="103">
        <v>9.0048931796049385E-3</v>
      </c>
      <c r="O10" s="106">
        <v>13077</v>
      </c>
      <c r="P10" s="106">
        <v>180929</v>
      </c>
      <c r="Q10" s="117">
        <v>2.1493659737356199E-2</v>
      </c>
      <c r="R10" s="104">
        <v>3</v>
      </c>
      <c r="S10" s="101" t="s">
        <v>70</v>
      </c>
      <c r="T10" s="106">
        <v>115196</v>
      </c>
      <c r="U10" s="106">
        <v>158852</v>
      </c>
      <c r="V10" s="106">
        <v>43656</v>
      </c>
      <c r="W10" s="106">
        <v>7410</v>
      </c>
      <c r="X10" s="106">
        <v>7502</v>
      </c>
      <c r="Y10" s="106">
        <v>92</v>
      </c>
      <c r="Z10" s="106">
        <v>0</v>
      </c>
      <c r="AA10" s="106">
        <v>10768</v>
      </c>
      <c r="AB10" s="106">
        <v>166354</v>
      </c>
      <c r="AC10" s="106">
        <v>177122</v>
      </c>
      <c r="AD10" s="101" t="s">
        <v>86</v>
      </c>
      <c r="AE10" s="106">
        <v>4034</v>
      </c>
      <c r="AF10" s="106">
        <v>12</v>
      </c>
      <c r="AG10" s="107"/>
    </row>
    <row r="11" spans="1:33" x14ac:dyDescent="0.2">
      <c r="A11" s="101" t="s">
        <v>87</v>
      </c>
      <c r="B11" s="101" t="s">
        <v>88</v>
      </c>
      <c r="C11" s="102">
        <v>8147</v>
      </c>
      <c r="D11" s="102">
        <v>50</v>
      </c>
      <c r="E11" s="102">
        <v>8197</v>
      </c>
      <c r="F11" s="103">
        <v>-8.5054135506194908E-2</v>
      </c>
      <c r="G11" s="102">
        <v>0</v>
      </c>
      <c r="H11" s="102">
        <v>0</v>
      </c>
      <c r="I11" s="102">
        <v>0</v>
      </c>
      <c r="J11" s="116">
        <v>0</v>
      </c>
      <c r="K11" s="106">
        <v>1036</v>
      </c>
      <c r="L11" s="103">
        <v>-0.39521307647402198</v>
      </c>
      <c r="M11" s="106">
        <v>9233</v>
      </c>
      <c r="N11" s="103">
        <v>-0.13483883058470797</v>
      </c>
      <c r="O11" s="106">
        <v>1093</v>
      </c>
      <c r="P11" s="106">
        <v>10326</v>
      </c>
      <c r="Q11" s="117">
        <v>-0.19822967621709797</v>
      </c>
      <c r="R11" s="104">
        <v>5</v>
      </c>
      <c r="S11" s="101" t="s">
        <v>70</v>
      </c>
      <c r="T11" s="106">
        <v>8865</v>
      </c>
      <c r="U11" s="106">
        <v>8959</v>
      </c>
      <c r="V11" s="106">
        <v>94</v>
      </c>
      <c r="W11" s="106">
        <v>0</v>
      </c>
      <c r="X11" s="106">
        <v>0</v>
      </c>
      <c r="Y11" s="106">
        <v>0</v>
      </c>
      <c r="Z11" s="106">
        <v>1713</v>
      </c>
      <c r="AA11" s="106">
        <v>2207</v>
      </c>
      <c r="AB11" s="106">
        <v>10672</v>
      </c>
      <c r="AC11" s="106">
        <v>12879</v>
      </c>
      <c r="AD11" s="101" t="s">
        <v>89</v>
      </c>
      <c r="AE11" s="106">
        <v>4034</v>
      </c>
      <c r="AF11" s="106">
        <v>12</v>
      </c>
      <c r="AG11" s="107"/>
    </row>
    <row r="12" spans="1:33" x14ac:dyDescent="0.2">
      <c r="A12" s="101" t="s">
        <v>90</v>
      </c>
      <c r="B12" s="101" t="s">
        <v>91</v>
      </c>
      <c r="C12" s="102">
        <v>1237</v>
      </c>
      <c r="D12" s="102">
        <v>40</v>
      </c>
      <c r="E12" s="102">
        <v>1277</v>
      </c>
      <c r="F12" s="103">
        <v>3.7367993501218506E-2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1277</v>
      </c>
      <c r="N12" s="103">
        <v>3.7367993501218506E-2</v>
      </c>
      <c r="O12" s="106">
        <v>1199</v>
      </c>
      <c r="P12" s="106">
        <v>2476</v>
      </c>
      <c r="Q12" s="117">
        <v>2.5683512841756399E-2</v>
      </c>
      <c r="R12" s="104">
        <v>5</v>
      </c>
      <c r="S12" s="101" t="s">
        <v>70</v>
      </c>
      <c r="T12" s="106">
        <v>1195</v>
      </c>
      <c r="U12" s="106">
        <v>1231</v>
      </c>
      <c r="V12" s="106">
        <v>36</v>
      </c>
      <c r="W12" s="106">
        <v>0</v>
      </c>
      <c r="X12" s="106">
        <v>0</v>
      </c>
      <c r="Y12" s="106">
        <v>0</v>
      </c>
      <c r="Z12" s="106">
        <v>0</v>
      </c>
      <c r="AA12" s="106">
        <v>1183</v>
      </c>
      <c r="AB12" s="106">
        <v>1231</v>
      </c>
      <c r="AC12" s="106">
        <v>2414</v>
      </c>
      <c r="AD12" s="101" t="s">
        <v>92</v>
      </c>
      <c r="AE12" s="106">
        <v>4034</v>
      </c>
      <c r="AF12" s="106">
        <v>12</v>
      </c>
      <c r="AG12" s="107"/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0</v>
      </c>
      <c r="G13" s="102">
        <v>0</v>
      </c>
      <c r="H13" s="102">
        <v>0</v>
      </c>
      <c r="I13" s="102">
        <v>0</v>
      </c>
      <c r="J13" s="116">
        <v>0</v>
      </c>
      <c r="K13" s="106">
        <v>0</v>
      </c>
      <c r="L13" s="103">
        <v>0</v>
      </c>
      <c r="M13" s="106">
        <v>0</v>
      </c>
      <c r="N13" s="103">
        <v>0</v>
      </c>
      <c r="O13" s="106">
        <v>0</v>
      </c>
      <c r="P13" s="106">
        <v>0</v>
      </c>
      <c r="Q13" s="117">
        <v>0</v>
      </c>
      <c r="R13" s="104">
        <v>5</v>
      </c>
      <c r="S13" s="101" t="s">
        <v>70</v>
      </c>
      <c r="T13" s="106">
        <v>0</v>
      </c>
      <c r="U13" s="106">
        <v>0</v>
      </c>
      <c r="V13" s="106">
        <v>0</v>
      </c>
      <c r="W13" s="106">
        <v>0</v>
      </c>
      <c r="X13" s="106">
        <v>0</v>
      </c>
      <c r="Y13" s="106">
        <v>0</v>
      </c>
      <c r="Z13" s="106">
        <v>0</v>
      </c>
      <c r="AA13" s="106">
        <v>0</v>
      </c>
      <c r="AB13" s="106">
        <v>0</v>
      </c>
      <c r="AC13" s="106">
        <v>0</v>
      </c>
      <c r="AD13" s="101" t="s">
        <v>95</v>
      </c>
      <c r="AE13" s="106">
        <v>4034</v>
      </c>
      <c r="AF13" s="106">
        <v>12</v>
      </c>
      <c r="AG13" s="107"/>
    </row>
    <row r="14" spans="1:33" x14ac:dyDescent="0.2">
      <c r="A14" s="101" t="s">
        <v>96</v>
      </c>
      <c r="B14" s="101" t="s">
        <v>97</v>
      </c>
      <c r="C14" s="102">
        <v>8931</v>
      </c>
      <c r="D14" s="102">
        <v>184</v>
      </c>
      <c r="E14" s="102">
        <v>9115</v>
      </c>
      <c r="F14" s="103">
        <v>-7.8371612060520301E-3</v>
      </c>
      <c r="G14" s="102">
        <v>0</v>
      </c>
      <c r="H14" s="102">
        <v>0</v>
      </c>
      <c r="I14" s="102">
        <v>0</v>
      </c>
      <c r="J14" s="116">
        <v>0</v>
      </c>
      <c r="K14" s="106">
        <v>2683</v>
      </c>
      <c r="L14" s="103">
        <v>-6.9049271339347698E-2</v>
      </c>
      <c r="M14" s="106">
        <v>11798</v>
      </c>
      <c r="N14" s="103">
        <v>-2.2454221559367001E-2</v>
      </c>
      <c r="O14" s="106">
        <v>1205</v>
      </c>
      <c r="P14" s="106">
        <v>13003</v>
      </c>
      <c r="Q14" s="117">
        <v>1.9283530610645101E-2</v>
      </c>
      <c r="R14" s="104">
        <v>5</v>
      </c>
      <c r="S14" s="101" t="s">
        <v>70</v>
      </c>
      <c r="T14" s="106">
        <v>8983</v>
      </c>
      <c r="U14" s="106">
        <v>9187</v>
      </c>
      <c r="V14" s="106">
        <v>204</v>
      </c>
      <c r="W14" s="106">
        <v>0</v>
      </c>
      <c r="X14" s="106">
        <v>0</v>
      </c>
      <c r="Y14" s="106">
        <v>0</v>
      </c>
      <c r="Z14" s="106">
        <v>2882</v>
      </c>
      <c r="AA14" s="106">
        <v>688</v>
      </c>
      <c r="AB14" s="106">
        <v>12069</v>
      </c>
      <c r="AC14" s="106">
        <v>12757</v>
      </c>
      <c r="AD14" s="101" t="s">
        <v>98</v>
      </c>
      <c r="AE14" s="106">
        <v>4034</v>
      </c>
      <c r="AF14" s="106">
        <v>12</v>
      </c>
      <c r="AG14" s="107"/>
    </row>
    <row r="15" spans="1:33" x14ac:dyDescent="0.2">
      <c r="A15" s="101" t="s">
        <v>99</v>
      </c>
      <c r="B15" s="101" t="s">
        <v>100</v>
      </c>
      <c r="C15" s="102">
        <v>7157</v>
      </c>
      <c r="D15" s="102">
        <v>48</v>
      </c>
      <c r="E15" s="102">
        <v>7205</v>
      </c>
      <c r="F15" s="103">
        <v>2.0104771343621701E-2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7205</v>
      </c>
      <c r="N15" s="103">
        <v>2.0104771343621701E-2</v>
      </c>
      <c r="O15" s="106">
        <v>252</v>
      </c>
      <c r="P15" s="106">
        <v>7457</v>
      </c>
      <c r="Q15" s="117">
        <v>1.1255763493354999E-2</v>
      </c>
      <c r="R15" s="104">
        <v>5</v>
      </c>
      <c r="S15" s="101" t="s">
        <v>70</v>
      </c>
      <c r="T15" s="106">
        <v>7005</v>
      </c>
      <c r="U15" s="106">
        <v>7063</v>
      </c>
      <c r="V15" s="106">
        <v>58</v>
      </c>
      <c r="W15" s="106">
        <v>0</v>
      </c>
      <c r="X15" s="106">
        <v>0</v>
      </c>
      <c r="Y15" s="106">
        <v>0</v>
      </c>
      <c r="Z15" s="106">
        <v>0</v>
      </c>
      <c r="AA15" s="106">
        <v>311</v>
      </c>
      <c r="AB15" s="106">
        <v>7063</v>
      </c>
      <c r="AC15" s="106">
        <v>7374</v>
      </c>
      <c r="AD15" s="101" t="s">
        <v>101</v>
      </c>
      <c r="AE15" s="106">
        <v>4034</v>
      </c>
      <c r="AF15" s="106">
        <v>12</v>
      </c>
      <c r="AG15" s="107"/>
    </row>
    <row r="16" spans="1:33" x14ac:dyDescent="0.2">
      <c r="A16" s="101" t="s">
        <v>102</v>
      </c>
      <c r="B16" s="101" t="s">
        <v>103</v>
      </c>
      <c r="C16" s="102">
        <v>12222</v>
      </c>
      <c r="D16" s="102">
        <v>1052</v>
      </c>
      <c r="E16" s="102">
        <v>13274</v>
      </c>
      <c r="F16" s="103">
        <v>0.248730009407338</v>
      </c>
      <c r="G16" s="102">
        <v>0</v>
      </c>
      <c r="H16" s="102">
        <v>0</v>
      </c>
      <c r="I16" s="102">
        <v>0</v>
      </c>
      <c r="J16" s="116">
        <v>0</v>
      </c>
      <c r="K16" s="106">
        <v>2378</v>
      </c>
      <c r="L16" s="103">
        <v>0.80974124809741199</v>
      </c>
      <c r="M16" s="106">
        <v>15652</v>
      </c>
      <c r="N16" s="103">
        <v>0.31044876088412598</v>
      </c>
      <c r="O16" s="106">
        <v>3218</v>
      </c>
      <c r="P16" s="106">
        <v>18870</v>
      </c>
      <c r="Q16" s="117">
        <v>0.29503808935556897</v>
      </c>
      <c r="R16" s="104">
        <v>5</v>
      </c>
      <c r="S16" s="101" t="s">
        <v>70</v>
      </c>
      <c r="T16" s="106">
        <v>9444</v>
      </c>
      <c r="U16" s="106">
        <v>10630</v>
      </c>
      <c r="V16" s="106">
        <v>1186</v>
      </c>
      <c r="W16" s="106">
        <v>0</v>
      </c>
      <c r="X16" s="106">
        <v>0</v>
      </c>
      <c r="Y16" s="106">
        <v>0</v>
      </c>
      <c r="Z16" s="106">
        <v>1314</v>
      </c>
      <c r="AA16" s="106">
        <v>2627</v>
      </c>
      <c r="AB16" s="106">
        <v>11944</v>
      </c>
      <c r="AC16" s="106">
        <v>14571</v>
      </c>
      <c r="AD16" s="101" t="s">
        <v>104</v>
      </c>
      <c r="AE16" s="106">
        <v>4034</v>
      </c>
      <c r="AF16" s="106">
        <v>12</v>
      </c>
      <c r="AG16" s="107"/>
    </row>
    <row r="17" spans="1:33" x14ac:dyDescent="0.2">
      <c r="A17" s="101" t="s">
        <v>105</v>
      </c>
      <c r="B17" s="101" t="s">
        <v>106</v>
      </c>
      <c r="C17" s="102">
        <v>68789</v>
      </c>
      <c r="D17" s="102">
        <v>1382</v>
      </c>
      <c r="E17" s="102">
        <v>70171</v>
      </c>
      <c r="F17" s="103">
        <v>5.1802443228659199E-2</v>
      </c>
      <c r="G17" s="102">
        <v>6484</v>
      </c>
      <c r="H17" s="102">
        <v>4</v>
      </c>
      <c r="I17" s="102">
        <v>6488</v>
      </c>
      <c r="J17" s="116">
        <v>0.48534798534798501</v>
      </c>
      <c r="K17" s="106">
        <v>0</v>
      </c>
      <c r="L17" s="103">
        <v>0</v>
      </c>
      <c r="M17" s="106">
        <v>76659</v>
      </c>
      <c r="N17" s="103">
        <v>7.844350969992829E-2</v>
      </c>
      <c r="O17" s="106">
        <v>653</v>
      </c>
      <c r="P17" s="106">
        <v>77312</v>
      </c>
      <c r="Q17" s="117">
        <v>6.6269463637993603E-2</v>
      </c>
      <c r="R17" s="104">
        <v>4</v>
      </c>
      <c r="S17" s="101" t="s">
        <v>70</v>
      </c>
      <c r="T17" s="106">
        <v>66325</v>
      </c>
      <c r="U17" s="106">
        <v>66715</v>
      </c>
      <c r="V17" s="106">
        <v>390</v>
      </c>
      <c r="W17" s="106">
        <v>4368</v>
      </c>
      <c r="X17" s="106">
        <v>4368</v>
      </c>
      <c r="Y17" s="106">
        <v>0</v>
      </c>
      <c r="Z17" s="106">
        <v>0</v>
      </c>
      <c r="AA17" s="106">
        <v>1424</v>
      </c>
      <c r="AB17" s="106">
        <v>71083</v>
      </c>
      <c r="AC17" s="106">
        <v>72507</v>
      </c>
      <c r="AD17" s="101" t="s">
        <v>107</v>
      </c>
      <c r="AE17" s="106">
        <v>4034</v>
      </c>
      <c r="AF17" s="106">
        <v>12</v>
      </c>
      <c r="AG17" s="107"/>
    </row>
    <row r="18" spans="1:33" x14ac:dyDescent="0.2">
      <c r="A18" s="101" t="s">
        <v>108</v>
      </c>
      <c r="B18" s="101" t="s">
        <v>109</v>
      </c>
      <c r="C18" s="102">
        <v>941</v>
      </c>
      <c r="D18" s="102">
        <v>8</v>
      </c>
      <c r="E18" s="102">
        <v>949</v>
      </c>
      <c r="F18" s="103">
        <v>0.20431472081218302</v>
      </c>
      <c r="G18" s="102">
        <v>0</v>
      </c>
      <c r="H18" s="102">
        <v>0</v>
      </c>
      <c r="I18" s="102">
        <v>0</v>
      </c>
      <c r="J18" s="116">
        <v>0</v>
      </c>
      <c r="K18" s="106">
        <v>0</v>
      </c>
      <c r="L18" s="103">
        <v>0</v>
      </c>
      <c r="M18" s="106">
        <v>949</v>
      </c>
      <c r="N18" s="103">
        <v>0.20431472081218302</v>
      </c>
      <c r="O18" s="106">
        <v>1400</v>
      </c>
      <c r="P18" s="106">
        <v>2349</v>
      </c>
      <c r="Q18" s="117">
        <v>0.79039634146341509</v>
      </c>
      <c r="R18" s="104">
        <v>5</v>
      </c>
      <c r="S18" s="101" t="s">
        <v>70</v>
      </c>
      <c r="T18" s="106">
        <v>788</v>
      </c>
      <c r="U18" s="106">
        <v>788</v>
      </c>
      <c r="V18" s="106">
        <v>0</v>
      </c>
      <c r="W18" s="106">
        <v>0</v>
      </c>
      <c r="X18" s="106">
        <v>0</v>
      </c>
      <c r="Y18" s="106">
        <v>0</v>
      </c>
      <c r="Z18" s="106">
        <v>0</v>
      </c>
      <c r="AA18" s="106">
        <v>524</v>
      </c>
      <c r="AB18" s="106">
        <v>788</v>
      </c>
      <c r="AC18" s="106">
        <v>1312</v>
      </c>
      <c r="AD18" s="101" t="s">
        <v>110</v>
      </c>
      <c r="AE18" s="106">
        <v>4034</v>
      </c>
      <c r="AF18" s="106">
        <v>12</v>
      </c>
      <c r="AG18" s="107"/>
    </row>
    <row r="19" spans="1:33" x14ac:dyDescent="0.2">
      <c r="A19" s="101" t="s">
        <v>111</v>
      </c>
      <c r="B19" s="101" t="s">
        <v>112</v>
      </c>
      <c r="C19" s="102">
        <v>41459</v>
      </c>
      <c r="D19" s="102">
        <v>104</v>
      </c>
      <c r="E19" s="102">
        <v>41563</v>
      </c>
      <c r="F19" s="103">
        <v>4.94117052971772E-2</v>
      </c>
      <c r="G19" s="102">
        <v>15965</v>
      </c>
      <c r="H19" s="102">
        <v>8</v>
      </c>
      <c r="I19" s="102">
        <v>15973</v>
      </c>
      <c r="J19" s="116">
        <v>-6.4045470526192402E-2</v>
      </c>
      <c r="K19" s="106">
        <v>0</v>
      </c>
      <c r="L19" s="103">
        <v>0</v>
      </c>
      <c r="M19" s="106">
        <v>57536</v>
      </c>
      <c r="N19" s="103">
        <v>1.52456239412761E-2</v>
      </c>
      <c r="O19" s="106">
        <v>128</v>
      </c>
      <c r="P19" s="106">
        <v>57664</v>
      </c>
      <c r="Q19" s="117">
        <v>1.64281181696397E-2</v>
      </c>
      <c r="R19" s="104">
        <v>4</v>
      </c>
      <c r="S19" s="101" t="s">
        <v>70</v>
      </c>
      <c r="T19" s="106">
        <v>39572</v>
      </c>
      <c r="U19" s="106">
        <v>39606</v>
      </c>
      <c r="V19" s="106">
        <v>34</v>
      </c>
      <c r="W19" s="106">
        <v>17066</v>
      </c>
      <c r="X19" s="106">
        <v>17066</v>
      </c>
      <c r="Y19" s="106">
        <v>0</v>
      </c>
      <c r="Z19" s="106">
        <v>0</v>
      </c>
      <c r="AA19" s="106">
        <v>60</v>
      </c>
      <c r="AB19" s="106">
        <v>56672</v>
      </c>
      <c r="AC19" s="106">
        <v>56732</v>
      </c>
      <c r="AD19" s="101" t="s">
        <v>113</v>
      </c>
      <c r="AE19" s="106">
        <v>4034</v>
      </c>
      <c r="AF19" s="106">
        <v>12</v>
      </c>
      <c r="AG19" s="107"/>
    </row>
    <row r="20" spans="1:33" x14ac:dyDescent="0.2">
      <c r="A20" s="101" t="s">
        <v>114</v>
      </c>
      <c r="B20" s="101" t="s">
        <v>115</v>
      </c>
      <c r="C20" s="102">
        <v>1612</v>
      </c>
      <c r="D20" s="102">
        <v>24</v>
      </c>
      <c r="E20" s="102">
        <v>1636</v>
      </c>
      <c r="F20" s="103">
        <v>1.2376237623762401E-2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1636</v>
      </c>
      <c r="N20" s="103">
        <v>1.2376237623762401E-2</v>
      </c>
      <c r="O20" s="106">
        <v>1107</v>
      </c>
      <c r="P20" s="106">
        <v>2743</v>
      </c>
      <c r="Q20" s="117">
        <v>1.18037624492807E-2</v>
      </c>
      <c r="R20" s="104">
        <v>5</v>
      </c>
      <c r="S20" s="101" t="s">
        <v>70</v>
      </c>
      <c r="T20" s="106">
        <v>1600</v>
      </c>
      <c r="U20" s="106">
        <v>1616</v>
      </c>
      <c r="V20" s="106">
        <v>16</v>
      </c>
      <c r="W20" s="106">
        <v>0</v>
      </c>
      <c r="X20" s="106">
        <v>0</v>
      </c>
      <c r="Y20" s="106">
        <v>0</v>
      </c>
      <c r="Z20" s="106">
        <v>0</v>
      </c>
      <c r="AA20" s="106">
        <v>1095</v>
      </c>
      <c r="AB20" s="106">
        <v>1616</v>
      </c>
      <c r="AC20" s="106">
        <v>2711</v>
      </c>
      <c r="AD20" s="101" t="s">
        <v>116</v>
      </c>
      <c r="AE20" s="106">
        <v>4034</v>
      </c>
      <c r="AF20" s="106">
        <v>12</v>
      </c>
      <c r="AG20" s="107"/>
    </row>
    <row r="21" spans="1:33" x14ac:dyDescent="0.2">
      <c r="A21" s="101" t="s">
        <v>117</v>
      </c>
      <c r="B21" s="101" t="s">
        <v>118</v>
      </c>
      <c r="C21" s="102">
        <v>25945</v>
      </c>
      <c r="D21" s="102">
        <v>5270</v>
      </c>
      <c r="E21" s="102">
        <v>31215</v>
      </c>
      <c r="F21" s="103">
        <v>4.8362720403022696E-2</v>
      </c>
      <c r="G21" s="102">
        <v>9</v>
      </c>
      <c r="H21" s="102">
        <v>0</v>
      </c>
      <c r="I21" s="102">
        <v>9</v>
      </c>
      <c r="J21" s="116">
        <v>-0.94230769230769196</v>
      </c>
      <c r="K21" s="106">
        <v>0</v>
      </c>
      <c r="L21" s="103">
        <v>0</v>
      </c>
      <c r="M21" s="106">
        <v>31224</v>
      </c>
      <c r="N21" s="103">
        <v>4.3199358524606594E-2</v>
      </c>
      <c r="O21" s="106">
        <v>130</v>
      </c>
      <c r="P21" s="106">
        <v>31354</v>
      </c>
      <c r="Q21" s="117">
        <v>3.5571555966575297E-2</v>
      </c>
      <c r="R21" s="104">
        <v>4</v>
      </c>
      <c r="S21" s="101" t="s">
        <v>70</v>
      </c>
      <c r="T21" s="106">
        <v>24355</v>
      </c>
      <c r="U21" s="106">
        <v>29775</v>
      </c>
      <c r="V21" s="106">
        <v>5420</v>
      </c>
      <c r="W21" s="106">
        <v>156</v>
      </c>
      <c r="X21" s="106">
        <v>156</v>
      </c>
      <c r="Y21" s="106">
        <v>0</v>
      </c>
      <c r="Z21" s="106">
        <v>0</v>
      </c>
      <c r="AA21" s="106">
        <v>346</v>
      </c>
      <c r="AB21" s="106">
        <v>29931</v>
      </c>
      <c r="AC21" s="106">
        <v>30277</v>
      </c>
      <c r="AD21" s="101" t="s">
        <v>119</v>
      </c>
      <c r="AE21" s="106">
        <v>4034</v>
      </c>
      <c r="AF21" s="106">
        <v>12</v>
      </c>
      <c r="AG21" s="107"/>
    </row>
    <row r="22" spans="1:33" x14ac:dyDescent="0.2">
      <c r="A22" s="101" t="s">
        <v>120</v>
      </c>
      <c r="B22" s="101" t="s">
        <v>121</v>
      </c>
      <c r="C22" s="102">
        <v>69382</v>
      </c>
      <c r="D22" s="102">
        <v>330</v>
      </c>
      <c r="E22" s="102">
        <v>69712</v>
      </c>
      <c r="F22" s="103">
        <v>4.6805315714393003E-2</v>
      </c>
      <c r="G22" s="102">
        <v>27146</v>
      </c>
      <c r="H22" s="102">
        <v>480</v>
      </c>
      <c r="I22" s="102">
        <v>27626</v>
      </c>
      <c r="J22" s="116">
        <v>-3.0768691014980903E-2</v>
      </c>
      <c r="K22" s="106">
        <v>0</v>
      </c>
      <c r="L22" s="103">
        <v>0</v>
      </c>
      <c r="M22" s="106">
        <v>97338</v>
      </c>
      <c r="N22" s="103">
        <v>2.3554648888515002E-2</v>
      </c>
      <c r="O22" s="106">
        <v>280</v>
      </c>
      <c r="P22" s="106">
        <v>97618</v>
      </c>
      <c r="Q22" s="117">
        <v>2.1653811133554499E-2</v>
      </c>
      <c r="R22" s="104">
        <v>3</v>
      </c>
      <c r="S22" s="101" t="s">
        <v>70</v>
      </c>
      <c r="T22" s="106">
        <v>66175</v>
      </c>
      <c r="U22" s="106">
        <v>66595</v>
      </c>
      <c r="V22" s="106">
        <v>420</v>
      </c>
      <c r="W22" s="106">
        <v>28221</v>
      </c>
      <c r="X22" s="106">
        <v>28503</v>
      </c>
      <c r="Y22" s="106">
        <v>282</v>
      </c>
      <c r="Z22" s="106">
        <v>0</v>
      </c>
      <c r="AA22" s="106">
        <v>451</v>
      </c>
      <c r="AB22" s="106">
        <v>95098</v>
      </c>
      <c r="AC22" s="106">
        <v>95549</v>
      </c>
      <c r="AD22" s="101" t="s">
        <v>122</v>
      </c>
      <c r="AE22" s="106">
        <v>4034</v>
      </c>
      <c r="AF22" s="106">
        <v>12</v>
      </c>
      <c r="AG22" s="107"/>
    </row>
    <row r="23" spans="1:33" x14ac:dyDescent="0.2">
      <c r="A23" s="101" t="s">
        <v>123</v>
      </c>
      <c r="B23" s="101" t="s">
        <v>124</v>
      </c>
      <c r="C23" s="102">
        <v>21929</v>
      </c>
      <c r="D23" s="102">
        <v>346</v>
      </c>
      <c r="E23" s="102">
        <v>22275</v>
      </c>
      <c r="F23" s="103">
        <v>-4.3786220218931103E-2</v>
      </c>
      <c r="G23" s="102">
        <v>1011</v>
      </c>
      <c r="H23" s="102">
        <v>0</v>
      </c>
      <c r="I23" s="102">
        <v>1011</v>
      </c>
      <c r="J23" s="116">
        <v>0.60221870047543602</v>
      </c>
      <c r="K23" s="106">
        <v>4428</v>
      </c>
      <c r="L23" s="103">
        <v>-1.46862483311081E-2</v>
      </c>
      <c r="M23" s="106">
        <v>27714</v>
      </c>
      <c r="N23" s="103">
        <v>-2.4841660802251902E-2</v>
      </c>
      <c r="O23" s="106">
        <v>940</v>
      </c>
      <c r="P23" s="106">
        <v>28654</v>
      </c>
      <c r="Q23" s="117">
        <v>-4.7929980550152811E-3</v>
      </c>
      <c r="R23" s="104">
        <v>4</v>
      </c>
      <c r="S23" s="101" t="s">
        <v>70</v>
      </c>
      <c r="T23" s="106">
        <v>22989</v>
      </c>
      <c r="U23" s="106">
        <v>23295</v>
      </c>
      <c r="V23" s="106">
        <v>306</v>
      </c>
      <c r="W23" s="106">
        <v>631</v>
      </c>
      <c r="X23" s="106">
        <v>631</v>
      </c>
      <c r="Y23" s="106">
        <v>0</v>
      </c>
      <c r="Z23" s="106">
        <v>4494</v>
      </c>
      <c r="AA23" s="106">
        <v>372</v>
      </c>
      <c r="AB23" s="106">
        <v>28420</v>
      </c>
      <c r="AC23" s="106">
        <v>28792</v>
      </c>
      <c r="AD23" s="101" t="s">
        <v>125</v>
      </c>
      <c r="AE23" s="106">
        <v>4034</v>
      </c>
      <c r="AF23" s="106">
        <v>12</v>
      </c>
      <c r="AG23" s="107"/>
    </row>
    <row r="24" spans="1:33" x14ac:dyDescent="0.2">
      <c r="A24" s="101" t="s">
        <v>126</v>
      </c>
      <c r="B24" s="101" t="s">
        <v>127</v>
      </c>
      <c r="C24" s="102">
        <v>5578</v>
      </c>
      <c r="D24" s="102">
        <v>6</v>
      </c>
      <c r="E24" s="102">
        <v>5584</v>
      </c>
      <c r="F24" s="103">
        <v>-2.5649973826557301E-2</v>
      </c>
      <c r="G24" s="102">
        <v>0</v>
      </c>
      <c r="H24" s="102">
        <v>0</v>
      </c>
      <c r="I24" s="102">
        <v>0</v>
      </c>
      <c r="J24" s="116">
        <v>-1</v>
      </c>
      <c r="K24" s="106">
        <v>0</v>
      </c>
      <c r="L24" s="103">
        <v>0</v>
      </c>
      <c r="M24" s="106">
        <v>5584</v>
      </c>
      <c r="N24" s="103">
        <v>-8.1125555372716804E-2</v>
      </c>
      <c r="O24" s="106">
        <v>325</v>
      </c>
      <c r="P24" s="106">
        <v>5909</v>
      </c>
      <c r="Q24" s="117">
        <v>-0.10551014229488299</v>
      </c>
      <c r="R24" s="104">
        <v>4</v>
      </c>
      <c r="S24" s="101" t="s">
        <v>70</v>
      </c>
      <c r="T24" s="106">
        <v>5727</v>
      </c>
      <c r="U24" s="106">
        <v>5731</v>
      </c>
      <c r="V24" s="106">
        <v>4</v>
      </c>
      <c r="W24" s="106">
        <v>346</v>
      </c>
      <c r="X24" s="106">
        <v>346</v>
      </c>
      <c r="Y24" s="106">
        <v>0</v>
      </c>
      <c r="Z24" s="106">
        <v>0</v>
      </c>
      <c r="AA24" s="106">
        <v>529</v>
      </c>
      <c r="AB24" s="106">
        <v>6077</v>
      </c>
      <c r="AC24" s="106">
        <v>6606</v>
      </c>
      <c r="AD24" s="101" t="s">
        <v>128</v>
      </c>
      <c r="AE24" s="106">
        <v>4034</v>
      </c>
      <c r="AF24" s="106">
        <v>12</v>
      </c>
      <c r="AG24" s="107"/>
    </row>
    <row r="25" spans="1:33" x14ac:dyDescent="0.2">
      <c r="A25" s="101" t="s">
        <v>129</v>
      </c>
      <c r="B25" s="101" t="s">
        <v>130</v>
      </c>
      <c r="C25" s="102">
        <v>11656</v>
      </c>
      <c r="D25" s="102">
        <v>152</v>
      </c>
      <c r="E25" s="102">
        <v>11808</v>
      </c>
      <c r="F25" s="103">
        <v>0.13812048192771098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11808</v>
      </c>
      <c r="N25" s="103">
        <v>0.13812048192771098</v>
      </c>
      <c r="O25" s="106">
        <v>1517</v>
      </c>
      <c r="P25" s="106">
        <v>13325</v>
      </c>
      <c r="Q25" s="117">
        <v>0.23208506703652301</v>
      </c>
      <c r="R25" s="104">
        <v>5</v>
      </c>
      <c r="S25" s="101" t="s">
        <v>70</v>
      </c>
      <c r="T25" s="106">
        <v>10313</v>
      </c>
      <c r="U25" s="106">
        <v>10375</v>
      </c>
      <c r="V25" s="106">
        <v>62</v>
      </c>
      <c r="W25" s="106">
        <v>0</v>
      </c>
      <c r="X25" s="106">
        <v>0</v>
      </c>
      <c r="Y25" s="106">
        <v>0</v>
      </c>
      <c r="Z25" s="106">
        <v>0</v>
      </c>
      <c r="AA25" s="106">
        <v>440</v>
      </c>
      <c r="AB25" s="106">
        <v>10375</v>
      </c>
      <c r="AC25" s="106">
        <v>10815</v>
      </c>
      <c r="AD25" s="101" t="s">
        <v>131</v>
      </c>
      <c r="AE25" s="106">
        <v>4034</v>
      </c>
      <c r="AF25" s="106">
        <v>12</v>
      </c>
      <c r="AG25" s="107"/>
    </row>
    <row r="26" spans="1:33" x14ac:dyDescent="0.2">
      <c r="A26" s="101" t="s">
        <v>132</v>
      </c>
      <c r="B26" s="101" t="s">
        <v>133</v>
      </c>
      <c r="C26" s="102">
        <v>1251</v>
      </c>
      <c r="D26" s="102">
        <v>0</v>
      </c>
      <c r="E26" s="102">
        <v>1251</v>
      </c>
      <c r="F26" s="103">
        <v>-5.5849056603773602E-2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1251</v>
      </c>
      <c r="N26" s="103">
        <v>-5.5849056603773602E-2</v>
      </c>
      <c r="O26" s="106">
        <v>817</v>
      </c>
      <c r="P26" s="106">
        <v>2068</v>
      </c>
      <c r="Q26" s="117">
        <v>-5.1376146788990801E-2</v>
      </c>
      <c r="R26" s="104">
        <v>5</v>
      </c>
      <c r="S26" s="101" t="s">
        <v>70</v>
      </c>
      <c r="T26" s="106">
        <v>1323</v>
      </c>
      <c r="U26" s="106">
        <v>1325</v>
      </c>
      <c r="V26" s="106">
        <v>2</v>
      </c>
      <c r="W26" s="106">
        <v>0</v>
      </c>
      <c r="X26" s="106">
        <v>0</v>
      </c>
      <c r="Y26" s="106">
        <v>0</v>
      </c>
      <c r="Z26" s="106">
        <v>0</v>
      </c>
      <c r="AA26" s="106">
        <v>855</v>
      </c>
      <c r="AB26" s="106">
        <v>1325</v>
      </c>
      <c r="AC26" s="106">
        <v>2180</v>
      </c>
      <c r="AD26" s="101" t="s">
        <v>134</v>
      </c>
      <c r="AE26" s="106">
        <v>4034</v>
      </c>
      <c r="AF26" s="106">
        <v>12</v>
      </c>
      <c r="AG26" s="107"/>
    </row>
    <row r="27" spans="1:33" x14ac:dyDescent="0.2">
      <c r="A27" s="101" t="s">
        <v>135</v>
      </c>
      <c r="B27" s="101" t="s">
        <v>136</v>
      </c>
      <c r="C27" s="102">
        <v>10885</v>
      </c>
      <c r="D27" s="102">
        <v>244</v>
      </c>
      <c r="E27" s="102">
        <v>11129</v>
      </c>
      <c r="F27" s="103">
        <v>0.13677221654749702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11129</v>
      </c>
      <c r="N27" s="103">
        <v>0.13677221654749702</v>
      </c>
      <c r="O27" s="106">
        <v>233</v>
      </c>
      <c r="P27" s="106">
        <v>11362</v>
      </c>
      <c r="Q27" s="117">
        <v>2.6473702788563399E-3</v>
      </c>
      <c r="R27" s="104">
        <v>5</v>
      </c>
      <c r="S27" s="101" t="s">
        <v>70</v>
      </c>
      <c r="T27" s="106">
        <v>9640</v>
      </c>
      <c r="U27" s="106">
        <v>9790</v>
      </c>
      <c r="V27" s="106">
        <v>150</v>
      </c>
      <c r="W27" s="106">
        <v>0</v>
      </c>
      <c r="X27" s="106">
        <v>0</v>
      </c>
      <c r="Y27" s="106">
        <v>0</v>
      </c>
      <c r="Z27" s="106">
        <v>0</v>
      </c>
      <c r="AA27" s="106">
        <v>1542</v>
      </c>
      <c r="AB27" s="106">
        <v>9790</v>
      </c>
      <c r="AC27" s="106">
        <v>11332</v>
      </c>
      <c r="AD27" s="101" t="s">
        <v>137</v>
      </c>
      <c r="AE27" s="106">
        <v>4034</v>
      </c>
      <c r="AF27" s="106">
        <v>12</v>
      </c>
      <c r="AG27" s="107"/>
    </row>
    <row r="28" spans="1:33" x14ac:dyDescent="0.2">
      <c r="A28" s="101" t="s">
        <v>138</v>
      </c>
      <c r="B28" s="101" t="s">
        <v>139</v>
      </c>
      <c r="C28" s="102">
        <v>36587</v>
      </c>
      <c r="D28" s="102">
        <v>236</v>
      </c>
      <c r="E28" s="102">
        <v>36823</v>
      </c>
      <c r="F28" s="103">
        <v>-0.11100649429033599</v>
      </c>
      <c r="G28" s="102">
        <v>5241</v>
      </c>
      <c r="H28" s="102">
        <v>0</v>
      </c>
      <c r="I28" s="102">
        <v>5241</v>
      </c>
      <c r="J28" s="116">
        <v>2.3233112065599401E-2</v>
      </c>
      <c r="K28" s="106">
        <v>4</v>
      </c>
      <c r="L28" s="103">
        <v>0</v>
      </c>
      <c r="M28" s="106">
        <v>42068</v>
      </c>
      <c r="N28" s="103">
        <v>-9.6147648411146702E-2</v>
      </c>
      <c r="O28" s="106">
        <v>365</v>
      </c>
      <c r="P28" s="106">
        <v>42433</v>
      </c>
      <c r="Q28" s="117">
        <v>-9.891486695971631E-2</v>
      </c>
      <c r="R28" s="104">
        <v>4</v>
      </c>
      <c r="S28" s="101" t="s">
        <v>70</v>
      </c>
      <c r="T28" s="106">
        <v>41127</v>
      </c>
      <c r="U28" s="106">
        <v>41421</v>
      </c>
      <c r="V28" s="106">
        <v>294</v>
      </c>
      <c r="W28" s="106">
        <v>5122</v>
      </c>
      <c r="X28" s="106">
        <v>5122</v>
      </c>
      <c r="Y28" s="106">
        <v>0</v>
      </c>
      <c r="Z28" s="106">
        <v>0</v>
      </c>
      <c r="AA28" s="106">
        <v>548</v>
      </c>
      <c r="AB28" s="106">
        <v>46543</v>
      </c>
      <c r="AC28" s="106">
        <v>47091</v>
      </c>
      <c r="AD28" s="101" t="s">
        <v>140</v>
      </c>
      <c r="AE28" s="106">
        <v>4034</v>
      </c>
      <c r="AF28" s="106">
        <v>12</v>
      </c>
      <c r="AG28" s="107"/>
    </row>
    <row r="29" spans="1:33" x14ac:dyDescent="0.2">
      <c r="A29" s="101" t="s">
        <v>141</v>
      </c>
      <c r="B29" s="101" t="s">
        <v>142</v>
      </c>
      <c r="C29" s="102">
        <v>5891</v>
      </c>
      <c r="D29" s="102">
        <v>80</v>
      </c>
      <c r="E29" s="102">
        <v>5971</v>
      </c>
      <c r="F29" s="103">
        <v>0.17055479317780803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5971</v>
      </c>
      <c r="N29" s="103">
        <v>0.17055479317780803</v>
      </c>
      <c r="O29" s="106">
        <v>609</v>
      </c>
      <c r="P29" s="106">
        <v>6580</v>
      </c>
      <c r="Q29" s="117">
        <v>-0.11129119394921701</v>
      </c>
      <c r="R29" s="104">
        <v>5</v>
      </c>
      <c r="S29" s="101" t="s">
        <v>70</v>
      </c>
      <c r="T29" s="106">
        <v>5031</v>
      </c>
      <c r="U29" s="106">
        <v>5101</v>
      </c>
      <c r="V29" s="106">
        <v>70</v>
      </c>
      <c r="W29" s="106">
        <v>0</v>
      </c>
      <c r="X29" s="106">
        <v>0</v>
      </c>
      <c r="Y29" s="106">
        <v>0</v>
      </c>
      <c r="Z29" s="106">
        <v>0</v>
      </c>
      <c r="AA29" s="106">
        <v>2303</v>
      </c>
      <c r="AB29" s="106">
        <v>5101</v>
      </c>
      <c r="AC29" s="106">
        <v>7404</v>
      </c>
      <c r="AD29" s="101" t="s">
        <v>143</v>
      </c>
      <c r="AE29" s="106">
        <v>4034</v>
      </c>
      <c r="AF29" s="106">
        <v>12</v>
      </c>
      <c r="AG29" s="107"/>
    </row>
    <row r="30" spans="1:33" x14ac:dyDescent="0.2">
      <c r="A30" s="101" t="s">
        <v>144</v>
      </c>
      <c r="B30" s="101" t="s">
        <v>145</v>
      </c>
      <c r="C30" s="102">
        <v>2031</v>
      </c>
      <c r="D30" s="102">
        <v>2</v>
      </c>
      <c r="E30" s="102">
        <v>2033</v>
      </c>
      <c r="F30" s="103">
        <v>-0.193573978579929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2033</v>
      </c>
      <c r="N30" s="103">
        <v>-0.193573978579929</v>
      </c>
      <c r="O30" s="106">
        <v>978</v>
      </c>
      <c r="P30" s="106">
        <v>3011</v>
      </c>
      <c r="Q30" s="117">
        <v>-0.24649649649649602</v>
      </c>
      <c r="R30" s="104">
        <v>5</v>
      </c>
      <c r="S30" s="101" t="s">
        <v>70</v>
      </c>
      <c r="T30" s="106">
        <v>2489</v>
      </c>
      <c r="U30" s="106">
        <v>2521</v>
      </c>
      <c r="V30" s="106">
        <v>32</v>
      </c>
      <c r="W30" s="106">
        <v>0</v>
      </c>
      <c r="X30" s="106">
        <v>0</v>
      </c>
      <c r="Y30" s="106">
        <v>0</v>
      </c>
      <c r="Z30" s="106">
        <v>0</v>
      </c>
      <c r="AA30" s="106">
        <v>1475</v>
      </c>
      <c r="AB30" s="106">
        <v>2521</v>
      </c>
      <c r="AC30" s="106">
        <v>3996</v>
      </c>
      <c r="AD30" s="101" t="s">
        <v>146</v>
      </c>
      <c r="AE30" s="106">
        <v>4034</v>
      </c>
      <c r="AF30" s="106">
        <v>12</v>
      </c>
      <c r="AG30" s="107"/>
    </row>
    <row r="31" spans="1:33" x14ac:dyDescent="0.2">
      <c r="A31" s="101" t="s">
        <v>147</v>
      </c>
      <c r="B31" s="101" t="s">
        <v>148</v>
      </c>
      <c r="C31" s="102">
        <v>0</v>
      </c>
      <c r="D31" s="102">
        <v>0</v>
      </c>
      <c r="E31" s="102">
        <v>0</v>
      </c>
      <c r="F31" s="103">
        <v>-1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0</v>
      </c>
      <c r="N31" s="103">
        <v>-1</v>
      </c>
      <c r="O31" s="106">
        <v>0</v>
      </c>
      <c r="P31" s="106">
        <v>0</v>
      </c>
      <c r="Q31" s="117">
        <v>-1</v>
      </c>
      <c r="R31" s="104">
        <v>5</v>
      </c>
      <c r="S31" s="101" t="s">
        <v>70</v>
      </c>
      <c r="T31" s="106">
        <v>2239</v>
      </c>
      <c r="U31" s="106">
        <v>2239</v>
      </c>
      <c r="V31" s="106">
        <v>0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2239</v>
      </c>
      <c r="AC31" s="106">
        <v>2239</v>
      </c>
      <c r="AD31" s="101" t="s">
        <v>149</v>
      </c>
      <c r="AE31" s="106">
        <v>4034</v>
      </c>
      <c r="AF31" s="106">
        <v>12</v>
      </c>
      <c r="AG31" s="107"/>
    </row>
    <row r="32" spans="1:33" x14ac:dyDescent="0.2">
      <c r="A32" s="101" t="s">
        <v>150</v>
      </c>
      <c r="B32" s="101" t="s">
        <v>151</v>
      </c>
      <c r="C32" s="102">
        <v>744462</v>
      </c>
      <c r="D32" s="102">
        <v>342558</v>
      </c>
      <c r="E32" s="102">
        <v>1087020</v>
      </c>
      <c r="F32" s="103">
        <v>3.1176629622778403E-2</v>
      </c>
      <c r="G32" s="102">
        <v>1211445</v>
      </c>
      <c r="H32" s="102">
        <v>339888</v>
      </c>
      <c r="I32" s="102">
        <v>1551333</v>
      </c>
      <c r="J32" s="116">
        <v>9.0816467160182698E-2</v>
      </c>
      <c r="K32" s="106">
        <v>0</v>
      </c>
      <c r="L32" s="103">
        <v>0</v>
      </c>
      <c r="M32" s="106">
        <v>2638353</v>
      </c>
      <c r="N32" s="103">
        <v>6.5428248485359997E-2</v>
      </c>
      <c r="O32" s="106">
        <v>982</v>
      </c>
      <c r="P32" s="106">
        <v>2639335</v>
      </c>
      <c r="Q32" s="117">
        <v>6.5373069382545501E-2</v>
      </c>
      <c r="R32" s="104">
        <v>1</v>
      </c>
      <c r="S32" s="101" t="s">
        <v>152</v>
      </c>
      <c r="T32" s="106">
        <v>737425</v>
      </c>
      <c r="U32" s="106">
        <v>1054155</v>
      </c>
      <c r="V32" s="106">
        <v>316730</v>
      </c>
      <c r="W32" s="106">
        <v>1106064</v>
      </c>
      <c r="X32" s="106">
        <v>1422176</v>
      </c>
      <c r="Y32" s="106">
        <v>316112</v>
      </c>
      <c r="Z32" s="106">
        <v>0</v>
      </c>
      <c r="AA32" s="106">
        <v>1050</v>
      </c>
      <c r="AB32" s="106">
        <v>2476331</v>
      </c>
      <c r="AC32" s="106">
        <v>2477381</v>
      </c>
      <c r="AD32" s="101" t="s">
        <v>153</v>
      </c>
      <c r="AE32" s="106">
        <v>4034</v>
      </c>
      <c r="AF32" s="106">
        <v>12</v>
      </c>
      <c r="AG32" s="107"/>
    </row>
    <row r="33" spans="1:33" x14ac:dyDescent="0.2">
      <c r="A33" s="101" t="s">
        <v>154</v>
      </c>
      <c r="B33" s="101" t="s">
        <v>155</v>
      </c>
      <c r="C33" s="102">
        <v>1899</v>
      </c>
      <c r="D33" s="102">
        <v>0</v>
      </c>
      <c r="E33" s="102">
        <v>1899</v>
      </c>
      <c r="F33" s="103">
        <v>8.7006296508299899E-2</v>
      </c>
      <c r="G33" s="102">
        <v>0</v>
      </c>
      <c r="H33" s="102">
        <v>0</v>
      </c>
      <c r="I33" s="102">
        <v>0</v>
      </c>
      <c r="J33" s="116">
        <v>0</v>
      </c>
      <c r="K33" s="106">
        <v>0</v>
      </c>
      <c r="L33" s="103">
        <v>0</v>
      </c>
      <c r="M33" s="106">
        <v>1899</v>
      </c>
      <c r="N33" s="103">
        <v>8.7006296508299899E-2</v>
      </c>
      <c r="O33" s="106">
        <v>0</v>
      </c>
      <c r="P33" s="106">
        <v>1899</v>
      </c>
      <c r="Q33" s="117">
        <v>8.7006296508299899E-2</v>
      </c>
      <c r="R33" s="104">
        <v>5</v>
      </c>
      <c r="S33" s="101" t="s">
        <v>70</v>
      </c>
      <c r="T33" s="106">
        <v>1747</v>
      </c>
      <c r="U33" s="106">
        <v>1747</v>
      </c>
      <c r="V33" s="106">
        <v>0</v>
      </c>
      <c r="W33" s="106">
        <v>0</v>
      </c>
      <c r="X33" s="106">
        <v>0</v>
      </c>
      <c r="Y33" s="106">
        <v>0</v>
      </c>
      <c r="Z33" s="106">
        <v>0</v>
      </c>
      <c r="AA33" s="106">
        <v>0</v>
      </c>
      <c r="AB33" s="106">
        <v>1747</v>
      </c>
      <c r="AC33" s="106">
        <v>1747</v>
      </c>
      <c r="AD33" s="101" t="s">
        <v>156</v>
      </c>
      <c r="AE33" s="106">
        <v>4034</v>
      </c>
      <c r="AF33" s="106">
        <v>12</v>
      </c>
      <c r="AG33" s="107"/>
    </row>
    <row r="34" spans="1:33" x14ac:dyDescent="0.2">
      <c r="A34" s="101" t="s">
        <v>157</v>
      </c>
      <c r="B34" s="101" t="s">
        <v>158</v>
      </c>
      <c r="C34" s="102">
        <v>3002</v>
      </c>
      <c r="D34" s="102">
        <v>0</v>
      </c>
      <c r="E34" s="102">
        <v>3002</v>
      </c>
      <c r="F34" s="103">
        <v>2.3176550783912699E-2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3002</v>
      </c>
      <c r="N34" s="103">
        <v>2.3176550783912699E-2</v>
      </c>
      <c r="O34" s="106">
        <v>421</v>
      </c>
      <c r="P34" s="106">
        <v>3423</v>
      </c>
      <c r="Q34" s="117">
        <v>-0.19836065573770501</v>
      </c>
      <c r="R34" s="104">
        <v>5</v>
      </c>
      <c r="S34" s="101" t="s">
        <v>70</v>
      </c>
      <c r="T34" s="106">
        <v>2924</v>
      </c>
      <c r="U34" s="106">
        <v>2934</v>
      </c>
      <c r="V34" s="106">
        <v>10</v>
      </c>
      <c r="W34" s="106">
        <v>0</v>
      </c>
      <c r="X34" s="106">
        <v>0</v>
      </c>
      <c r="Y34" s="106">
        <v>0</v>
      </c>
      <c r="Z34" s="106">
        <v>0</v>
      </c>
      <c r="AA34" s="106">
        <v>1336</v>
      </c>
      <c r="AB34" s="106">
        <v>2934</v>
      </c>
      <c r="AC34" s="106">
        <v>4270</v>
      </c>
      <c r="AD34" s="101" t="s">
        <v>159</v>
      </c>
      <c r="AE34" s="106">
        <v>4034</v>
      </c>
      <c r="AF34" s="106">
        <v>12</v>
      </c>
      <c r="AG34" s="107"/>
    </row>
    <row r="35" spans="1:33" x14ac:dyDescent="0.2">
      <c r="A35" s="101" t="s">
        <v>160</v>
      </c>
      <c r="B35" s="101" t="s">
        <v>161</v>
      </c>
      <c r="C35" s="102">
        <v>940</v>
      </c>
      <c r="D35" s="102">
        <v>0</v>
      </c>
      <c r="E35" s="102">
        <v>940</v>
      </c>
      <c r="F35" s="103">
        <v>-0.10731244064577401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940</v>
      </c>
      <c r="N35" s="103">
        <v>-0.10731244064577401</v>
      </c>
      <c r="O35" s="106">
        <v>508</v>
      </c>
      <c r="P35" s="106">
        <v>1448</v>
      </c>
      <c r="Q35" s="117">
        <v>-0.16009280742459403</v>
      </c>
      <c r="R35" s="104">
        <v>5</v>
      </c>
      <c r="S35" s="101" t="s">
        <v>70</v>
      </c>
      <c r="T35" s="106">
        <v>1053</v>
      </c>
      <c r="U35" s="106">
        <v>1053</v>
      </c>
      <c r="V35" s="106">
        <v>0</v>
      </c>
      <c r="W35" s="106">
        <v>0</v>
      </c>
      <c r="X35" s="106">
        <v>0</v>
      </c>
      <c r="Y35" s="106">
        <v>0</v>
      </c>
      <c r="Z35" s="106">
        <v>0</v>
      </c>
      <c r="AA35" s="106">
        <v>671</v>
      </c>
      <c r="AB35" s="106">
        <v>1053</v>
      </c>
      <c r="AC35" s="106">
        <v>1724</v>
      </c>
      <c r="AD35" s="101" t="s">
        <v>162</v>
      </c>
      <c r="AE35" s="106">
        <v>4034</v>
      </c>
      <c r="AF35" s="106">
        <v>12</v>
      </c>
      <c r="AG35" s="107"/>
    </row>
    <row r="36" spans="1:33" x14ac:dyDescent="0.2">
      <c r="A36" s="101" t="s">
        <v>163</v>
      </c>
      <c r="B36" s="101" t="s">
        <v>164</v>
      </c>
      <c r="C36" s="102">
        <v>3263</v>
      </c>
      <c r="D36" s="102">
        <v>4</v>
      </c>
      <c r="E36" s="102">
        <v>3267</v>
      </c>
      <c r="F36" s="103">
        <v>-5.4413892908827796E-2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3267</v>
      </c>
      <c r="N36" s="103">
        <v>-5.4413892908827796E-2</v>
      </c>
      <c r="O36" s="106">
        <v>928</v>
      </c>
      <c r="P36" s="106">
        <v>4195</v>
      </c>
      <c r="Q36" s="117">
        <v>2.6676456191874701E-2</v>
      </c>
      <c r="R36" s="104">
        <v>5</v>
      </c>
      <c r="S36" s="101" t="s">
        <v>70</v>
      </c>
      <c r="T36" s="106">
        <v>3425</v>
      </c>
      <c r="U36" s="106">
        <v>3455</v>
      </c>
      <c r="V36" s="106">
        <v>30</v>
      </c>
      <c r="W36" s="106">
        <v>0</v>
      </c>
      <c r="X36" s="106">
        <v>0</v>
      </c>
      <c r="Y36" s="106">
        <v>0</v>
      </c>
      <c r="Z36" s="106">
        <v>0</v>
      </c>
      <c r="AA36" s="106">
        <v>631</v>
      </c>
      <c r="AB36" s="106">
        <v>3455</v>
      </c>
      <c r="AC36" s="106">
        <v>4086</v>
      </c>
      <c r="AD36" s="101" t="s">
        <v>165</v>
      </c>
      <c r="AE36" s="106">
        <v>4034</v>
      </c>
      <c r="AF36" s="106">
        <v>12</v>
      </c>
      <c r="AG36" s="107"/>
    </row>
    <row r="37" spans="1:33" x14ac:dyDescent="0.2">
      <c r="A37" s="101" t="s">
        <v>166</v>
      </c>
      <c r="B37" s="101" t="s">
        <v>167</v>
      </c>
      <c r="C37" s="102">
        <v>6585</v>
      </c>
      <c r="D37" s="102">
        <v>64</v>
      </c>
      <c r="E37" s="102">
        <v>6649</v>
      </c>
      <c r="F37" s="103">
        <v>-2.5502550255025501E-3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6649</v>
      </c>
      <c r="N37" s="103">
        <v>-2.5502550255025501E-3</v>
      </c>
      <c r="O37" s="106">
        <v>815</v>
      </c>
      <c r="P37" s="106">
        <v>7464</v>
      </c>
      <c r="Q37" s="117">
        <v>-0.16631296772031701</v>
      </c>
      <c r="R37" s="104">
        <v>5</v>
      </c>
      <c r="S37" s="101" t="s">
        <v>70</v>
      </c>
      <c r="T37" s="106">
        <v>6596</v>
      </c>
      <c r="U37" s="106">
        <v>6666</v>
      </c>
      <c r="V37" s="106">
        <v>70</v>
      </c>
      <c r="W37" s="106">
        <v>0</v>
      </c>
      <c r="X37" s="106">
        <v>0</v>
      </c>
      <c r="Y37" s="106">
        <v>0</v>
      </c>
      <c r="Z37" s="106">
        <v>0</v>
      </c>
      <c r="AA37" s="106">
        <v>2287</v>
      </c>
      <c r="AB37" s="106">
        <v>6666</v>
      </c>
      <c r="AC37" s="106">
        <v>8953</v>
      </c>
      <c r="AD37" s="101" t="s">
        <v>168</v>
      </c>
      <c r="AE37" s="106">
        <v>4034</v>
      </c>
      <c r="AF37" s="106">
        <v>12</v>
      </c>
      <c r="AG37" s="107"/>
    </row>
    <row r="38" spans="1:33" x14ac:dyDescent="0.2">
      <c r="A38" s="101" t="s">
        <v>169</v>
      </c>
      <c r="B38" s="101" t="s">
        <v>170</v>
      </c>
      <c r="C38" s="102">
        <v>5209</v>
      </c>
      <c r="D38" s="102">
        <v>1162</v>
      </c>
      <c r="E38" s="102">
        <v>6371</v>
      </c>
      <c r="F38" s="103">
        <v>1.3522112631244001E-2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6371</v>
      </c>
      <c r="N38" s="103">
        <v>1.3522112631244001E-2</v>
      </c>
      <c r="O38" s="106">
        <v>2121</v>
      </c>
      <c r="P38" s="106">
        <v>8492</v>
      </c>
      <c r="Q38" s="117">
        <v>4.0303809873820901E-2</v>
      </c>
      <c r="R38" s="104">
        <v>5</v>
      </c>
      <c r="S38" s="101" t="s">
        <v>70</v>
      </c>
      <c r="T38" s="106">
        <v>5104</v>
      </c>
      <c r="U38" s="106">
        <v>6286</v>
      </c>
      <c r="V38" s="106">
        <v>1182</v>
      </c>
      <c r="W38" s="106">
        <v>0</v>
      </c>
      <c r="X38" s="106">
        <v>0</v>
      </c>
      <c r="Y38" s="106">
        <v>0</v>
      </c>
      <c r="Z38" s="106">
        <v>0</v>
      </c>
      <c r="AA38" s="106">
        <v>1877</v>
      </c>
      <c r="AB38" s="106">
        <v>6286</v>
      </c>
      <c r="AC38" s="106">
        <v>8163</v>
      </c>
      <c r="AD38" s="101" t="s">
        <v>171</v>
      </c>
      <c r="AE38" s="106">
        <v>4034</v>
      </c>
      <c r="AF38" s="106">
        <v>12</v>
      </c>
      <c r="AG38" s="107"/>
    </row>
    <row r="39" spans="1:33" x14ac:dyDescent="0.2">
      <c r="A39" s="101" t="s">
        <v>172</v>
      </c>
      <c r="B39" s="101" t="s">
        <v>173</v>
      </c>
      <c r="C39" s="102">
        <v>216909</v>
      </c>
      <c r="D39" s="102">
        <v>6468</v>
      </c>
      <c r="E39" s="102">
        <v>223377</v>
      </c>
      <c r="F39" s="103">
        <v>3.5307912995518095E-2</v>
      </c>
      <c r="G39" s="102">
        <v>152705</v>
      </c>
      <c r="H39" s="102">
        <v>8736</v>
      </c>
      <c r="I39" s="102">
        <v>161441</v>
      </c>
      <c r="J39" s="116">
        <v>-1.4546098251782401E-2</v>
      </c>
      <c r="K39" s="106">
        <v>16842</v>
      </c>
      <c r="L39" s="103">
        <v>-7.9470922606034097E-2</v>
      </c>
      <c r="M39" s="106">
        <v>401660</v>
      </c>
      <c r="N39" s="103">
        <v>9.5028890692899111E-3</v>
      </c>
      <c r="O39" s="106">
        <v>1659</v>
      </c>
      <c r="P39" s="106">
        <v>403319</v>
      </c>
      <c r="Q39" s="117">
        <v>1.0009466044946199E-2</v>
      </c>
      <c r="R39" s="104">
        <v>2</v>
      </c>
      <c r="S39" s="101" t="s">
        <v>70</v>
      </c>
      <c r="T39" s="106">
        <v>209925</v>
      </c>
      <c r="U39" s="106">
        <v>215759</v>
      </c>
      <c r="V39" s="106">
        <v>5834</v>
      </c>
      <c r="W39" s="106">
        <v>156458</v>
      </c>
      <c r="X39" s="106">
        <v>163824</v>
      </c>
      <c r="Y39" s="106">
        <v>7366</v>
      </c>
      <c r="Z39" s="106">
        <v>18296</v>
      </c>
      <c r="AA39" s="106">
        <v>1443</v>
      </c>
      <c r="AB39" s="106">
        <v>397879</v>
      </c>
      <c r="AC39" s="106">
        <v>399322</v>
      </c>
      <c r="AD39" s="101" t="s">
        <v>174</v>
      </c>
      <c r="AE39" s="106">
        <v>4034</v>
      </c>
      <c r="AF39" s="106">
        <v>12</v>
      </c>
      <c r="AG39" s="107"/>
    </row>
    <row r="40" spans="1:33" x14ac:dyDescent="0.2">
      <c r="A40" s="101" t="s">
        <v>175</v>
      </c>
      <c r="B40" s="101" t="s">
        <v>176</v>
      </c>
      <c r="C40" s="102">
        <v>8256</v>
      </c>
      <c r="D40" s="102">
        <v>102</v>
      </c>
      <c r="E40" s="102">
        <v>8358</v>
      </c>
      <c r="F40" s="103">
        <v>8.5877614655060414E-2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8358</v>
      </c>
      <c r="N40" s="103">
        <v>8.5877614655060414E-2</v>
      </c>
      <c r="O40" s="106">
        <v>1620</v>
      </c>
      <c r="P40" s="106">
        <v>9978</v>
      </c>
      <c r="Q40" s="117">
        <v>0.10193263390391999</v>
      </c>
      <c r="R40" s="104">
        <v>5</v>
      </c>
      <c r="S40" s="101" t="s">
        <v>70</v>
      </c>
      <c r="T40" s="106">
        <v>7559</v>
      </c>
      <c r="U40" s="106">
        <v>7697</v>
      </c>
      <c r="V40" s="106">
        <v>138</v>
      </c>
      <c r="W40" s="106">
        <v>0</v>
      </c>
      <c r="X40" s="106">
        <v>0</v>
      </c>
      <c r="Y40" s="106">
        <v>0</v>
      </c>
      <c r="Z40" s="106">
        <v>0</v>
      </c>
      <c r="AA40" s="106">
        <v>1358</v>
      </c>
      <c r="AB40" s="106">
        <v>7697</v>
      </c>
      <c r="AC40" s="106">
        <v>9055</v>
      </c>
      <c r="AD40" s="101" t="s">
        <v>177</v>
      </c>
      <c r="AE40" s="106">
        <v>4034</v>
      </c>
      <c r="AF40" s="106">
        <v>12</v>
      </c>
      <c r="AG40" s="107"/>
    </row>
    <row r="41" spans="1:33" x14ac:dyDescent="0.2">
      <c r="A41" s="101" t="s">
        <v>178</v>
      </c>
      <c r="B41" s="101" t="s">
        <v>179</v>
      </c>
      <c r="C41" s="102">
        <v>19024</v>
      </c>
      <c r="D41" s="102">
        <v>18</v>
      </c>
      <c r="E41" s="102">
        <v>19042</v>
      </c>
      <c r="F41" s="103">
        <v>-2.10271965451648E-2</v>
      </c>
      <c r="G41" s="102">
        <v>12</v>
      </c>
      <c r="H41" s="102">
        <v>0</v>
      </c>
      <c r="I41" s="102">
        <v>12</v>
      </c>
      <c r="J41" s="116">
        <v>-0.98843930635838206</v>
      </c>
      <c r="K41" s="106">
        <v>0</v>
      </c>
      <c r="L41" s="103">
        <v>0</v>
      </c>
      <c r="M41" s="106">
        <v>19054</v>
      </c>
      <c r="N41" s="103">
        <v>-7.0037581141100105E-2</v>
      </c>
      <c r="O41" s="106">
        <v>0</v>
      </c>
      <c r="P41" s="106">
        <v>19054</v>
      </c>
      <c r="Q41" s="117">
        <v>-7.0037581141100105E-2</v>
      </c>
      <c r="R41" s="104">
        <v>4</v>
      </c>
      <c r="S41" s="101" t="s">
        <v>70</v>
      </c>
      <c r="T41" s="106">
        <v>19425</v>
      </c>
      <c r="U41" s="106">
        <v>19451</v>
      </c>
      <c r="V41" s="106">
        <v>26</v>
      </c>
      <c r="W41" s="106">
        <v>1038</v>
      </c>
      <c r="X41" s="106">
        <v>1038</v>
      </c>
      <c r="Y41" s="106">
        <v>0</v>
      </c>
      <c r="Z41" s="106">
        <v>0</v>
      </c>
      <c r="AA41" s="106">
        <v>0</v>
      </c>
      <c r="AB41" s="106">
        <v>20489</v>
      </c>
      <c r="AC41" s="106">
        <v>20489</v>
      </c>
      <c r="AD41" s="101" t="s">
        <v>180</v>
      </c>
      <c r="AE41" s="106">
        <v>4034</v>
      </c>
      <c r="AF41" s="106">
        <v>12</v>
      </c>
      <c r="AG41" s="107"/>
    </row>
    <row r="42" spans="1:33" x14ac:dyDescent="0.2">
      <c r="A42" s="101" t="s">
        <v>181</v>
      </c>
      <c r="B42" s="101" t="s">
        <v>182</v>
      </c>
      <c r="C42" s="102">
        <v>9451</v>
      </c>
      <c r="D42" s="102">
        <v>204</v>
      </c>
      <c r="E42" s="102">
        <v>9655</v>
      </c>
      <c r="F42" s="103">
        <v>0.20072130332048299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9655</v>
      </c>
      <c r="N42" s="103">
        <v>0.20072130332048299</v>
      </c>
      <c r="O42" s="106">
        <v>1055</v>
      </c>
      <c r="P42" s="106">
        <v>10710</v>
      </c>
      <c r="Q42" s="117">
        <v>0.29067245119305901</v>
      </c>
      <c r="R42" s="104">
        <v>5</v>
      </c>
      <c r="S42" s="101" t="s">
        <v>70</v>
      </c>
      <c r="T42" s="106">
        <v>8033</v>
      </c>
      <c r="U42" s="106">
        <v>8041</v>
      </c>
      <c r="V42" s="106">
        <v>8</v>
      </c>
      <c r="W42" s="106">
        <v>0</v>
      </c>
      <c r="X42" s="106">
        <v>0</v>
      </c>
      <c r="Y42" s="106">
        <v>0</v>
      </c>
      <c r="Z42" s="106">
        <v>0</v>
      </c>
      <c r="AA42" s="106">
        <v>257</v>
      </c>
      <c r="AB42" s="106">
        <v>8041</v>
      </c>
      <c r="AC42" s="106">
        <v>8298</v>
      </c>
      <c r="AD42" s="101" t="s">
        <v>183</v>
      </c>
      <c r="AE42" s="106">
        <v>4034</v>
      </c>
      <c r="AF42" s="106">
        <v>12</v>
      </c>
      <c r="AG42" s="107"/>
    </row>
    <row r="43" spans="1:33" x14ac:dyDescent="0.2">
      <c r="A43" s="101" t="s">
        <v>184</v>
      </c>
      <c r="B43" s="101" t="s">
        <v>185</v>
      </c>
      <c r="C43" s="102">
        <v>1223</v>
      </c>
      <c r="D43" s="102">
        <v>2</v>
      </c>
      <c r="E43" s="102">
        <v>1225</v>
      </c>
      <c r="F43" s="103">
        <v>-4.96508921644686E-2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1225</v>
      </c>
      <c r="N43" s="103">
        <v>-4.96508921644686E-2</v>
      </c>
      <c r="O43" s="106">
        <v>772</v>
      </c>
      <c r="P43" s="106">
        <v>1997</v>
      </c>
      <c r="Q43" s="117">
        <v>-0.15273652948663602</v>
      </c>
      <c r="R43" s="104">
        <v>5</v>
      </c>
      <c r="S43" s="101" t="s">
        <v>70</v>
      </c>
      <c r="T43" s="106">
        <v>1269</v>
      </c>
      <c r="U43" s="106">
        <v>1289</v>
      </c>
      <c r="V43" s="106">
        <v>20</v>
      </c>
      <c r="W43" s="106">
        <v>0</v>
      </c>
      <c r="X43" s="106">
        <v>0</v>
      </c>
      <c r="Y43" s="106">
        <v>0</v>
      </c>
      <c r="Z43" s="106">
        <v>0</v>
      </c>
      <c r="AA43" s="106">
        <v>1068</v>
      </c>
      <c r="AB43" s="106">
        <v>1289</v>
      </c>
      <c r="AC43" s="106">
        <v>2357</v>
      </c>
      <c r="AD43" s="101" t="s">
        <v>186</v>
      </c>
      <c r="AE43" s="106">
        <v>4034</v>
      </c>
      <c r="AF43" s="106">
        <v>12</v>
      </c>
      <c r="AG43" s="107"/>
    </row>
    <row r="44" spans="1:33" x14ac:dyDescent="0.2">
      <c r="A44" s="101" t="s">
        <v>187</v>
      </c>
      <c r="B44" s="101" t="s">
        <v>188</v>
      </c>
      <c r="C44" s="102">
        <v>140943</v>
      </c>
      <c r="D44" s="102">
        <v>44180</v>
      </c>
      <c r="E44" s="102">
        <v>185123</v>
      </c>
      <c r="F44" s="103">
        <v>7.6440454246788803E-2</v>
      </c>
      <c r="G44" s="102">
        <v>11136</v>
      </c>
      <c r="H44" s="102">
        <v>222</v>
      </c>
      <c r="I44" s="102">
        <v>11358</v>
      </c>
      <c r="J44" s="116">
        <v>0.47852121843270007</v>
      </c>
      <c r="K44" s="106">
        <v>0</v>
      </c>
      <c r="L44" s="103">
        <v>-1</v>
      </c>
      <c r="M44" s="106">
        <v>196481</v>
      </c>
      <c r="N44" s="103">
        <v>9.3626850718022903E-2</v>
      </c>
      <c r="O44" s="106">
        <v>10512</v>
      </c>
      <c r="P44" s="106">
        <v>206993</v>
      </c>
      <c r="Q44" s="117">
        <v>7.8700929173332809E-2</v>
      </c>
      <c r="R44" s="104">
        <v>3</v>
      </c>
      <c r="S44" s="101" t="s">
        <v>70</v>
      </c>
      <c r="T44" s="106">
        <v>136081</v>
      </c>
      <c r="U44" s="106">
        <v>171977</v>
      </c>
      <c r="V44" s="106">
        <v>35896</v>
      </c>
      <c r="W44" s="106">
        <v>7468</v>
      </c>
      <c r="X44" s="106">
        <v>7682</v>
      </c>
      <c r="Y44" s="106">
        <v>214</v>
      </c>
      <c r="Z44" s="106">
        <v>1</v>
      </c>
      <c r="AA44" s="106">
        <v>12231</v>
      </c>
      <c r="AB44" s="106">
        <v>179660</v>
      </c>
      <c r="AC44" s="106">
        <v>191891</v>
      </c>
      <c r="AD44" s="101" t="s">
        <v>189</v>
      </c>
      <c r="AE44" s="106">
        <v>4034</v>
      </c>
      <c r="AF44" s="106">
        <v>12</v>
      </c>
      <c r="AG44" s="107"/>
    </row>
    <row r="45" spans="1:33" x14ac:dyDescent="0.2">
      <c r="A45" s="101" t="s">
        <v>190</v>
      </c>
      <c r="B45" s="101" t="s">
        <v>191</v>
      </c>
      <c r="C45" s="102">
        <v>274506</v>
      </c>
      <c r="D45" s="102">
        <v>42028</v>
      </c>
      <c r="E45" s="102">
        <v>316534</v>
      </c>
      <c r="F45" s="103">
        <v>3.1693882207229199E-2</v>
      </c>
      <c r="G45" s="102">
        <v>101548</v>
      </c>
      <c r="H45" s="102">
        <v>2884</v>
      </c>
      <c r="I45" s="102">
        <v>104432</v>
      </c>
      <c r="J45" s="116">
        <v>-0.1054308720233</v>
      </c>
      <c r="K45" s="106">
        <v>0</v>
      </c>
      <c r="L45" s="103">
        <v>0</v>
      </c>
      <c r="M45" s="106">
        <v>420966</v>
      </c>
      <c r="N45" s="103">
        <v>-6.10081454373746E-3</v>
      </c>
      <c r="O45" s="106">
        <v>2924</v>
      </c>
      <c r="P45" s="106">
        <v>423890</v>
      </c>
      <c r="Q45" s="117">
        <v>-1.9119288348065199E-3</v>
      </c>
      <c r="R45" s="104">
        <v>2</v>
      </c>
      <c r="S45" s="101" t="s">
        <v>70</v>
      </c>
      <c r="T45" s="106">
        <v>263732</v>
      </c>
      <c r="U45" s="106">
        <v>306810</v>
      </c>
      <c r="V45" s="106">
        <v>43078</v>
      </c>
      <c r="W45" s="106">
        <v>113694</v>
      </c>
      <c r="X45" s="106">
        <v>116740</v>
      </c>
      <c r="Y45" s="106">
        <v>3046</v>
      </c>
      <c r="Z45" s="106">
        <v>0</v>
      </c>
      <c r="AA45" s="106">
        <v>1152</v>
      </c>
      <c r="AB45" s="106">
        <v>423550</v>
      </c>
      <c r="AC45" s="106">
        <v>424702</v>
      </c>
      <c r="AD45" s="101" t="s">
        <v>192</v>
      </c>
      <c r="AE45" s="106">
        <v>4034</v>
      </c>
      <c r="AF45" s="106">
        <v>12</v>
      </c>
      <c r="AG45" s="107"/>
    </row>
    <row r="46" spans="1:33" x14ac:dyDescent="0.2">
      <c r="A46" s="101" t="s">
        <v>193</v>
      </c>
      <c r="B46" s="101" t="s">
        <v>194</v>
      </c>
      <c r="C46" s="102">
        <v>5464</v>
      </c>
      <c r="D46" s="102">
        <v>1360</v>
      </c>
      <c r="E46" s="102">
        <v>6824</v>
      </c>
      <c r="F46" s="103">
        <v>3.6609448579674901E-2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6824</v>
      </c>
      <c r="N46" s="103">
        <v>3.6609448579674901E-2</v>
      </c>
      <c r="O46" s="106">
        <v>2457</v>
      </c>
      <c r="P46" s="106">
        <v>9281</v>
      </c>
      <c r="Q46" s="117">
        <v>2.89356984478936E-2</v>
      </c>
      <c r="R46" s="104">
        <v>5</v>
      </c>
      <c r="S46" s="101" t="s">
        <v>70</v>
      </c>
      <c r="T46" s="106">
        <v>5369</v>
      </c>
      <c r="U46" s="106">
        <v>6583</v>
      </c>
      <c r="V46" s="106">
        <v>1214</v>
      </c>
      <c r="W46" s="106">
        <v>0</v>
      </c>
      <c r="X46" s="106">
        <v>0</v>
      </c>
      <c r="Y46" s="106">
        <v>0</v>
      </c>
      <c r="Z46" s="106">
        <v>0</v>
      </c>
      <c r="AA46" s="106">
        <v>2437</v>
      </c>
      <c r="AB46" s="106">
        <v>6583</v>
      </c>
      <c r="AC46" s="106">
        <v>9020</v>
      </c>
      <c r="AD46" s="101" t="s">
        <v>195</v>
      </c>
      <c r="AE46" s="106">
        <v>4034</v>
      </c>
      <c r="AF46" s="106">
        <v>12</v>
      </c>
      <c r="AG46" s="107"/>
    </row>
    <row r="47" spans="1:33" x14ac:dyDescent="0.2">
      <c r="A47" s="101" t="s">
        <v>196</v>
      </c>
      <c r="B47" s="101" t="s">
        <v>197</v>
      </c>
      <c r="C47" s="102">
        <v>1062</v>
      </c>
      <c r="D47" s="102">
        <v>52</v>
      </c>
      <c r="E47" s="102">
        <v>1114</v>
      </c>
      <c r="F47" s="103">
        <v>4.3071161048689105E-2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1114</v>
      </c>
      <c r="N47" s="103">
        <v>4.3071161048689105E-2</v>
      </c>
      <c r="O47" s="106">
        <v>1657</v>
      </c>
      <c r="P47" s="106">
        <v>2771</v>
      </c>
      <c r="Q47" s="117">
        <v>-3.88484217828651E-2</v>
      </c>
      <c r="R47" s="104">
        <v>5</v>
      </c>
      <c r="S47" s="101" t="s">
        <v>70</v>
      </c>
      <c r="T47" s="106">
        <v>1052</v>
      </c>
      <c r="U47" s="106">
        <v>1068</v>
      </c>
      <c r="V47" s="106">
        <v>16</v>
      </c>
      <c r="W47" s="106">
        <v>0</v>
      </c>
      <c r="X47" s="106">
        <v>0</v>
      </c>
      <c r="Y47" s="106">
        <v>0</v>
      </c>
      <c r="Z47" s="106">
        <v>0</v>
      </c>
      <c r="AA47" s="106">
        <v>1815</v>
      </c>
      <c r="AB47" s="106">
        <v>1068</v>
      </c>
      <c r="AC47" s="106">
        <v>2883</v>
      </c>
      <c r="AD47" s="101" t="s">
        <v>198</v>
      </c>
      <c r="AE47" s="106">
        <v>4034</v>
      </c>
      <c r="AF47" s="106">
        <v>12</v>
      </c>
      <c r="AG47" s="107"/>
    </row>
    <row r="48" spans="1:33" x14ac:dyDescent="0.2">
      <c r="A48" s="101" t="s">
        <v>199</v>
      </c>
      <c r="B48" s="101" t="s">
        <v>200</v>
      </c>
      <c r="C48" s="102">
        <v>810</v>
      </c>
      <c r="D48" s="102">
        <v>0</v>
      </c>
      <c r="E48" s="102">
        <v>810</v>
      </c>
      <c r="F48" s="103">
        <v>-0.110867178924259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810</v>
      </c>
      <c r="N48" s="103">
        <v>-0.110867178924259</v>
      </c>
      <c r="O48" s="106">
        <v>0</v>
      </c>
      <c r="P48" s="106">
        <v>810</v>
      </c>
      <c r="Q48" s="117">
        <v>-0.110867178924259</v>
      </c>
      <c r="R48" s="104">
        <v>5</v>
      </c>
      <c r="S48" s="101" t="s">
        <v>70</v>
      </c>
      <c r="T48" s="106">
        <v>911</v>
      </c>
      <c r="U48" s="106">
        <v>911</v>
      </c>
      <c r="V48" s="106">
        <v>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911</v>
      </c>
      <c r="AC48" s="106">
        <v>911</v>
      </c>
      <c r="AD48" s="101" t="s">
        <v>201</v>
      </c>
      <c r="AE48" s="106">
        <v>4034</v>
      </c>
      <c r="AF48" s="106">
        <v>12</v>
      </c>
      <c r="AG48" s="107"/>
    </row>
    <row r="49" spans="1:33" x14ac:dyDescent="0.2">
      <c r="A49" s="101" t="s">
        <v>202</v>
      </c>
      <c r="B49" s="101" t="s">
        <v>203</v>
      </c>
      <c r="C49" s="102">
        <v>9499</v>
      </c>
      <c r="D49" s="102">
        <v>82</v>
      </c>
      <c r="E49" s="102">
        <v>9581</v>
      </c>
      <c r="F49" s="103">
        <v>0.13950999048525198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9581</v>
      </c>
      <c r="N49" s="103">
        <v>0.13950999048525198</v>
      </c>
      <c r="O49" s="106">
        <v>253</v>
      </c>
      <c r="P49" s="106">
        <v>9834</v>
      </c>
      <c r="Q49" s="117">
        <v>0.13138518177634598</v>
      </c>
      <c r="R49" s="104">
        <v>5</v>
      </c>
      <c r="S49" s="101" t="s">
        <v>70</v>
      </c>
      <c r="T49" s="106">
        <v>8324</v>
      </c>
      <c r="U49" s="106">
        <v>8408</v>
      </c>
      <c r="V49" s="106">
        <v>84</v>
      </c>
      <c r="W49" s="106">
        <v>0</v>
      </c>
      <c r="X49" s="106">
        <v>0</v>
      </c>
      <c r="Y49" s="106">
        <v>0</v>
      </c>
      <c r="Z49" s="106">
        <v>0</v>
      </c>
      <c r="AA49" s="106">
        <v>284</v>
      </c>
      <c r="AB49" s="106">
        <v>8408</v>
      </c>
      <c r="AC49" s="106">
        <v>8692</v>
      </c>
      <c r="AD49" s="101" t="s">
        <v>204</v>
      </c>
      <c r="AE49" s="106">
        <v>4034</v>
      </c>
      <c r="AF49" s="106">
        <v>12</v>
      </c>
      <c r="AG49" s="107"/>
    </row>
    <row r="50" spans="1:33" x14ac:dyDescent="0.2">
      <c r="A50" s="101" t="s">
        <v>205</v>
      </c>
      <c r="B50" s="101" t="s">
        <v>206</v>
      </c>
      <c r="C50" s="102">
        <v>73356</v>
      </c>
      <c r="D50" s="102">
        <v>864</v>
      </c>
      <c r="E50" s="102">
        <v>74220</v>
      </c>
      <c r="F50" s="103">
        <v>2.6811654353780998E-2</v>
      </c>
      <c r="G50" s="102">
        <v>30085</v>
      </c>
      <c r="H50" s="102">
        <v>30</v>
      </c>
      <c r="I50" s="102">
        <v>30115</v>
      </c>
      <c r="J50" s="116">
        <v>4.5950263962211697E-2</v>
      </c>
      <c r="K50" s="106">
        <v>0</v>
      </c>
      <c r="L50" s="103">
        <v>0</v>
      </c>
      <c r="M50" s="106">
        <v>104335</v>
      </c>
      <c r="N50" s="103">
        <v>3.2263490116152496E-2</v>
      </c>
      <c r="O50" s="106">
        <v>868</v>
      </c>
      <c r="P50" s="106">
        <v>105203</v>
      </c>
      <c r="Q50" s="117">
        <v>3.5788831127914297E-2</v>
      </c>
      <c r="R50" s="104">
        <v>3</v>
      </c>
      <c r="S50" s="101" t="s">
        <v>70</v>
      </c>
      <c r="T50" s="106">
        <v>71834</v>
      </c>
      <c r="U50" s="106">
        <v>72282</v>
      </c>
      <c r="V50" s="106">
        <v>448</v>
      </c>
      <c r="W50" s="106">
        <v>28780</v>
      </c>
      <c r="X50" s="106">
        <v>28792</v>
      </c>
      <c r="Y50" s="106">
        <v>12</v>
      </c>
      <c r="Z50" s="106">
        <v>0</v>
      </c>
      <c r="AA50" s="106">
        <v>494</v>
      </c>
      <c r="AB50" s="106">
        <v>101074</v>
      </c>
      <c r="AC50" s="106">
        <v>101568</v>
      </c>
      <c r="AD50" s="101" t="s">
        <v>207</v>
      </c>
      <c r="AE50" s="106">
        <v>4034</v>
      </c>
      <c r="AF50" s="106">
        <v>12</v>
      </c>
      <c r="AG50" s="108"/>
    </row>
    <row r="51" spans="1:33" x14ac:dyDescent="0.2">
      <c r="A51" s="109" t="s">
        <v>208</v>
      </c>
      <c r="B51" s="110"/>
      <c r="C51" s="111">
        <v>2355006</v>
      </c>
      <c r="D51" s="111">
        <v>518624</v>
      </c>
      <c r="E51" s="111">
        <v>2873630</v>
      </c>
      <c r="F51" s="112">
        <v>3.2104597192127299E-2</v>
      </c>
      <c r="G51" s="111">
        <v>1812460</v>
      </c>
      <c r="H51" s="111">
        <v>361040</v>
      </c>
      <c r="I51" s="111">
        <v>2173500</v>
      </c>
      <c r="J51" s="118">
        <v>6.4158448223440495E-2</v>
      </c>
      <c r="K51" s="119">
        <v>41779</v>
      </c>
      <c r="L51" s="112">
        <v>-8.8630513502901298E-2</v>
      </c>
      <c r="M51" s="119">
        <v>5088909</v>
      </c>
      <c r="N51" s="112">
        <v>4.4404935081140399E-2</v>
      </c>
      <c r="O51" s="119">
        <v>70607</v>
      </c>
      <c r="P51" s="119">
        <v>5159516</v>
      </c>
      <c r="Q51" s="120">
        <v>4.3983128783149798E-2</v>
      </c>
      <c r="R51" s="113">
        <v>0</v>
      </c>
      <c r="S51" s="114">
        <v>0</v>
      </c>
      <c r="T51" s="115">
        <v>2299797</v>
      </c>
      <c r="U51" s="115">
        <v>2784243</v>
      </c>
      <c r="V51" s="115">
        <v>484446</v>
      </c>
      <c r="W51" s="115">
        <v>1705727</v>
      </c>
      <c r="X51" s="115">
        <v>2042459</v>
      </c>
      <c r="Y51" s="115">
        <v>336732</v>
      </c>
      <c r="Z51" s="115">
        <v>45842</v>
      </c>
      <c r="AA51" s="115">
        <v>69601</v>
      </c>
      <c r="AB51" s="115">
        <v>4872544</v>
      </c>
      <c r="AC51" s="115">
        <v>4942145</v>
      </c>
      <c r="AD51" s="114">
        <v>0</v>
      </c>
      <c r="AE51" s="115">
        <v>185564</v>
      </c>
      <c r="AF51" s="115">
        <v>552</v>
      </c>
      <c r="AG51" s="114" t="s">
        <v>253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0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17">
        <v>-1</v>
      </c>
      <c r="R52" s="104">
        <v>6</v>
      </c>
      <c r="S52" s="101" t="s">
        <v>152</v>
      </c>
      <c r="T52" s="106">
        <v>0</v>
      </c>
      <c r="U52" s="106">
        <v>0</v>
      </c>
      <c r="V52" s="106">
        <v>0</v>
      </c>
      <c r="W52" s="106">
        <v>136985</v>
      </c>
      <c r="X52" s="106">
        <v>136985</v>
      </c>
      <c r="Y52" s="106">
        <v>0</v>
      </c>
      <c r="Z52" s="106">
        <v>0</v>
      </c>
      <c r="AA52" s="106">
        <v>0</v>
      </c>
      <c r="AB52" s="106">
        <v>136985</v>
      </c>
      <c r="AC52" s="106">
        <v>136985</v>
      </c>
      <c r="AD52" s="101" t="s">
        <v>212</v>
      </c>
      <c r="AE52" s="106">
        <v>4034</v>
      </c>
      <c r="AF52" s="106">
        <v>12</v>
      </c>
      <c r="AG52" s="105" t="s">
        <v>152</v>
      </c>
    </row>
    <row r="53" spans="1:33" x14ac:dyDescent="0.2">
      <c r="A53" s="101" t="s">
        <v>213</v>
      </c>
      <c r="B53" s="101" t="s">
        <v>214</v>
      </c>
      <c r="C53" s="102">
        <v>202</v>
      </c>
      <c r="D53" s="102">
        <v>0</v>
      </c>
      <c r="E53" s="102">
        <v>202</v>
      </c>
      <c r="F53" s="103">
        <v>0.12222222222222201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202</v>
      </c>
      <c r="N53" s="103">
        <v>0.12222222222222201</v>
      </c>
      <c r="O53" s="106">
        <v>0</v>
      </c>
      <c r="P53" s="106">
        <v>202</v>
      </c>
      <c r="Q53" s="117">
        <v>0.12222222222222201</v>
      </c>
      <c r="R53" s="104">
        <v>6</v>
      </c>
      <c r="S53" s="101" t="s">
        <v>152</v>
      </c>
      <c r="T53" s="106">
        <v>180</v>
      </c>
      <c r="U53" s="106">
        <v>180</v>
      </c>
      <c r="V53" s="106">
        <v>0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180</v>
      </c>
      <c r="AC53" s="106">
        <v>180</v>
      </c>
      <c r="AD53" s="101" t="s">
        <v>215</v>
      </c>
      <c r="AE53" s="106">
        <v>4034</v>
      </c>
      <c r="AF53" s="106">
        <v>12</v>
      </c>
      <c r="AG53" s="107"/>
    </row>
    <row r="54" spans="1:33" x14ac:dyDescent="0.2">
      <c r="A54" s="101" t="s">
        <v>216</v>
      </c>
      <c r="B54" s="101" t="s">
        <v>217</v>
      </c>
      <c r="C54" s="102">
        <v>35096</v>
      </c>
      <c r="D54" s="102">
        <v>0</v>
      </c>
      <c r="E54" s="102">
        <v>35096</v>
      </c>
      <c r="F54" s="103">
        <v>5.0401053513707605E-2</v>
      </c>
      <c r="G54" s="102">
        <v>155046</v>
      </c>
      <c r="H54" s="102">
        <v>0</v>
      </c>
      <c r="I54" s="102">
        <v>155046</v>
      </c>
      <c r="J54" s="116">
        <v>0.65835240764113201</v>
      </c>
      <c r="K54" s="106">
        <v>0</v>
      </c>
      <c r="L54" s="103">
        <v>0</v>
      </c>
      <c r="M54" s="106">
        <v>190142</v>
      </c>
      <c r="N54" s="103">
        <v>0.49829007296739303</v>
      </c>
      <c r="O54" s="106">
        <v>0</v>
      </c>
      <c r="P54" s="106">
        <v>190142</v>
      </c>
      <c r="Q54" s="117">
        <v>0.49670969773299706</v>
      </c>
      <c r="R54" s="104">
        <v>6</v>
      </c>
      <c r="S54" s="101" t="s">
        <v>152</v>
      </c>
      <c r="T54" s="106">
        <v>33368</v>
      </c>
      <c r="U54" s="106">
        <v>33412</v>
      </c>
      <c r="V54" s="106">
        <v>44</v>
      </c>
      <c r="W54" s="106">
        <v>93492</v>
      </c>
      <c r="X54" s="106">
        <v>93494</v>
      </c>
      <c r="Y54" s="106">
        <v>2</v>
      </c>
      <c r="Z54" s="106">
        <v>0</v>
      </c>
      <c r="AA54" s="106">
        <v>134</v>
      </c>
      <c r="AB54" s="106">
        <v>126906</v>
      </c>
      <c r="AC54" s="106">
        <v>127040</v>
      </c>
      <c r="AD54" s="101" t="s">
        <v>218</v>
      </c>
      <c r="AE54" s="106">
        <v>4034</v>
      </c>
      <c r="AF54" s="106">
        <v>12</v>
      </c>
      <c r="AG54" s="107"/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17">
        <v>0</v>
      </c>
      <c r="R55" s="104">
        <v>6</v>
      </c>
      <c r="S55" s="101" t="s">
        <v>152</v>
      </c>
      <c r="T55" s="106">
        <v>0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1" t="s">
        <v>221</v>
      </c>
      <c r="AE55" s="106">
        <v>4034</v>
      </c>
      <c r="AF55" s="106">
        <v>12</v>
      </c>
      <c r="AG55" s="107"/>
    </row>
    <row r="56" spans="1:33" x14ac:dyDescent="0.2">
      <c r="A56" s="101" t="s">
        <v>222</v>
      </c>
      <c r="B56" s="101" t="s">
        <v>223</v>
      </c>
      <c r="C56" s="102">
        <v>2931</v>
      </c>
      <c r="D56" s="102">
        <v>0</v>
      </c>
      <c r="E56" s="102">
        <v>2931</v>
      </c>
      <c r="F56" s="103">
        <v>-0.19167126309983501</v>
      </c>
      <c r="G56" s="102">
        <v>65</v>
      </c>
      <c r="H56" s="102">
        <v>0</v>
      </c>
      <c r="I56" s="102">
        <v>65</v>
      </c>
      <c r="J56" s="116">
        <v>0</v>
      </c>
      <c r="K56" s="106">
        <v>0</v>
      </c>
      <c r="L56" s="103">
        <v>0</v>
      </c>
      <c r="M56" s="106">
        <v>2996</v>
      </c>
      <c r="N56" s="103">
        <v>-0.17374517374517401</v>
      </c>
      <c r="O56" s="106">
        <v>0</v>
      </c>
      <c r="P56" s="106">
        <v>2996</v>
      </c>
      <c r="Q56" s="117">
        <v>-0.17374517374517401</v>
      </c>
      <c r="R56" s="104">
        <v>6</v>
      </c>
      <c r="S56" s="101" t="s">
        <v>152</v>
      </c>
      <c r="T56" s="106">
        <v>3626</v>
      </c>
      <c r="U56" s="106">
        <v>3626</v>
      </c>
      <c r="V56" s="106">
        <v>0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3626</v>
      </c>
      <c r="AC56" s="106">
        <v>3626</v>
      </c>
      <c r="AD56" s="101" t="s">
        <v>224</v>
      </c>
      <c r="AE56" s="106">
        <v>4034</v>
      </c>
      <c r="AF56" s="106">
        <v>12</v>
      </c>
      <c r="AG56" s="107"/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17">
        <v>-1</v>
      </c>
      <c r="R57" s="104">
        <v>6</v>
      </c>
      <c r="S57" s="101" t="s">
        <v>152</v>
      </c>
      <c r="T57" s="106">
        <v>516</v>
      </c>
      <c r="U57" s="106">
        <v>516</v>
      </c>
      <c r="V57" s="106">
        <v>0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516</v>
      </c>
      <c r="AC57" s="106">
        <v>516</v>
      </c>
      <c r="AD57" s="101" t="s">
        <v>227</v>
      </c>
      <c r="AE57" s="106">
        <v>4034</v>
      </c>
      <c r="AF57" s="106">
        <v>12</v>
      </c>
      <c r="AG57" s="108"/>
    </row>
    <row r="58" spans="1:33" x14ac:dyDescent="0.2">
      <c r="A58" s="109" t="s">
        <v>228</v>
      </c>
      <c r="B58" s="110"/>
      <c r="C58" s="111">
        <v>38229</v>
      </c>
      <c r="D58" s="111">
        <v>0</v>
      </c>
      <c r="E58" s="111">
        <v>38229</v>
      </c>
      <c r="F58" s="112">
        <v>1.3118142788996701E-2</v>
      </c>
      <c r="G58" s="111">
        <v>155111</v>
      </c>
      <c r="H58" s="111">
        <v>0</v>
      </c>
      <c r="I58" s="111">
        <v>155111</v>
      </c>
      <c r="J58" s="118">
        <v>-0.32700593112604598</v>
      </c>
      <c r="K58" s="119">
        <v>0</v>
      </c>
      <c r="L58" s="112">
        <v>0</v>
      </c>
      <c r="M58" s="119">
        <v>193340</v>
      </c>
      <c r="N58" s="112">
        <v>-0.27915499994407394</v>
      </c>
      <c r="O58" s="119">
        <v>0</v>
      </c>
      <c r="P58" s="119">
        <v>193340</v>
      </c>
      <c r="Q58" s="120">
        <v>-0.27951495638110396</v>
      </c>
      <c r="R58" s="113">
        <v>0</v>
      </c>
      <c r="S58" s="114">
        <v>0</v>
      </c>
      <c r="T58" s="115">
        <v>37690</v>
      </c>
      <c r="U58" s="115">
        <v>37734</v>
      </c>
      <c r="V58" s="115">
        <v>44</v>
      </c>
      <c r="W58" s="115">
        <v>230477</v>
      </c>
      <c r="X58" s="115">
        <v>230479</v>
      </c>
      <c r="Y58" s="115">
        <v>2</v>
      </c>
      <c r="Z58" s="115">
        <v>0</v>
      </c>
      <c r="AA58" s="115">
        <v>134</v>
      </c>
      <c r="AB58" s="115">
        <v>268213</v>
      </c>
      <c r="AC58" s="115">
        <v>268347</v>
      </c>
      <c r="AD58" s="114">
        <v>0</v>
      </c>
      <c r="AE58" s="115">
        <v>24204</v>
      </c>
      <c r="AF58" s="115">
        <v>72</v>
      </c>
      <c r="AG58" s="114" t="s">
        <v>253</v>
      </c>
    </row>
    <row r="59" spans="1:33" x14ac:dyDescent="0.2">
      <c r="A59" s="109" t="s">
        <v>254</v>
      </c>
      <c r="B59" s="110"/>
      <c r="C59" s="111">
        <v>2393235</v>
      </c>
      <c r="D59" s="111">
        <v>518624</v>
      </c>
      <c r="E59" s="111">
        <v>2911859</v>
      </c>
      <c r="F59" s="112">
        <v>3.1850720257464896E-2</v>
      </c>
      <c r="G59" s="111">
        <v>1967571</v>
      </c>
      <c r="H59" s="111">
        <v>361040</v>
      </c>
      <c r="I59" s="111">
        <v>2328611</v>
      </c>
      <c r="J59" s="118">
        <v>2.4493848930327199E-2</v>
      </c>
      <c r="K59" s="119">
        <v>41779</v>
      </c>
      <c r="L59" s="112">
        <v>-8.8630513502901298E-2</v>
      </c>
      <c r="M59" s="119">
        <v>5282249</v>
      </c>
      <c r="N59" s="112">
        <v>2.7523572890140503E-2</v>
      </c>
      <c r="O59" s="119">
        <v>70607</v>
      </c>
      <c r="P59" s="119">
        <v>5352856</v>
      </c>
      <c r="Q59" s="120">
        <v>2.73225637809251E-2</v>
      </c>
      <c r="R59" s="113">
        <v>0</v>
      </c>
      <c r="S59" s="114">
        <v>0</v>
      </c>
      <c r="T59" s="115">
        <v>2337487</v>
      </c>
      <c r="U59" s="115">
        <v>2821977</v>
      </c>
      <c r="V59" s="115">
        <v>484490</v>
      </c>
      <c r="W59" s="115">
        <v>1936204</v>
      </c>
      <c r="X59" s="115">
        <v>2272938</v>
      </c>
      <c r="Y59" s="115">
        <v>336734</v>
      </c>
      <c r="Z59" s="115">
        <v>45842</v>
      </c>
      <c r="AA59" s="115">
        <v>69735</v>
      </c>
      <c r="AB59" s="115">
        <v>5140757</v>
      </c>
      <c r="AC59" s="115">
        <v>5210492</v>
      </c>
      <c r="AD59" s="114">
        <v>0</v>
      </c>
      <c r="AE59" s="115">
        <v>209768</v>
      </c>
      <c r="AF59" s="115">
        <v>624</v>
      </c>
      <c r="AG59" s="114">
        <v>0</v>
      </c>
    </row>
  </sheetData>
  <pageMargins left="0.75" right="0.75" top="1" bottom="1" header="0.5" footer="0.5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691" zoomScaleSheetLayoutView="13424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2.28515625" style="98" hidden="1" customWidth="1"/>
    <col min="32" max="32" width="9.85546875" style="98" hidden="1" customWidth="1"/>
    <col min="33" max="33" width="9.140625" style="98" hidden="1" customWidth="1"/>
    <col min="34" max="16384" width="11.42578125" style="98"/>
  </cols>
  <sheetData>
    <row r="1" spans="1:33" ht="15.75" x14ac:dyDescent="0.25">
      <c r="A1" s="97" t="s">
        <v>260</v>
      </c>
    </row>
    <row r="4" spans="1:33" ht="57" x14ac:dyDescent="0.2">
      <c r="A4" s="99" t="s">
        <v>44</v>
      </c>
      <c r="B4" s="99" t="s">
        <v>45</v>
      </c>
      <c r="C4" s="99" t="s">
        <v>230</v>
      </c>
      <c r="D4" s="99" t="s">
        <v>231</v>
      </c>
      <c r="E4" s="99" t="s">
        <v>232</v>
      </c>
      <c r="F4" s="99" t="s">
        <v>233</v>
      </c>
      <c r="G4" s="99" t="s">
        <v>234</v>
      </c>
      <c r="H4" s="99" t="s">
        <v>235</v>
      </c>
      <c r="I4" s="99" t="s">
        <v>236</v>
      </c>
      <c r="J4" s="99" t="s">
        <v>237</v>
      </c>
      <c r="K4" s="99" t="s">
        <v>238</v>
      </c>
      <c r="L4" s="99" t="s">
        <v>239</v>
      </c>
      <c r="M4" s="99" t="s">
        <v>240</v>
      </c>
      <c r="N4" s="99" t="s">
        <v>241</v>
      </c>
      <c r="O4" s="99" t="s">
        <v>242</v>
      </c>
      <c r="P4" s="99" t="s">
        <v>55</v>
      </c>
      <c r="Q4" s="99" t="s">
        <v>56</v>
      </c>
      <c r="R4" s="100" t="s">
        <v>57</v>
      </c>
      <c r="S4" s="100" t="s">
        <v>58</v>
      </c>
      <c r="T4" s="100" t="s">
        <v>59</v>
      </c>
      <c r="U4" s="100" t="s">
        <v>243</v>
      </c>
      <c r="V4" s="100" t="s">
        <v>244</v>
      </c>
      <c r="W4" s="100" t="s">
        <v>245</v>
      </c>
      <c r="X4" s="100" t="s">
        <v>246</v>
      </c>
      <c r="Y4" s="100" t="s">
        <v>247</v>
      </c>
      <c r="Z4" s="100" t="s">
        <v>248</v>
      </c>
      <c r="AA4" s="100" t="s">
        <v>62</v>
      </c>
      <c r="AB4" s="100" t="s">
        <v>249</v>
      </c>
      <c r="AC4" s="100" t="s">
        <v>250</v>
      </c>
      <c r="AD4" s="100" t="s">
        <v>65</v>
      </c>
      <c r="AE4" s="100" t="s">
        <v>66</v>
      </c>
      <c r="AF4" s="100" t="s">
        <v>252</v>
      </c>
      <c r="AG4" s="100" t="s">
        <v>251</v>
      </c>
    </row>
    <row r="5" spans="1:33" x14ac:dyDescent="0.2">
      <c r="A5" s="101" t="s">
        <v>67</v>
      </c>
      <c r="B5" s="101" t="s">
        <v>68</v>
      </c>
      <c r="C5" s="102">
        <v>170384</v>
      </c>
      <c r="D5" s="102">
        <v>8622</v>
      </c>
      <c r="E5" s="102">
        <v>179006</v>
      </c>
      <c r="F5" s="103">
        <v>1.8439393508377699E-2</v>
      </c>
      <c r="G5" s="102">
        <v>2310</v>
      </c>
      <c r="H5" s="102">
        <v>0</v>
      </c>
      <c r="I5" s="102">
        <v>2310</v>
      </c>
      <c r="J5" s="103">
        <v>0.14299851558634299</v>
      </c>
      <c r="K5" s="102">
        <v>612</v>
      </c>
      <c r="L5" s="121">
        <v>23.48</v>
      </c>
      <c r="M5" s="102">
        <v>181928</v>
      </c>
      <c r="N5" s="103">
        <v>2.31537981339737E-2</v>
      </c>
      <c r="O5" s="102">
        <v>4482</v>
      </c>
      <c r="P5" s="102">
        <v>186410</v>
      </c>
      <c r="Q5" s="103">
        <v>2.0518772377396501E-2</v>
      </c>
      <c r="R5" s="104">
        <v>4</v>
      </c>
      <c r="S5" s="105" t="s">
        <v>70</v>
      </c>
      <c r="T5" s="101" t="s">
        <v>70</v>
      </c>
      <c r="U5" s="106">
        <v>166455</v>
      </c>
      <c r="V5" s="106">
        <v>175765</v>
      </c>
      <c r="W5" s="106">
        <v>9310</v>
      </c>
      <c r="X5" s="106">
        <v>2021</v>
      </c>
      <c r="Y5" s="106">
        <v>2021</v>
      </c>
      <c r="Z5" s="106">
        <v>0</v>
      </c>
      <c r="AA5" s="106">
        <v>25</v>
      </c>
      <c r="AB5" s="106">
        <v>4851</v>
      </c>
      <c r="AC5" s="106">
        <v>177811</v>
      </c>
      <c r="AD5" s="106">
        <v>182662</v>
      </c>
      <c r="AE5" s="101" t="s">
        <v>71</v>
      </c>
      <c r="AF5" s="106">
        <v>42</v>
      </c>
      <c r="AG5" s="106">
        <v>24204</v>
      </c>
    </row>
    <row r="6" spans="1:33" x14ac:dyDescent="0.2">
      <c r="A6" s="101" t="s">
        <v>72</v>
      </c>
      <c r="B6" s="101" t="s">
        <v>73</v>
      </c>
      <c r="C6" s="102">
        <v>21701</v>
      </c>
      <c r="D6" s="102">
        <v>110</v>
      </c>
      <c r="E6" s="102">
        <v>21811</v>
      </c>
      <c r="F6" s="103">
        <v>-4.1274725274725296E-2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21">
        <v>0</v>
      </c>
      <c r="M6" s="102">
        <v>21811</v>
      </c>
      <c r="N6" s="103">
        <v>-4.1274725274725296E-2</v>
      </c>
      <c r="O6" s="102">
        <v>7453</v>
      </c>
      <c r="P6" s="102">
        <v>29264</v>
      </c>
      <c r="Q6" s="103">
        <v>4.4136011703000702E-2</v>
      </c>
      <c r="R6" s="104">
        <v>5</v>
      </c>
      <c r="S6" s="107"/>
      <c r="T6" s="101" t="s">
        <v>70</v>
      </c>
      <c r="U6" s="106">
        <v>22652</v>
      </c>
      <c r="V6" s="106">
        <v>22750</v>
      </c>
      <c r="W6" s="106">
        <v>98</v>
      </c>
      <c r="X6" s="106">
        <v>0</v>
      </c>
      <c r="Y6" s="106">
        <v>0</v>
      </c>
      <c r="Z6" s="106">
        <v>0</v>
      </c>
      <c r="AA6" s="106">
        <v>0</v>
      </c>
      <c r="AB6" s="106">
        <v>5277</v>
      </c>
      <c r="AC6" s="106">
        <v>22750</v>
      </c>
      <c r="AD6" s="106">
        <v>28027</v>
      </c>
      <c r="AE6" s="101" t="s">
        <v>74</v>
      </c>
      <c r="AF6" s="106">
        <v>42</v>
      </c>
      <c r="AG6" s="106">
        <v>24204</v>
      </c>
    </row>
    <row r="7" spans="1:33" x14ac:dyDescent="0.2">
      <c r="A7" s="101" t="s">
        <v>75</v>
      </c>
      <c r="B7" s="101" t="s">
        <v>76</v>
      </c>
      <c r="C7" s="102">
        <v>118433</v>
      </c>
      <c r="D7" s="102">
        <v>4</v>
      </c>
      <c r="E7" s="102">
        <v>118437</v>
      </c>
      <c r="F7" s="103">
        <v>-8.2480614962067312E-3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21">
        <v>0</v>
      </c>
      <c r="M7" s="102">
        <v>118437</v>
      </c>
      <c r="N7" s="103">
        <v>-8.2480614962067312E-3</v>
      </c>
      <c r="O7" s="102">
        <v>684</v>
      </c>
      <c r="P7" s="102">
        <v>119121</v>
      </c>
      <c r="Q7" s="103">
        <v>-3.2632979391018398E-3</v>
      </c>
      <c r="R7" s="104">
        <v>4</v>
      </c>
      <c r="S7" s="107"/>
      <c r="T7" s="101" t="s">
        <v>70</v>
      </c>
      <c r="U7" s="106">
        <v>119422</v>
      </c>
      <c r="V7" s="106">
        <v>119422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89</v>
      </c>
      <c r="AC7" s="106">
        <v>119422</v>
      </c>
      <c r="AD7" s="106">
        <v>119511</v>
      </c>
      <c r="AE7" s="101" t="s">
        <v>77</v>
      </c>
      <c r="AF7" s="106">
        <v>42</v>
      </c>
      <c r="AG7" s="106">
        <v>24204</v>
      </c>
    </row>
    <row r="8" spans="1:33" x14ac:dyDescent="0.2">
      <c r="A8" s="101" t="s">
        <v>78</v>
      </c>
      <c r="B8" s="101" t="s">
        <v>79</v>
      </c>
      <c r="C8" s="102">
        <v>1634721</v>
      </c>
      <c r="D8" s="102">
        <v>135352</v>
      </c>
      <c r="E8" s="102">
        <v>1770073</v>
      </c>
      <c r="F8" s="103">
        <v>1.9192268737825598E-2</v>
      </c>
      <c r="G8" s="102">
        <v>983469</v>
      </c>
      <c r="H8" s="102">
        <v>36614</v>
      </c>
      <c r="I8" s="102">
        <v>1020083</v>
      </c>
      <c r="J8" s="103">
        <v>-2.5998736729302202E-3</v>
      </c>
      <c r="K8" s="102">
        <v>79772</v>
      </c>
      <c r="L8" s="121">
        <v>-0.130616737687588</v>
      </c>
      <c r="M8" s="102">
        <v>2869928</v>
      </c>
      <c r="N8" s="103">
        <v>6.5543412690618804E-3</v>
      </c>
      <c r="O8" s="102">
        <v>39092</v>
      </c>
      <c r="P8" s="102">
        <v>2909020</v>
      </c>
      <c r="Q8" s="103">
        <v>8.2552278835242698E-3</v>
      </c>
      <c r="R8" s="104">
        <v>2</v>
      </c>
      <c r="S8" s="107"/>
      <c r="T8" s="101" t="s">
        <v>70</v>
      </c>
      <c r="U8" s="106">
        <v>1595971</v>
      </c>
      <c r="V8" s="106">
        <v>1736741</v>
      </c>
      <c r="W8" s="106">
        <v>140770</v>
      </c>
      <c r="X8" s="106">
        <v>985368</v>
      </c>
      <c r="Y8" s="106">
        <v>1022742</v>
      </c>
      <c r="Z8" s="106">
        <v>37374</v>
      </c>
      <c r="AA8" s="106">
        <v>91757</v>
      </c>
      <c r="AB8" s="106">
        <v>33962</v>
      </c>
      <c r="AC8" s="106">
        <v>2851240</v>
      </c>
      <c r="AD8" s="106">
        <v>2885202</v>
      </c>
      <c r="AE8" s="101" t="s">
        <v>80</v>
      </c>
      <c r="AF8" s="106">
        <v>42</v>
      </c>
      <c r="AG8" s="106">
        <v>24204</v>
      </c>
    </row>
    <row r="9" spans="1:33" x14ac:dyDescent="0.2">
      <c r="A9" s="101" t="s">
        <v>81</v>
      </c>
      <c r="B9" s="101" t="s">
        <v>82</v>
      </c>
      <c r="C9" s="102">
        <v>2906</v>
      </c>
      <c r="D9" s="102">
        <v>28</v>
      </c>
      <c r="E9" s="102">
        <v>2934</v>
      </c>
      <c r="F9" s="103">
        <v>-1.07889413351315E-2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21">
        <v>0</v>
      </c>
      <c r="M9" s="102">
        <v>2934</v>
      </c>
      <c r="N9" s="103">
        <v>-1.07889413351315E-2</v>
      </c>
      <c r="O9" s="102">
        <v>4065</v>
      </c>
      <c r="P9" s="102">
        <v>6999</v>
      </c>
      <c r="Q9" s="103">
        <v>-6.9776714513556604E-2</v>
      </c>
      <c r="R9" s="104">
        <v>5</v>
      </c>
      <c r="S9" s="107"/>
      <c r="T9" s="101" t="s">
        <v>70</v>
      </c>
      <c r="U9" s="106">
        <v>2926</v>
      </c>
      <c r="V9" s="106">
        <v>2966</v>
      </c>
      <c r="W9" s="106">
        <v>40</v>
      </c>
      <c r="X9" s="106">
        <v>0</v>
      </c>
      <c r="Y9" s="106">
        <v>0</v>
      </c>
      <c r="Z9" s="106">
        <v>0</v>
      </c>
      <c r="AA9" s="106">
        <v>0</v>
      </c>
      <c r="AB9" s="106">
        <v>4558</v>
      </c>
      <c r="AC9" s="106">
        <v>2966</v>
      </c>
      <c r="AD9" s="106">
        <v>7524</v>
      </c>
      <c r="AE9" s="101" t="s">
        <v>83</v>
      </c>
      <c r="AF9" s="106">
        <v>42</v>
      </c>
      <c r="AG9" s="106">
        <v>24204</v>
      </c>
    </row>
    <row r="10" spans="1:33" x14ac:dyDescent="0.2">
      <c r="A10" s="101" t="s">
        <v>84</v>
      </c>
      <c r="B10" s="101" t="s">
        <v>85</v>
      </c>
      <c r="C10" s="102">
        <v>580537</v>
      </c>
      <c r="D10" s="102">
        <v>230712</v>
      </c>
      <c r="E10" s="102">
        <v>811249</v>
      </c>
      <c r="F10" s="103">
        <v>2.7576449248744101E-2</v>
      </c>
      <c r="G10" s="102">
        <v>22921</v>
      </c>
      <c r="H10" s="102">
        <v>42</v>
      </c>
      <c r="I10" s="102">
        <v>22963</v>
      </c>
      <c r="J10" s="103">
        <v>-1.9555100123820498E-2</v>
      </c>
      <c r="K10" s="102">
        <v>0</v>
      </c>
      <c r="L10" s="121">
        <v>0</v>
      </c>
      <c r="M10" s="102">
        <v>834212</v>
      </c>
      <c r="N10" s="103">
        <v>2.6218509310504703E-2</v>
      </c>
      <c r="O10" s="102">
        <v>69930</v>
      </c>
      <c r="P10" s="102">
        <v>904142</v>
      </c>
      <c r="Q10" s="103">
        <v>3.0269674034672702E-2</v>
      </c>
      <c r="R10" s="104">
        <v>3</v>
      </c>
      <c r="S10" s="107"/>
      <c r="T10" s="101" t="s">
        <v>70</v>
      </c>
      <c r="U10" s="106">
        <v>562718</v>
      </c>
      <c r="V10" s="106">
        <v>789478</v>
      </c>
      <c r="W10" s="106">
        <v>226760</v>
      </c>
      <c r="X10" s="106">
        <v>23309</v>
      </c>
      <c r="Y10" s="106">
        <v>23421</v>
      </c>
      <c r="Z10" s="106">
        <v>112</v>
      </c>
      <c r="AA10" s="106">
        <v>0</v>
      </c>
      <c r="AB10" s="106">
        <v>64679</v>
      </c>
      <c r="AC10" s="106">
        <v>812899</v>
      </c>
      <c r="AD10" s="106">
        <v>877578</v>
      </c>
      <c r="AE10" s="101" t="s">
        <v>86</v>
      </c>
      <c r="AF10" s="106">
        <v>42</v>
      </c>
      <c r="AG10" s="106">
        <v>24204</v>
      </c>
    </row>
    <row r="11" spans="1:33" x14ac:dyDescent="0.2">
      <c r="A11" s="101" t="s">
        <v>87</v>
      </c>
      <c r="B11" s="101" t="s">
        <v>88</v>
      </c>
      <c r="C11" s="102">
        <v>45275</v>
      </c>
      <c r="D11" s="102">
        <v>390</v>
      </c>
      <c r="E11" s="102">
        <v>45665</v>
      </c>
      <c r="F11" s="103">
        <v>7.9016487518484991E-3</v>
      </c>
      <c r="G11" s="102">
        <v>0</v>
      </c>
      <c r="H11" s="102">
        <v>0</v>
      </c>
      <c r="I11" s="102">
        <v>0</v>
      </c>
      <c r="J11" s="103">
        <v>0</v>
      </c>
      <c r="K11" s="102">
        <v>5723</v>
      </c>
      <c r="L11" s="121">
        <v>-6.0108392182624405E-2</v>
      </c>
      <c r="M11" s="102">
        <v>51388</v>
      </c>
      <c r="N11" s="103">
        <v>-1.55654136508678E-4</v>
      </c>
      <c r="O11" s="102">
        <v>8555</v>
      </c>
      <c r="P11" s="102">
        <v>59943</v>
      </c>
      <c r="Q11" s="103">
        <v>-6.08078465780897E-2</v>
      </c>
      <c r="R11" s="104">
        <v>5</v>
      </c>
      <c r="S11" s="107"/>
      <c r="T11" s="101" t="s">
        <v>70</v>
      </c>
      <c r="U11" s="106">
        <v>44845</v>
      </c>
      <c r="V11" s="106">
        <v>45307</v>
      </c>
      <c r="W11" s="106">
        <v>462</v>
      </c>
      <c r="X11" s="106">
        <v>0</v>
      </c>
      <c r="Y11" s="106">
        <v>0</v>
      </c>
      <c r="Z11" s="106">
        <v>0</v>
      </c>
      <c r="AA11" s="106">
        <v>6089</v>
      </c>
      <c r="AB11" s="106">
        <v>12428</v>
      </c>
      <c r="AC11" s="106">
        <v>51396</v>
      </c>
      <c r="AD11" s="106">
        <v>63824</v>
      </c>
      <c r="AE11" s="101" t="s">
        <v>89</v>
      </c>
      <c r="AF11" s="106">
        <v>42</v>
      </c>
      <c r="AG11" s="106">
        <v>24204</v>
      </c>
    </row>
    <row r="12" spans="1:33" x14ac:dyDescent="0.2">
      <c r="A12" s="101" t="s">
        <v>90</v>
      </c>
      <c r="B12" s="101" t="s">
        <v>91</v>
      </c>
      <c r="C12" s="102">
        <v>7250</v>
      </c>
      <c r="D12" s="102">
        <v>164</v>
      </c>
      <c r="E12" s="102">
        <v>7414</v>
      </c>
      <c r="F12" s="103">
        <v>0.11572610985703499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21">
        <v>0</v>
      </c>
      <c r="M12" s="102">
        <v>7414</v>
      </c>
      <c r="N12" s="103">
        <v>0.11572610985703499</v>
      </c>
      <c r="O12" s="102">
        <v>6745</v>
      </c>
      <c r="P12" s="102">
        <v>14159</v>
      </c>
      <c r="Q12" s="103">
        <v>1.1357142857142901E-2</v>
      </c>
      <c r="R12" s="104">
        <v>5</v>
      </c>
      <c r="S12" s="107"/>
      <c r="T12" s="101" t="s">
        <v>70</v>
      </c>
      <c r="U12" s="106">
        <v>6479</v>
      </c>
      <c r="V12" s="106">
        <v>6645</v>
      </c>
      <c r="W12" s="106">
        <v>166</v>
      </c>
      <c r="X12" s="106">
        <v>0</v>
      </c>
      <c r="Y12" s="106">
        <v>0</v>
      </c>
      <c r="Z12" s="106">
        <v>0</v>
      </c>
      <c r="AA12" s="106">
        <v>0</v>
      </c>
      <c r="AB12" s="106">
        <v>7355</v>
      </c>
      <c r="AC12" s="106">
        <v>6645</v>
      </c>
      <c r="AD12" s="106">
        <v>14000</v>
      </c>
      <c r="AE12" s="101" t="s">
        <v>92</v>
      </c>
      <c r="AF12" s="106">
        <v>42</v>
      </c>
      <c r="AG12" s="106">
        <v>24204</v>
      </c>
    </row>
    <row r="13" spans="1:33" x14ac:dyDescent="0.2">
      <c r="A13" s="101" t="s">
        <v>93</v>
      </c>
      <c r="B13" s="101" t="s">
        <v>94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21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70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95</v>
      </c>
      <c r="AF13" s="106">
        <v>42</v>
      </c>
      <c r="AG13" s="106">
        <v>24204</v>
      </c>
    </row>
    <row r="14" spans="1:33" x14ac:dyDescent="0.2">
      <c r="A14" s="101" t="s">
        <v>96</v>
      </c>
      <c r="B14" s="101" t="s">
        <v>97</v>
      </c>
      <c r="C14" s="102">
        <v>49604</v>
      </c>
      <c r="D14" s="102">
        <v>904</v>
      </c>
      <c r="E14" s="102">
        <v>50508</v>
      </c>
      <c r="F14" s="103">
        <v>-6.0962686150928695E-2</v>
      </c>
      <c r="G14" s="102">
        <v>0</v>
      </c>
      <c r="H14" s="102">
        <v>0</v>
      </c>
      <c r="I14" s="102">
        <v>0</v>
      </c>
      <c r="J14" s="103">
        <v>0</v>
      </c>
      <c r="K14" s="102">
        <v>14909</v>
      </c>
      <c r="L14" s="121">
        <v>-0.16941504178273001</v>
      </c>
      <c r="M14" s="102">
        <v>65417</v>
      </c>
      <c r="N14" s="103">
        <v>-8.8099585987705092E-2</v>
      </c>
      <c r="O14" s="102">
        <v>5146</v>
      </c>
      <c r="P14" s="102">
        <v>70563</v>
      </c>
      <c r="Q14" s="103">
        <v>-5.8632834387256902E-2</v>
      </c>
      <c r="R14" s="104">
        <v>5</v>
      </c>
      <c r="S14" s="107"/>
      <c r="T14" s="101" t="s">
        <v>70</v>
      </c>
      <c r="U14" s="106">
        <v>53017</v>
      </c>
      <c r="V14" s="106">
        <v>53787</v>
      </c>
      <c r="W14" s="106">
        <v>770</v>
      </c>
      <c r="X14" s="106">
        <v>0</v>
      </c>
      <c r="Y14" s="106">
        <v>0</v>
      </c>
      <c r="Z14" s="106">
        <v>0</v>
      </c>
      <c r="AA14" s="106">
        <v>17950</v>
      </c>
      <c r="AB14" s="106">
        <v>3221</v>
      </c>
      <c r="AC14" s="106">
        <v>71737</v>
      </c>
      <c r="AD14" s="106">
        <v>74958</v>
      </c>
      <c r="AE14" s="101" t="s">
        <v>98</v>
      </c>
      <c r="AF14" s="106">
        <v>42</v>
      </c>
      <c r="AG14" s="106">
        <v>24204</v>
      </c>
    </row>
    <row r="15" spans="1:33" x14ac:dyDescent="0.2">
      <c r="A15" s="101" t="s">
        <v>99</v>
      </c>
      <c r="B15" s="101" t="s">
        <v>100</v>
      </c>
      <c r="C15" s="102">
        <v>41555</v>
      </c>
      <c r="D15" s="102">
        <v>312</v>
      </c>
      <c r="E15" s="102">
        <v>41867</v>
      </c>
      <c r="F15" s="103">
        <v>1.9157740993184E-2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21">
        <v>0</v>
      </c>
      <c r="M15" s="102">
        <v>41867</v>
      </c>
      <c r="N15" s="103">
        <v>1.9157740993184E-2</v>
      </c>
      <c r="O15" s="102">
        <v>1229</v>
      </c>
      <c r="P15" s="102">
        <v>43096</v>
      </c>
      <c r="Q15" s="103">
        <v>1.9468691599839102E-2</v>
      </c>
      <c r="R15" s="104">
        <v>5</v>
      </c>
      <c r="S15" s="107"/>
      <c r="T15" s="101" t="s">
        <v>70</v>
      </c>
      <c r="U15" s="106">
        <v>40814</v>
      </c>
      <c r="V15" s="106">
        <v>41080</v>
      </c>
      <c r="W15" s="106">
        <v>266</v>
      </c>
      <c r="X15" s="106">
        <v>0</v>
      </c>
      <c r="Y15" s="106">
        <v>0</v>
      </c>
      <c r="Z15" s="106">
        <v>0</v>
      </c>
      <c r="AA15" s="106">
        <v>0</v>
      </c>
      <c r="AB15" s="106">
        <v>1193</v>
      </c>
      <c r="AC15" s="106">
        <v>41080</v>
      </c>
      <c r="AD15" s="106">
        <v>42273</v>
      </c>
      <c r="AE15" s="101" t="s">
        <v>101</v>
      </c>
      <c r="AF15" s="106">
        <v>42</v>
      </c>
      <c r="AG15" s="106">
        <v>24204</v>
      </c>
    </row>
    <row r="16" spans="1:33" x14ac:dyDescent="0.2">
      <c r="A16" s="101" t="s">
        <v>102</v>
      </c>
      <c r="B16" s="101" t="s">
        <v>103</v>
      </c>
      <c r="C16" s="102">
        <v>63006</v>
      </c>
      <c r="D16" s="102">
        <v>5874</v>
      </c>
      <c r="E16" s="102">
        <v>68880</v>
      </c>
      <c r="F16" s="103">
        <v>9.7811708078988896E-2</v>
      </c>
      <c r="G16" s="102">
        <v>0</v>
      </c>
      <c r="H16" s="102">
        <v>0</v>
      </c>
      <c r="I16" s="102">
        <v>0</v>
      </c>
      <c r="J16" s="103">
        <v>0</v>
      </c>
      <c r="K16" s="102">
        <v>12062</v>
      </c>
      <c r="L16" s="121">
        <v>5.62171628721541E-2</v>
      </c>
      <c r="M16" s="102">
        <v>80942</v>
      </c>
      <c r="N16" s="103">
        <v>9.1406766177204307E-2</v>
      </c>
      <c r="O16" s="102">
        <v>14895</v>
      </c>
      <c r="P16" s="102">
        <v>95837</v>
      </c>
      <c r="Q16" s="103">
        <v>8.8450749014753097E-2</v>
      </c>
      <c r="R16" s="104">
        <v>5</v>
      </c>
      <c r="S16" s="107"/>
      <c r="T16" s="101" t="s">
        <v>70</v>
      </c>
      <c r="U16" s="106">
        <v>57265</v>
      </c>
      <c r="V16" s="106">
        <v>62743</v>
      </c>
      <c r="W16" s="106">
        <v>5478</v>
      </c>
      <c r="X16" s="106">
        <v>0</v>
      </c>
      <c r="Y16" s="106">
        <v>0</v>
      </c>
      <c r="Z16" s="106">
        <v>0</v>
      </c>
      <c r="AA16" s="106">
        <v>11420</v>
      </c>
      <c r="AB16" s="106">
        <v>13886</v>
      </c>
      <c r="AC16" s="106">
        <v>74163</v>
      </c>
      <c r="AD16" s="106">
        <v>88049</v>
      </c>
      <c r="AE16" s="101" t="s">
        <v>104</v>
      </c>
      <c r="AF16" s="106">
        <v>42</v>
      </c>
      <c r="AG16" s="106">
        <v>24204</v>
      </c>
    </row>
    <row r="17" spans="1:33" x14ac:dyDescent="0.2">
      <c r="A17" s="101" t="s">
        <v>105</v>
      </c>
      <c r="B17" s="101" t="s">
        <v>106</v>
      </c>
      <c r="C17" s="102">
        <v>328154</v>
      </c>
      <c r="D17" s="102">
        <v>5048</v>
      </c>
      <c r="E17" s="102">
        <v>333202</v>
      </c>
      <c r="F17" s="103">
        <v>5.1432141696355002E-2</v>
      </c>
      <c r="G17" s="102">
        <v>22423</v>
      </c>
      <c r="H17" s="102">
        <v>148</v>
      </c>
      <c r="I17" s="102">
        <v>22571</v>
      </c>
      <c r="J17" s="103">
        <v>0.14725017789976599</v>
      </c>
      <c r="K17" s="102">
        <v>0</v>
      </c>
      <c r="L17" s="121">
        <v>0</v>
      </c>
      <c r="M17" s="102">
        <v>355773</v>
      </c>
      <c r="N17" s="103">
        <v>5.70330117625387E-2</v>
      </c>
      <c r="O17" s="102">
        <v>6385</v>
      </c>
      <c r="P17" s="102">
        <v>362158</v>
      </c>
      <c r="Q17" s="103">
        <v>5.26838995096401E-2</v>
      </c>
      <c r="R17" s="104">
        <v>4</v>
      </c>
      <c r="S17" s="107"/>
      <c r="T17" s="101" t="s">
        <v>70</v>
      </c>
      <c r="U17" s="106">
        <v>314493</v>
      </c>
      <c r="V17" s="106">
        <v>316903</v>
      </c>
      <c r="W17" s="106">
        <v>2410</v>
      </c>
      <c r="X17" s="106">
        <v>19674</v>
      </c>
      <c r="Y17" s="106">
        <v>19674</v>
      </c>
      <c r="Z17" s="106">
        <v>0</v>
      </c>
      <c r="AA17" s="106">
        <v>0</v>
      </c>
      <c r="AB17" s="106">
        <v>7456</v>
      </c>
      <c r="AC17" s="106">
        <v>336577</v>
      </c>
      <c r="AD17" s="106">
        <v>344033</v>
      </c>
      <c r="AE17" s="101" t="s">
        <v>107</v>
      </c>
      <c r="AF17" s="106">
        <v>42</v>
      </c>
      <c r="AG17" s="106">
        <v>24204</v>
      </c>
    </row>
    <row r="18" spans="1:33" x14ac:dyDescent="0.2">
      <c r="A18" s="101" t="s">
        <v>108</v>
      </c>
      <c r="B18" s="101" t="s">
        <v>109</v>
      </c>
      <c r="C18" s="102">
        <v>4710</v>
      </c>
      <c r="D18" s="102">
        <v>18</v>
      </c>
      <c r="E18" s="102">
        <v>4728</v>
      </c>
      <c r="F18" s="103">
        <v>0.15910762441774901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21">
        <v>0</v>
      </c>
      <c r="M18" s="102">
        <v>4728</v>
      </c>
      <c r="N18" s="103">
        <v>0.15627292736610399</v>
      </c>
      <c r="O18" s="102">
        <v>5439</v>
      </c>
      <c r="P18" s="102">
        <v>10167</v>
      </c>
      <c r="Q18" s="103">
        <v>0.42017041486241102</v>
      </c>
      <c r="R18" s="104">
        <v>5</v>
      </c>
      <c r="S18" s="107"/>
      <c r="T18" s="101" t="s">
        <v>70</v>
      </c>
      <c r="U18" s="106">
        <v>4075</v>
      </c>
      <c r="V18" s="106">
        <v>4079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3070</v>
      </c>
      <c r="AC18" s="106">
        <v>4089</v>
      </c>
      <c r="AD18" s="106">
        <v>7159</v>
      </c>
      <c r="AE18" s="101" t="s">
        <v>110</v>
      </c>
      <c r="AF18" s="106">
        <v>42</v>
      </c>
      <c r="AG18" s="106">
        <v>24204</v>
      </c>
    </row>
    <row r="19" spans="1:33" x14ac:dyDescent="0.2">
      <c r="A19" s="101" t="s">
        <v>111</v>
      </c>
      <c r="B19" s="101" t="s">
        <v>112</v>
      </c>
      <c r="C19" s="102">
        <v>240263</v>
      </c>
      <c r="D19" s="102">
        <v>286</v>
      </c>
      <c r="E19" s="102">
        <v>240549</v>
      </c>
      <c r="F19" s="103">
        <v>3.9942069084778001E-2</v>
      </c>
      <c r="G19" s="102">
        <v>64764</v>
      </c>
      <c r="H19" s="102">
        <v>16</v>
      </c>
      <c r="I19" s="102">
        <v>64780</v>
      </c>
      <c r="J19" s="103">
        <v>-0.13499799706235799</v>
      </c>
      <c r="K19" s="102">
        <v>0</v>
      </c>
      <c r="L19" s="121">
        <v>0</v>
      </c>
      <c r="M19" s="102">
        <v>305329</v>
      </c>
      <c r="N19" s="103">
        <v>-2.8445460483344205E-3</v>
      </c>
      <c r="O19" s="102">
        <v>299</v>
      </c>
      <c r="P19" s="102">
        <v>305628</v>
      </c>
      <c r="Q19" s="103">
        <v>-3.4172872999517403E-3</v>
      </c>
      <c r="R19" s="104">
        <v>4</v>
      </c>
      <c r="S19" s="107"/>
      <c r="T19" s="101" t="s">
        <v>70</v>
      </c>
      <c r="U19" s="106">
        <v>231074</v>
      </c>
      <c r="V19" s="106">
        <v>231310</v>
      </c>
      <c r="W19" s="106">
        <v>236</v>
      </c>
      <c r="X19" s="106">
        <v>74878</v>
      </c>
      <c r="Y19" s="106">
        <v>74890</v>
      </c>
      <c r="Z19" s="106">
        <v>12</v>
      </c>
      <c r="AA19" s="106">
        <v>0</v>
      </c>
      <c r="AB19" s="106">
        <v>476</v>
      </c>
      <c r="AC19" s="106">
        <v>306200</v>
      </c>
      <c r="AD19" s="106">
        <v>306676</v>
      </c>
      <c r="AE19" s="101" t="s">
        <v>113</v>
      </c>
      <c r="AF19" s="106">
        <v>42</v>
      </c>
      <c r="AG19" s="106">
        <v>24204</v>
      </c>
    </row>
    <row r="20" spans="1:33" x14ac:dyDescent="0.2">
      <c r="A20" s="101" t="s">
        <v>114</v>
      </c>
      <c r="B20" s="101" t="s">
        <v>115</v>
      </c>
      <c r="C20" s="102">
        <v>6836</v>
      </c>
      <c r="D20" s="102">
        <v>158</v>
      </c>
      <c r="E20" s="102">
        <v>6994</v>
      </c>
      <c r="F20" s="103">
        <v>0.103154574132492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21">
        <v>0</v>
      </c>
      <c r="M20" s="102">
        <v>6994</v>
      </c>
      <c r="N20" s="103">
        <v>0.103154574132492</v>
      </c>
      <c r="O20" s="102">
        <v>6166</v>
      </c>
      <c r="P20" s="102">
        <v>13160</v>
      </c>
      <c r="Q20" s="103">
        <v>7.2796934865900387E-2</v>
      </c>
      <c r="R20" s="104">
        <v>5</v>
      </c>
      <c r="S20" s="107"/>
      <c r="T20" s="101" t="s">
        <v>70</v>
      </c>
      <c r="U20" s="106">
        <v>6292</v>
      </c>
      <c r="V20" s="106">
        <v>6340</v>
      </c>
      <c r="W20" s="106">
        <v>48</v>
      </c>
      <c r="X20" s="106">
        <v>0</v>
      </c>
      <c r="Y20" s="106">
        <v>0</v>
      </c>
      <c r="Z20" s="106">
        <v>0</v>
      </c>
      <c r="AA20" s="106">
        <v>0</v>
      </c>
      <c r="AB20" s="106">
        <v>5927</v>
      </c>
      <c r="AC20" s="106">
        <v>6340</v>
      </c>
      <c r="AD20" s="106">
        <v>12267</v>
      </c>
      <c r="AE20" s="101" t="s">
        <v>116</v>
      </c>
      <c r="AF20" s="106">
        <v>42</v>
      </c>
      <c r="AG20" s="106">
        <v>24204</v>
      </c>
    </row>
    <row r="21" spans="1:33" x14ac:dyDescent="0.2">
      <c r="A21" s="101" t="s">
        <v>117</v>
      </c>
      <c r="B21" s="101" t="s">
        <v>118</v>
      </c>
      <c r="C21" s="102">
        <v>126899</v>
      </c>
      <c r="D21" s="102">
        <v>27940</v>
      </c>
      <c r="E21" s="102">
        <v>154839</v>
      </c>
      <c r="F21" s="103">
        <v>3.9104233216116807E-2</v>
      </c>
      <c r="G21" s="102">
        <v>470</v>
      </c>
      <c r="H21" s="102">
        <v>0</v>
      </c>
      <c r="I21" s="102">
        <v>470</v>
      </c>
      <c r="J21" s="103">
        <v>0.58249158249158195</v>
      </c>
      <c r="K21" s="102">
        <v>0</v>
      </c>
      <c r="L21" s="121">
        <v>-1</v>
      </c>
      <c r="M21" s="102">
        <v>155309</v>
      </c>
      <c r="N21" s="103">
        <v>3.9461091069719505E-2</v>
      </c>
      <c r="O21" s="102">
        <v>1565</v>
      </c>
      <c r="P21" s="102">
        <v>156874</v>
      </c>
      <c r="Q21" s="103">
        <v>3.2616065139975906E-2</v>
      </c>
      <c r="R21" s="104">
        <v>4</v>
      </c>
      <c r="S21" s="107"/>
      <c r="T21" s="101" t="s">
        <v>70</v>
      </c>
      <c r="U21" s="106">
        <v>121888</v>
      </c>
      <c r="V21" s="106">
        <v>149012</v>
      </c>
      <c r="W21" s="106">
        <v>27124</v>
      </c>
      <c r="X21" s="106">
        <v>297</v>
      </c>
      <c r="Y21" s="106">
        <v>297</v>
      </c>
      <c r="Z21" s="106">
        <v>0</v>
      </c>
      <c r="AA21" s="106">
        <v>104</v>
      </c>
      <c r="AB21" s="106">
        <v>2506</v>
      </c>
      <c r="AC21" s="106">
        <v>149413</v>
      </c>
      <c r="AD21" s="106">
        <v>151919</v>
      </c>
      <c r="AE21" s="101" t="s">
        <v>119</v>
      </c>
      <c r="AF21" s="106">
        <v>42</v>
      </c>
      <c r="AG21" s="106">
        <v>24204</v>
      </c>
    </row>
    <row r="22" spans="1:33" x14ac:dyDescent="0.2">
      <c r="A22" s="101" t="s">
        <v>120</v>
      </c>
      <c r="B22" s="101" t="s">
        <v>121</v>
      </c>
      <c r="C22" s="102">
        <v>355820</v>
      </c>
      <c r="D22" s="102">
        <v>1848</v>
      </c>
      <c r="E22" s="102">
        <v>357668</v>
      </c>
      <c r="F22" s="103">
        <v>-4.75075313409979E-4</v>
      </c>
      <c r="G22" s="102">
        <v>141131</v>
      </c>
      <c r="H22" s="102">
        <v>1034</v>
      </c>
      <c r="I22" s="102">
        <v>142165</v>
      </c>
      <c r="J22" s="103">
        <v>6.6560453177553491E-3</v>
      </c>
      <c r="K22" s="102">
        <v>61</v>
      </c>
      <c r="L22" s="121">
        <v>0</v>
      </c>
      <c r="M22" s="102">
        <v>499894</v>
      </c>
      <c r="N22" s="103">
        <v>1.6651204356965001E-3</v>
      </c>
      <c r="O22" s="102">
        <v>1344</v>
      </c>
      <c r="P22" s="102">
        <v>501238</v>
      </c>
      <c r="Q22" s="103">
        <v>4.1913825175439299E-4</v>
      </c>
      <c r="R22" s="104">
        <v>3</v>
      </c>
      <c r="S22" s="107"/>
      <c r="T22" s="101" t="s">
        <v>70</v>
      </c>
      <c r="U22" s="106">
        <v>355960</v>
      </c>
      <c r="V22" s="106">
        <v>357838</v>
      </c>
      <c r="W22" s="106">
        <v>1878</v>
      </c>
      <c r="X22" s="106">
        <v>140427</v>
      </c>
      <c r="Y22" s="106">
        <v>141225</v>
      </c>
      <c r="Z22" s="106">
        <v>798</v>
      </c>
      <c r="AA22" s="106">
        <v>0</v>
      </c>
      <c r="AB22" s="106">
        <v>1965</v>
      </c>
      <c r="AC22" s="106">
        <v>499063</v>
      </c>
      <c r="AD22" s="106">
        <v>501028</v>
      </c>
      <c r="AE22" s="101" t="s">
        <v>122</v>
      </c>
      <c r="AF22" s="106">
        <v>42</v>
      </c>
      <c r="AG22" s="106">
        <v>24204</v>
      </c>
    </row>
    <row r="23" spans="1:33" x14ac:dyDescent="0.2">
      <c r="A23" s="101" t="s">
        <v>123</v>
      </c>
      <c r="B23" s="101" t="s">
        <v>124</v>
      </c>
      <c r="C23" s="102">
        <v>117024</v>
      </c>
      <c r="D23" s="102">
        <v>1738</v>
      </c>
      <c r="E23" s="102">
        <v>118762</v>
      </c>
      <c r="F23" s="103">
        <v>-3.9802724663459597E-2</v>
      </c>
      <c r="G23" s="102">
        <v>1162</v>
      </c>
      <c r="H23" s="102">
        <v>0</v>
      </c>
      <c r="I23" s="102">
        <v>1162</v>
      </c>
      <c r="J23" s="103">
        <v>0.80155038759689901</v>
      </c>
      <c r="K23" s="102">
        <v>23408</v>
      </c>
      <c r="L23" s="121">
        <v>-2.2997620935765302E-2</v>
      </c>
      <c r="M23" s="102">
        <v>143332</v>
      </c>
      <c r="N23" s="103">
        <v>-3.3427968359082599E-2</v>
      </c>
      <c r="O23" s="102">
        <v>2841</v>
      </c>
      <c r="P23" s="102">
        <v>146173</v>
      </c>
      <c r="Q23" s="103">
        <v>-3.1941243476648402E-2</v>
      </c>
      <c r="R23" s="104">
        <v>4</v>
      </c>
      <c r="S23" s="107"/>
      <c r="T23" s="101" t="s">
        <v>70</v>
      </c>
      <c r="U23" s="106">
        <v>122551</v>
      </c>
      <c r="V23" s="106">
        <v>123685</v>
      </c>
      <c r="W23" s="106">
        <v>1134</v>
      </c>
      <c r="X23" s="106">
        <v>645</v>
      </c>
      <c r="Y23" s="106">
        <v>645</v>
      </c>
      <c r="Z23" s="106">
        <v>0</v>
      </c>
      <c r="AA23" s="106">
        <v>23959</v>
      </c>
      <c r="AB23" s="106">
        <v>2707</v>
      </c>
      <c r="AC23" s="106">
        <v>148289</v>
      </c>
      <c r="AD23" s="106">
        <v>150996</v>
      </c>
      <c r="AE23" s="101" t="s">
        <v>125</v>
      </c>
      <c r="AF23" s="106">
        <v>42</v>
      </c>
      <c r="AG23" s="106">
        <v>24204</v>
      </c>
    </row>
    <row r="24" spans="1:33" x14ac:dyDescent="0.2">
      <c r="A24" s="101" t="s">
        <v>126</v>
      </c>
      <c r="B24" s="101" t="s">
        <v>127</v>
      </c>
      <c r="C24" s="102">
        <v>26649</v>
      </c>
      <c r="D24" s="102">
        <v>80</v>
      </c>
      <c r="E24" s="102">
        <v>26729</v>
      </c>
      <c r="F24" s="103">
        <v>3.8463032751855197E-2</v>
      </c>
      <c r="G24" s="102">
        <v>0</v>
      </c>
      <c r="H24" s="102">
        <v>0</v>
      </c>
      <c r="I24" s="102">
        <v>0</v>
      </c>
      <c r="J24" s="103">
        <v>-1</v>
      </c>
      <c r="K24" s="102">
        <v>15</v>
      </c>
      <c r="L24" s="121">
        <v>-0.57142857142857095</v>
      </c>
      <c r="M24" s="102">
        <v>26744</v>
      </c>
      <c r="N24" s="103">
        <v>2.3772154806109599E-2</v>
      </c>
      <c r="O24" s="102">
        <v>1738</v>
      </c>
      <c r="P24" s="102">
        <v>28482</v>
      </c>
      <c r="Q24" s="103">
        <v>1.21175509043744E-2</v>
      </c>
      <c r="R24" s="104">
        <v>4</v>
      </c>
      <c r="S24" s="107"/>
      <c r="T24" s="101" t="s">
        <v>70</v>
      </c>
      <c r="U24" s="106">
        <v>25709</v>
      </c>
      <c r="V24" s="106">
        <v>25739</v>
      </c>
      <c r="W24" s="106">
        <v>30</v>
      </c>
      <c r="X24" s="106">
        <v>349</v>
      </c>
      <c r="Y24" s="106">
        <v>349</v>
      </c>
      <c r="Z24" s="106">
        <v>0</v>
      </c>
      <c r="AA24" s="106">
        <v>35</v>
      </c>
      <c r="AB24" s="106">
        <v>2018</v>
      </c>
      <c r="AC24" s="106">
        <v>26123</v>
      </c>
      <c r="AD24" s="106">
        <v>28141</v>
      </c>
      <c r="AE24" s="101" t="s">
        <v>128</v>
      </c>
      <c r="AF24" s="106">
        <v>42</v>
      </c>
      <c r="AG24" s="106">
        <v>24204</v>
      </c>
    </row>
    <row r="25" spans="1:33" x14ac:dyDescent="0.2">
      <c r="A25" s="101" t="s">
        <v>129</v>
      </c>
      <c r="B25" s="101" t="s">
        <v>130</v>
      </c>
      <c r="C25" s="102">
        <v>58717</v>
      </c>
      <c r="D25" s="102">
        <v>562</v>
      </c>
      <c r="E25" s="102">
        <v>59279</v>
      </c>
      <c r="F25" s="103">
        <v>0.11502144308178501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21">
        <v>0</v>
      </c>
      <c r="M25" s="102">
        <v>59279</v>
      </c>
      <c r="N25" s="103">
        <v>0.11502144308178501</v>
      </c>
      <c r="O25" s="102">
        <v>4998</v>
      </c>
      <c r="P25" s="102">
        <v>64277</v>
      </c>
      <c r="Q25" s="103">
        <v>0.15716420328730601</v>
      </c>
      <c r="R25" s="104">
        <v>5</v>
      </c>
      <c r="S25" s="107"/>
      <c r="T25" s="101" t="s">
        <v>70</v>
      </c>
      <c r="U25" s="106">
        <v>52834</v>
      </c>
      <c r="V25" s="106">
        <v>53164</v>
      </c>
      <c r="W25" s="106">
        <v>330</v>
      </c>
      <c r="X25" s="106">
        <v>0</v>
      </c>
      <c r="Y25" s="106">
        <v>0</v>
      </c>
      <c r="Z25" s="106">
        <v>0</v>
      </c>
      <c r="AA25" s="106">
        <v>0</v>
      </c>
      <c r="AB25" s="106">
        <v>2383</v>
      </c>
      <c r="AC25" s="106">
        <v>53164</v>
      </c>
      <c r="AD25" s="106">
        <v>55547</v>
      </c>
      <c r="AE25" s="101" t="s">
        <v>131</v>
      </c>
      <c r="AF25" s="106">
        <v>42</v>
      </c>
      <c r="AG25" s="106">
        <v>24204</v>
      </c>
    </row>
    <row r="26" spans="1:33" x14ac:dyDescent="0.2">
      <c r="A26" s="101" t="s">
        <v>132</v>
      </c>
      <c r="B26" s="101" t="s">
        <v>133</v>
      </c>
      <c r="C26" s="102">
        <v>7192</v>
      </c>
      <c r="D26" s="102">
        <v>38</v>
      </c>
      <c r="E26" s="102">
        <v>7230</v>
      </c>
      <c r="F26" s="103">
        <v>-3.5614245698279298E-2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21">
        <v>0</v>
      </c>
      <c r="M26" s="102">
        <v>7230</v>
      </c>
      <c r="N26" s="103">
        <v>-3.5614245698279298E-2</v>
      </c>
      <c r="O26" s="102">
        <v>4535</v>
      </c>
      <c r="P26" s="102">
        <v>11765</v>
      </c>
      <c r="Q26" s="103">
        <v>-6.0378564012459099E-2</v>
      </c>
      <c r="R26" s="104">
        <v>5</v>
      </c>
      <c r="S26" s="107"/>
      <c r="T26" s="101" t="s">
        <v>70</v>
      </c>
      <c r="U26" s="106">
        <v>7465</v>
      </c>
      <c r="V26" s="106">
        <v>7497</v>
      </c>
      <c r="W26" s="106">
        <v>32</v>
      </c>
      <c r="X26" s="106">
        <v>0</v>
      </c>
      <c r="Y26" s="106">
        <v>0</v>
      </c>
      <c r="Z26" s="106">
        <v>0</v>
      </c>
      <c r="AA26" s="106">
        <v>0</v>
      </c>
      <c r="AB26" s="106">
        <v>5024</v>
      </c>
      <c r="AC26" s="106">
        <v>7497</v>
      </c>
      <c r="AD26" s="106">
        <v>12521</v>
      </c>
      <c r="AE26" s="101" t="s">
        <v>134</v>
      </c>
      <c r="AF26" s="106">
        <v>42</v>
      </c>
      <c r="AG26" s="106">
        <v>24204</v>
      </c>
    </row>
    <row r="27" spans="1:33" x14ac:dyDescent="0.2">
      <c r="A27" s="101" t="s">
        <v>135</v>
      </c>
      <c r="B27" s="101" t="s">
        <v>136</v>
      </c>
      <c r="C27" s="102">
        <v>56884</v>
      </c>
      <c r="D27" s="102">
        <v>1090</v>
      </c>
      <c r="E27" s="102">
        <v>57974</v>
      </c>
      <c r="F27" s="103">
        <v>4.5141517937623901E-2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21">
        <v>0</v>
      </c>
      <c r="M27" s="102">
        <v>57974</v>
      </c>
      <c r="N27" s="103">
        <v>4.5141517937623901E-2</v>
      </c>
      <c r="O27" s="102">
        <v>4553</v>
      </c>
      <c r="P27" s="102">
        <v>62527</v>
      </c>
      <c r="Q27" s="103">
        <v>-1.3909697361573301E-2</v>
      </c>
      <c r="R27" s="104">
        <v>5</v>
      </c>
      <c r="S27" s="107"/>
      <c r="T27" s="101" t="s">
        <v>70</v>
      </c>
      <c r="U27" s="106">
        <v>54698</v>
      </c>
      <c r="V27" s="106">
        <v>55470</v>
      </c>
      <c r="W27" s="106">
        <v>772</v>
      </c>
      <c r="X27" s="106">
        <v>0</v>
      </c>
      <c r="Y27" s="106">
        <v>0</v>
      </c>
      <c r="Z27" s="106">
        <v>0</v>
      </c>
      <c r="AA27" s="106">
        <v>0</v>
      </c>
      <c r="AB27" s="106">
        <v>7939</v>
      </c>
      <c r="AC27" s="106">
        <v>55470</v>
      </c>
      <c r="AD27" s="106">
        <v>63409</v>
      </c>
      <c r="AE27" s="101" t="s">
        <v>137</v>
      </c>
      <c r="AF27" s="106">
        <v>42</v>
      </c>
      <c r="AG27" s="106">
        <v>24204</v>
      </c>
    </row>
    <row r="28" spans="1:33" x14ac:dyDescent="0.2">
      <c r="A28" s="101" t="s">
        <v>138</v>
      </c>
      <c r="B28" s="101" t="s">
        <v>139</v>
      </c>
      <c r="C28" s="102">
        <v>209565</v>
      </c>
      <c r="D28" s="102">
        <v>942</v>
      </c>
      <c r="E28" s="102">
        <v>210507</v>
      </c>
      <c r="F28" s="103">
        <v>-6.6156507852009605E-2</v>
      </c>
      <c r="G28" s="102">
        <v>22422</v>
      </c>
      <c r="H28" s="102">
        <v>0</v>
      </c>
      <c r="I28" s="102">
        <v>22422</v>
      </c>
      <c r="J28" s="103">
        <v>9.6108721157606603E-2</v>
      </c>
      <c r="K28" s="102">
        <v>4</v>
      </c>
      <c r="L28" s="121">
        <v>0</v>
      </c>
      <c r="M28" s="102">
        <v>232933</v>
      </c>
      <c r="N28" s="103">
        <v>-5.2640355301046098E-2</v>
      </c>
      <c r="O28" s="102">
        <v>2161</v>
      </c>
      <c r="P28" s="102">
        <v>235094</v>
      </c>
      <c r="Q28" s="103">
        <v>-5.3330541439489704E-2</v>
      </c>
      <c r="R28" s="104">
        <v>4</v>
      </c>
      <c r="S28" s="107"/>
      <c r="T28" s="101" t="s">
        <v>70</v>
      </c>
      <c r="U28" s="106">
        <v>224466</v>
      </c>
      <c r="V28" s="106">
        <v>225420</v>
      </c>
      <c r="W28" s="106">
        <v>954</v>
      </c>
      <c r="X28" s="106">
        <v>20452</v>
      </c>
      <c r="Y28" s="106">
        <v>20456</v>
      </c>
      <c r="Z28" s="106">
        <v>4</v>
      </c>
      <c r="AA28" s="106">
        <v>0</v>
      </c>
      <c r="AB28" s="106">
        <v>2462</v>
      </c>
      <c r="AC28" s="106">
        <v>245876</v>
      </c>
      <c r="AD28" s="106">
        <v>248338</v>
      </c>
      <c r="AE28" s="101" t="s">
        <v>140</v>
      </c>
      <c r="AF28" s="106">
        <v>42</v>
      </c>
      <c r="AG28" s="106">
        <v>24204</v>
      </c>
    </row>
    <row r="29" spans="1:33" x14ac:dyDescent="0.2">
      <c r="A29" s="101" t="s">
        <v>141</v>
      </c>
      <c r="B29" s="101" t="s">
        <v>142</v>
      </c>
      <c r="C29" s="102">
        <v>32039</v>
      </c>
      <c r="D29" s="102">
        <v>292</v>
      </c>
      <c r="E29" s="102">
        <v>32331</v>
      </c>
      <c r="F29" s="103">
        <v>7.7484503099380098E-2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21">
        <v>0</v>
      </c>
      <c r="M29" s="102">
        <v>32331</v>
      </c>
      <c r="N29" s="103">
        <v>7.7484503099380098E-2</v>
      </c>
      <c r="O29" s="102">
        <v>7271</v>
      </c>
      <c r="P29" s="102">
        <v>39602</v>
      </c>
      <c r="Q29" s="103">
        <v>-6.0651343722574094E-2</v>
      </c>
      <c r="R29" s="104">
        <v>5</v>
      </c>
      <c r="S29" s="107"/>
      <c r="T29" s="101" t="s">
        <v>70</v>
      </c>
      <c r="U29" s="106">
        <v>29758</v>
      </c>
      <c r="V29" s="106">
        <v>30006</v>
      </c>
      <c r="W29" s="106">
        <v>248</v>
      </c>
      <c r="X29" s="106">
        <v>0</v>
      </c>
      <c r="Y29" s="106">
        <v>0</v>
      </c>
      <c r="Z29" s="106">
        <v>0</v>
      </c>
      <c r="AA29" s="106">
        <v>0</v>
      </c>
      <c r="AB29" s="106">
        <v>12153</v>
      </c>
      <c r="AC29" s="106">
        <v>30006</v>
      </c>
      <c r="AD29" s="106">
        <v>42159</v>
      </c>
      <c r="AE29" s="101" t="s">
        <v>143</v>
      </c>
      <c r="AF29" s="106">
        <v>42</v>
      </c>
      <c r="AG29" s="106">
        <v>24204</v>
      </c>
    </row>
    <row r="30" spans="1:33" x14ac:dyDescent="0.2">
      <c r="A30" s="101" t="s">
        <v>144</v>
      </c>
      <c r="B30" s="101" t="s">
        <v>145</v>
      </c>
      <c r="C30" s="102">
        <v>12996</v>
      </c>
      <c r="D30" s="102">
        <v>124</v>
      </c>
      <c r="E30" s="102">
        <v>13120</v>
      </c>
      <c r="F30" s="103">
        <v>-5.4346259189851497E-2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21">
        <v>0</v>
      </c>
      <c r="M30" s="102">
        <v>13120</v>
      </c>
      <c r="N30" s="103">
        <v>-5.4346259189851497E-2</v>
      </c>
      <c r="O30" s="102">
        <v>7412</v>
      </c>
      <c r="P30" s="102">
        <v>20532</v>
      </c>
      <c r="Q30" s="103">
        <v>-8.1670990249575096E-2</v>
      </c>
      <c r="R30" s="104">
        <v>5</v>
      </c>
      <c r="S30" s="107"/>
      <c r="T30" s="101" t="s">
        <v>70</v>
      </c>
      <c r="U30" s="106">
        <v>13754</v>
      </c>
      <c r="V30" s="106">
        <v>13874</v>
      </c>
      <c r="W30" s="106">
        <v>120</v>
      </c>
      <c r="X30" s="106">
        <v>0</v>
      </c>
      <c r="Y30" s="106">
        <v>0</v>
      </c>
      <c r="Z30" s="106">
        <v>0</v>
      </c>
      <c r="AA30" s="106">
        <v>0</v>
      </c>
      <c r="AB30" s="106">
        <v>8484</v>
      </c>
      <c r="AC30" s="106">
        <v>13874</v>
      </c>
      <c r="AD30" s="106">
        <v>22358</v>
      </c>
      <c r="AE30" s="101" t="s">
        <v>146</v>
      </c>
      <c r="AF30" s="106">
        <v>42</v>
      </c>
      <c r="AG30" s="106">
        <v>24204</v>
      </c>
    </row>
    <row r="31" spans="1:33" x14ac:dyDescent="0.2">
      <c r="A31" s="101" t="s">
        <v>147</v>
      </c>
      <c r="B31" s="101" t="s">
        <v>148</v>
      </c>
      <c r="C31" s="102">
        <v>6945</v>
      </c>
      <c r="D31" s="102">
        <v>12</v>
      </c>
      <c r="E31" s="102">
        <v>6957</v>
      </c>
      <c r="F31" s="103">
        <v>-0.46811926605504606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21">
        <v>0</v>
      </c>
      <c r="M31" s="102">
        <v>6957</v>
      </c>
      <c r="N31" s="103">
        <v>-0.46811926605504606</v>
      </c>
      <c r="O31" s="102">
        <v>0</v>
      </c>
      <c r="P31" s="102">
        <v>6957</v>
      </c>
      <c r="Q31" s="103">
        <v>-0.46811926605504606</v>
      </c>
      <c r="R31" s="104">
        <v>5</v>
      </c>
      <c r="S31" s="107"/>
      <c r="T31" s="101" t="s">
        <v>70</v>
      </c>
      <c r="U31" s="106">
        <v>13078</v>
      </c>
      <c r="V31" s="106">
        <v>13080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13080</v>
      </c>
      <c r="AD31" s="106">
        <v>13080</v>
      </c>
      <c r="AE31" s="101" t="s">
        <v>149</v>
      </c>
      <c r="AF31" s="106">
        <v>42</v>
      </c>
      <c r="AG31" s="106">
        <v>24204</v>
      </c>
    </row>
    <row r="32" spans="1:33" x14ac:dyDescent="0.2">
      <c r="A32" s="101" t="s">
        <v>150</v>
      </c>
      <c r="B32" s="101" t="s">
        <v>151</v>
      </c>
      <c r="C32" s="102">
        <v>3972762</v>
      </c>
      <c r="D32" s="102">
        <v>1806270</v>
      </c>
      <c r="E32" s="102">
        <v>5779032</v>
      </c>
      <c r="F32" s="103">
        <v>3.45706519764057E-2</v>
      </c>
      <c r="G32" s="102">
        <v>5856744</v>
      </c>
      <c r="H32" s="102">
        <v>1553982</v>
      </c>
      <c r="I32" s="102">
        <v>7410726</v>
      </c>
      <c r="J32" s="103">
        <v>0.10561612889654201</v>
      </c>
      <c r="K32" s="102">
        <v>0</v>
      </c>
      <c r="L32" s="121">
        <v>0</v>
      </c>
      <c r="M32" s="102">
        <v>13189758</v>
      </c>
      <c r="N32" s="103">
        <v>7.3321927213767096E-2</v>
      </c>
      <c r="O32" s="102">
        <v>14119</v>
      </c>
      <c r="P32" s="102">
        <v>13203877</v>
      </c>
      <c r="Q32" s="103">
        <v>7.3342124567375003E-2</v>
      </c>
      <c r="R32" s="104">
        <v>1</v>
      </c>
      <c r="S32" s="107"/>
      <c r="T32" s="101" t="s">
        <v>152</v>
      </c>
      <c r="U32" s="106">
        <v>3920825</v>
      </c>
      <c r="V32" s="106">
        <v>5585923</v>
      </c>
      <c r="W32" s="106">
        <v>1665098</v>
      </c>
      <c r="X32" s="106">
        <v>5293616</v>
      </c>
      <c r="Y32" s="106">
        <v>6702802</v>
      </c>
      <c r="Z32" s="106">
        <v>1409186</v>
      </c>
      <c r="AA32" s="106">
        <v>0</v>
      </c>
      <c r="AB32" s="106">
        <v>12923</v>
      </c>
      <c r="AC32" s="106">
        <v>12288725</v>
      </c>
      <c r="AD32" s="106">
        <v>12301648</v>
      </c>
      <c r="AE32" s="101" t="s">
        <v>153</v>
      </c>
      <c r="AF32" s="106">
        <v>42</v>
      </c>
      <c r="AG32" s="106">
        <v>24204</v>
      </c>
    </row>
    <row r="33" spans="1:33" x14ac:dyDescent="0.2">
      <c r="A33" s="101" t="s">
        <v>154</v>
      </c>
      <c r="B33" s="101" t="s">
        <v>155</v>
      </c>
      <c r="C33" s="102">
        <v>12346</v>
      </c>
      <c r="D33" s="102">
        <v>0</v>
      </c>
      <c r="E33" s="102">
        <v>12346</v>
      </c>
      <c r="F33" s="103">
        <v>0.17659391975602798</v>
      </c>
      <c r="G33" s="102">
        <v>24</v>
      </c>
      <c r="H33" s="102">
        <v>0</v>
      </c>
      <c r="I33" s="102">
        <v>24</v>
      </c>
      <c r="J33" s="103">
        <v>-0.90943396226415096</v>
      </c>
      <c r="K33" s="102">
        <v>0</v>
      </c>
      <c r="L33" s="121">
        <v>0</v>
      </c>
      <c r="M33" s="102">
        <v>12370</v>
      </c>
      <c r="N33" s="103">
        <v>0.149841978062837</v>
      </c>
      <c r="O33" s="102">
        <v>0</v>
      </c>
      <c r="P33" s="102">
        <v>12370</v>
      </c>
      <c r="Q33" s="103">
        <v>0.149841978062837</v>
      </c>
      <c r="R33" s="104">
        <v>5</v>
      </c>
      <c r="S33" s="107"/>
      <c r="T33" s="101" t="s">
        <v>70</v>
      </c>
      <c r="U33" s="106">
        <v>10493</v>
      </c>
      <c r="V33" s="106">
        <v>10493</v>
      </c>
      <c r="W33" s="106">
        <v>0</v>
      </c>
      <c r="X33" s="106">
        <v>265</v>
      </c>
      <c r="Y33" s="106">
        <v>265</v>
      </c>
      <c r="Z33" s="106">
        <v>0</v>
      </c>
      <c r="AA33" s="106">
        <v>0</v>
      </c>
      <c r="AB33" s="106">
        <v>0</v>
      </c>
      <c r="AC33" s="106">
        <v>10758</v>
      </c>
      <c r="AD33" s="106">
        <v>10758</v>
      </c>
      <c r="AE33" s="101" t="s">
        <v>156</v>
      </c>
      <c r="AF33" s="106">
        <v>42</v>
      </c>
      <c r="AG33" s="106">
        <v>24204</v>
      </c>
    </row>
    <row r="34" spans="1:33" x14ac:dyDescent="0.2">
      <c r="A34" s="101" t="s">
        <v>157</v>
      </c>
      <c r="B34" s="101" t="s">
        <v>158</v>
      </c>
      <c r="C34" s="102">
        <v>18206</v>
      </c>
      <c r="D34" s="102">
        <v>36</v>
      </c>
      <c r="E34" s="102">
        <v>18242</v>
      </c>
      <c r="F34" s="103">
        <v>8.6609482964021905E-2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21">
        <v>0</v>
      </c>
      <c r="M34" s="102">
        <v>18242</v>
      </c>
      <c r="N34" s="103">
        <v>8.6609482964021905E-2</v>
      </c>
      <c r="O34" s="102">
        <v>4933</v>
      </c>
      <c r="P34" s="102">
        <v>23175</v>
      </c>
      <c r="Q34" s="103">
        <v>-4.7785356233051204E-2</v>
      </c>
      <c r="R34" s="104">
        <v>5</v>
      </c>
      <c r="S34" s="107"/>
      <c r="T34" s="101" t="s">
        <v>70</v>
      </c>
      <c r="U34" s="106">
        <v>16742</v>
      </c>
      <c r="V34" s="106">
        <v>16788</v>
      </c>
      <c r="W34" s="106">
        <v>46</v>
      </c>
      <c r="X34" s="106">
        <v>0</v>
      </c>
      <c r="Y34" s="106">
        <v>0</v>
      </c>
      <c r="Z34" s="106">
        <v>0</v>
      </c>
      <c r="AA34" s="106">
        <v>0</v>
      </c>
      <c r="AB34" s="106">
        <v>7550</v>
      </c>
      <c r="AC34" s="106">
        <v>16788</v>
      </c>
      <c r="AD34" s="106">
        <v>24338</v>
      </c>
      <c r="AE34" s="101" t="s">
        <v>159</v>
      </c>
      <c r="AF34" s="106">
        <v>42</v>
      </c>
      <c r="AG34" s="106">
        <v>24204</v>
      </c>
    </row>
    <row r="35" spans="1:33" x14ac:dyDescent="0.2">
      <c r="A35" s="101" t="s">
        <v>160</v>
      </c>
      <c r="B35" s="101" t="s">
        <v>161</v>
      </c>
      <c r="C35" s="102">
        <v>5022</v>
      </c>
      <c r="D35" s="102">
        <v>10</v>
      </c>
      <c r="E35" s="102">
        <v>5032</v>
      </c>
      <c r="F35" s="103">
        <v>8.6189617157747013E-3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21">
        <v>0</v>
      </c>
      <c r="M35" s="102">
        <v>5032</v>
      </c>
      <c r="N35" s="103">
        <v>8.6189617157747013E-3</v>
      </c>
      <c r="O35" s="102">
        <v>3163</v>
      </c>
      <c r="P35" s="102">
        <v>8195</v>
      </c>
      <c r="Q35" s="103">
        <v>1.7001737403822301E-2</v>
      </c>
      <c r="R35" s="104">
        <v>5</v>
      </c>
      <c r="S35" s="107"/>
      <c r="T35" s="101" t="s">
        <v>70</v>
      </c>
      <c r="U35" s="106">
        <v>4989</v>
      </c>
      <c r="V35" s="106">
        <v>4989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3069</v>
      </c>
      <c r="AC35" s="106">
        <v>4989</v>
      </c>
      <c r="AD35" s="106">
        <v>8058</v>
      </c>
      <c r="AE35" s="101" t="s">
        <v>162</v>
      </c>
      <c r="AF35" s="106">
        <v>42</v>
      </c>
      <c r="AG35" s="106">
        <v>24204</v>
      </c>
    </row>
    <row r="36" spans="1:33" x14ac:dyDescent="0.2">
      <c r="A36" s="101" t="s">
        <v>163</v>
      </c>
      <c r="B36" s="101" t="s">
        <v>164</v>
      </c>
      <c r="C36" s="102">
        <v>17473</v>
      </c>
      <c r="D36" s="102">
        <v>50</v>
      </c>
      <c r="E36" s="102">
        <v>17523</v>
      </c>
      <c r="F36" s="103">
        <v>-3.6957016147373201E-3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21">
        <v>0</v>
      </c>
      <c r="M36" s="102">
        <v>17523</v>
      </c>
      <c r="N36" s="103">
        <v>-3.6957016147373201E-3</v>
      </c>
      <c r="O36" s="102">
        <v>3968</v>
      </c>
      <c r="P36" s="102">
        <v>21491</v>
      </c>
      <c r="Q36" s="103">
        <v>2.9163873192223001E-2</v>
      </c>
      <c r="R36" s="104">
        <v>5</v>
      </c>
      <c r="S36" s="107"/>
      <c r="T36" s="101" t="s">
        <v>70</v>
      </c>
      <c r="U36" s="106">
        <v>17524</v>
      </c>
      <c r="V36" s="106">
        <v>17588</v>
      </c>
      <c r="W36" s="106">
        <v>64</v>
      </c>
      <c r="X36" s="106">
        <v>0</v>
      </c>
      <c r="Y36" s="106">
        <v>0</v>
      </c>
      <c r="Z36" s="106">
        <v>0</v>
      </c>
      <c r="AA36" s="106">
        <v>0</v>
      </c>
      <c r="AB36" s="106">
        <v>3294</v>
      </c>
      <c r="AC36" s="106">
        <v>17588</v>
      </c>
      <c r="AD36" s="106">
        <v>20882</v>
      </c>
      <c r="AE36" s="101" t="s">
        <v>165</v>
      </c>
      <c r="AF36" s="106">
        <v>42</v>
      </c>
      <c r="AG36" s="106">
        <v>24204</v>
      </c>
    </row>
    <row r="37" spans="1:33" x14ac:dyDescent="0.2">
      <c r="A37" s="101" t="s">
        <v>166</v>
      </c>
      <c r="B37" s="101" t="s">
        <v>167</v>
      </c>
      <c r="C37" s="102">
        <v>37107</v>
      </c>
      <c r="D37" s="102">
        <v>342</v>
      </c>
      <c r="E37" s="102">
        <v>37449</v>
      </c>
      <c r="F37" s="103">
        <v>5.2855014197756497E-2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21">
        <v>0</v>
      </c>
      <c r="M37" s="102">
        <v>37449</v>
      </c>
      <c r="N37" s="103">
        <v>5.2855014197756497E-2</v>
      </c>
      <c r="O37" s="102">
        <v>8587</v>
      </c>
      <c r="P37" s="102">
        <v>46036</v>
      </c>
      <c r="Q37" s="103">
        <v>-3.7165624411770903E-2</v>
      </c>
      <c r="R37" s="104">
        <v>5</v>
      </c>
      <c r="S37" s="107"/>
      <c r="T37" s="101" t="s">
        <v>70</v>
      </c>
      <c r="U37" s="106">
        <v>35347</v>
      </c>
      <c r="V37" s="106">
        <v>35569</v>
      </c>
      <c r="W37" s="106">
        <v>222</v>
      </c>
      <c r="X37" s="106">
        <v>0</v>
      </c>
      <c r="Y37" s="106">
        <v>0</v>
      </c>
      <c r="Z37" s="106">
        <v>0</v>
      </c>
      <c r="AA37" s="106">
        <v>0</v>
      </c>
      <c r="AB37" s="106">
        <v>12244</v>
      </c>
      <c r="AC37" s="106">
        <v>35569</v>
      </c>
      <c r="AD37" s="106">
        <v>47813</v>
      </c>
      <c r="AE37" s="101" t="s">
        <v>168</v>
      </c>
      <c r="AF37" s="106">
        <v>42</v>
      </c>
      <c r="AG37" s="106">
        <v>24204</v>
      </c>
    </row>
    <row r="38" spans="1:33" x14ac:dyDescent="0.2">
      <c r="A38" s="101" t="s">
        <v>169</v>
      </c>
      <c r="B38" s="101" t="s">
        <v>170</v>
      </c>
      <c r="C38" s="102">
        <v>29343</v>
      </c>
      <c r="D38" s="102">
        <v>5512</v>
      </c>
      <c r="E38" s="102">
        <v>34855</v>
      </c>
      <c r="F38" s="103">
        <v>-1.8113696546284301E-2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21">
        <v>0</v>
      </c>
      <c r="M38" s="102">
        <v>34855</v>
      </c>
      <c r="N38" s="103">
        <v>-1.8113696546284301E-2</v>
      </c>
      <c r="O38" s="102">
        <v>10364</v>
      </c>
      <c r="P38" s="102">
        <v>45219</v>
      </c>
      <c r="Q38" s="103">
        <v>3.5063580479794106E-3</v>
      </c>
      <c r="R38" s="104">
        <v>5</v>
      </c>
      <c r="S38" s="107"/>
      <c r="T38" s="101" t="s">
        <v>70</v>
      </c>
      <c r="U38" s="106">
        <v>29642</v>
      </c>
      <c r="V38" s="106">
        <v>35498</v>
      </c>
      <c r="W38" s="106">
        <v>5856</v>
      </c>
      <c r="X38" s="106">
        <v>0</v>
      </c>
      <c r="Y38" s="106">
        <v>0</v>
      </c>
      <c r="Z38" s="106">
        <v>0</v>
      </c>
      <c r="AA38" s="106">
        <v>0</v>
      </c>
      <c r="AB38" s="106">
        <v>9563</v>
      </c>
      <c r="AC38" s="106">
        <v>35498</v>
      </c>
      <c r="AD38" s="106">
        <v>45061</v>
      </c>
      <c r="AE38" s="101" t="s">
        <v>171</v>
      </c>
      <c r="AF38" s="106">
        <v>42</v>
      </c>
      <c r="AG38" s="106">
        <v>24204</v>
      </c>
    </row>
    <row r="39" spans="1:33" x14ac:dyDescent="0.2">
      <c r="A39" s="101" t="s">
        <v>172</v>
      </c>
      <c r="B39" s="101" t="s">
        <v>173</v>
      </c>
      <c r="C39" s="102">
        <v>1171005</v>
      </c>
      <c r="D39" s="102">
        <v>31104</v>
      </c>
      <c r="E39" s="102">
        <v>1202109</v>
      </c>
      <c r="F39" s="103">
        <v>4.9465303228913094E-3</v>
      </c>
      <c r="G39" s="102">
        <v>681051</v>
      </c>
      <c r="H39" s="102">
        <v>33598</v>
      </c>
      <c r="I39" s="102">
        <v>714649</v>
      </c>
      <c r="J39" s="103">
        <v>-3.8127694397000193E-2</v>
      </c>
      <c r="K39" s="102">
        <v>97252</v>
      </c>
      <c r="L39" s="121">
        <v>-4.0320511555388898E-2</v>
      </c>
      <c r="M39" s="102">
        <v>2014010</v>
      </c>
      <c r="N39" s="103">
        <v>-1.2985498211964002E-2</v>
      </c>
      <c r="O39" s="102">
        <v>9118</v>
      </c>
      <c r="P39" s="102">
        <v>2023128</v>
      </c>
      <c r="Q39" s="103">
        <v>-1.0757272894410501E-2</v>
      </c>
      <c r="R39" s="104">
        <v>2</v>
      </c>
      <c r="S39" s="107"/>
      <c r="T39" s="101" t="s">
        <v>70</v>
      </c>
      <c r="U39" s="106">
        <v>1164304</v>
      </c>
      <c r="V39" s="106">
        <v>1196192</v>
      </c>
      <c r="W39" s="106">
        <v>31888</v>
      </c>
      <c r="X39" s="106">
        <v>709403</v>
      </c>
      <c r="Y39" s="106">
        <v>742977</v>
      </c>
      <c r="Z39" s="106">
        <v>33574</v>
      </c>
      <c r="AA39" s="106">
        <v>101338</v>
      </c>
      <c r="AB39" s="106">
        <v>4621</v>
      </c>
      <c r="AC39" s="106">
        <v>2040507</v>
      </c>
      <c r="AD39" s="106">
        <v>2045128</v>
      </c>
      <c r="AE39" s="101" t="s">
        <v>174</v>
      </c>
      <c r="AF39" s="106">
        <v>42</v>
      </c>
      <c r="AG39" s="106">
        <v>24204</v>
      </c>
    </row>
    <row r="40" spans="1:33" x14ac:dyDescent="0.2">
      <c r="A40" s="101" t="s">
        <v>175</v>
      </c>
      <c r="B40" s="101" t="s">
        <v>176</v>
      </c>
      <c r="C40" s="102">
        <v>49603</v>
      </c>
      <c r="D40" s="102">
        <v>776</v>
      </c>
      <c r="E40" s="102">
        <v>50379</v>
      </c>
      <c r="F40" s="103">
        <v>5.69834043178147E-2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21">
        <v>0</v>
      </c>
      <c r="M40" s="102">
        <v>50379</v>
      </c>
      <c r="N40" s="103">
        <v>5.69834043178147E-2</v>
      </c>
      <c r="O40" s="102">
        <v>7248</v>
      </c>
      <c r="P40" s="102">
        <v>57627</v>
      </c>
      <c r="Q40" s="103">
        <v>6.7463184217838298E-2</v>
      </c>
      <c r="R40" s="104">
        <v>5</v>
      </c>
      <c r="S40" s="107"/>
      <c r="T40" s="101" t="s">
        <v>70</v>
      </c>
      <c r="U40" s="106">
        <v>46823</v>
      </c>
      <c r="V40" s="106">
        <v>47663</v>
      </c>
      <c r="W40" s="106">
        <v>840</v>
      </c>
      <c r="X40" s="106">
        <v>0</v>
      </c>
      <c r="Y40" s="106">
        <v>0</v>
      </c>
      <c r="Z40" s="106">
        <v>0</v>
      </c>
      <c r="AA40" s="106">
        <v>0</v>
      </c>
      <c r="AB40" s="106">
        <v>6322</v>
      </c>
      <c r="AC40" s="106">
        <v>47663</v>
      </c>
      <c r="AD40" s="106">
        <v>53985</v>
      </c>
      <c r="AE40" s="101" t="s">
        <v>177</v>
      </c>
      <c r="AF40" s="106">
        <v>42</v>
      </c>
      <c r="AG40" s="106">
        <v>24204</v>
      </c>
    </row>
    <row r="41" spans="1:33" x14ac:dyDescent="0.2">
      <c r="A41" s="101" t="s">
        <v>178</v>
      </c>
      <c r="B41" s="101" t="s">
        <v>179</v>
      </c>
      <c r="C41" s="102">
        <v>82876</v>
      </c>
      <c r="D41" s="102">
        <v>70</v>
      </c>
      <c r="E41" s="102">
        <v>82946</v>
      </c>
      <c r="F41" s="103">
        <v>-6.20626857088086E-3</v>
      </c>
      <c r="G41" s="102">
        <v>661</v>
      </c>
      <c r="H41" s="102">
        <v>0</v>
      </c>
      <c r="I41" s="102">
        <v>661</v>
      </c>
      <c r="J41" s="103">
        <v>-0.57682458386683699</v>
      </c>
      <c r="K41" s="102">
        <v>0</v>
      </c>
      <c r="L41" s="121">
        <v>0</v>
      </c>
      <c r="M41" s="102">
        <v>83607</v>
      </c>
      <c r="N41" s="103">
        <v>-1.66890127725637E-2</v>
      </c>
      <c r="O41" s="102">
        <v>0</v>
      </c>
      <c r="P41" s="102">
        <v>83607</v>
      </c>
      <c r="Q41" s="103">
        <v>-1.66890127725637E-2</v>
      </c>
      <c r="R41" s="104">
        <v>4</v>
      </c>
      <c r="S41" s="107"/>
      <c r="T41" s="101" t="s">
        <v>70</v>
      </c>
      <c r="U41" s="106">
        <v>83356</v>
      </c>
      <c r="V41" s="106">
        <v>83464</v>
      </c>
      <c r="W41" s="106">
        <v>108</v>
      </c>
      <c r="X41" s="106">
        <v>1562</v>
      </c>
      <c r="Y41" s="106">
        <v>1562</v>
      </c>
      <c r="Z41" s="106">
        <v>0</v>
      </c>
      <c r="AA41" s="106">
        <v>0</v>
      </c>
      <c r="AB41" s="106">
        <v>0</v>
      </c>
      <c r="AC41" s="106">
        <v>85026</v>
      </c>
      <c r="AD41" s="106">
        <v>85026</v>
      </c>
      <c r="AE41" s="101" t="s">
        <v>180</v>
      </c>
      <c r="AF41" s="106">
        <v>42</v>
      </c>
      <c r="AG41" s="106">
        <v>24204</v>
      </c>
    </row>
    <row r="42" spans="1:33" x14ac:dyDescent="0.2">
      <c r="A42" s="101" t="s">
        <v>181</v>
      </c>
      <c r="B42" s="101" t="s">
        <v>182</v>
      </c>
      <c r="C42" s="102">
        <v>45457</v>
      </c>
      <c r="D42" s="102">
        <v>590</v>
      </c>
      <c r="E42" s="102">
        <v>46047</v>
      </c>
      <c r="F42" s="103">
        <v>0.16359639147903901</v>
      </c>
      <c r="G42" s="102">
        <v>0</v>
      </c>
      <c r="H42" s="102">
        <v>0</v>
      </c>
      <c r="I42" s="102">
        <v>0</v>
      </c>
      <c r="J42" s="103">
        <v>-1</v>
      </c>
      <c r="K42" s="102">
        <v>0</v>
      </c>
      <c r="L42" s="121">
        <v>0</v>
      </c>
      <c r="M42" s="102">
        <v>46047</v>
      </c>
      <c r="N42" s="103">
        <v>0.16286176069498498</v>
      </c>
      <c r="O42" s="102">
        <v>4415</v>
      </c>
      <c r="P42" s="102">
        <v>50462</v>
      </c>
      <c r="Q42" s="103">
        <v>0.225757870190439</v>
      </c>
      <c r="R42" s="104">
        <v>5</v>
      </c>
      <c r="S42" s="107"/>
      <c r="T42" s="101" t="s">
        <v>70</v>
      </c>
      <c r="U42" s="106">
        <v>39521</v>
      </c>
      <c r="V42" s="106">
        <v>39573</v>
      </c>
      <c r="W42" s="106">
        <v>52</v>
      </c>
      <c r="X42" s="106">
        <v>25</v>
      </c>
      <c r="Y42" s="106">
        <v>25</v>
      </c>
      <c r="Z42" s="106">
        <v>0</v>
      </c>
      <c r="AA42" s="106">
        <v>0</v>
      </c>
      <c r="AB42" s="106">
        <v>1570</v>
      </c>
      <c r="AC42" s="106">
        <v>39598</v>
      </c>
      <c r="AD42" s="106">
        <v>41168</v>
      </c>
      <c r="AE42" s="101" t="s">
        <v>183</v>
      </c>
      <c r="AF42" s="106">
        <v>42</v>
      </c>
      <c r="AG42" s="106">
        <v>24204</v>
      </c>
    </row>
    <row r="43" spans="1:33" x14ac:dyDescent="0.2">
      <c r="A43" s="101" t="s">
        <v>184</v>
      </c>
      <c r="B43" s="101" t="s">
        <v>185</v>
      </c>
      <c r="C43" s="102">
        <v>6684</v>
      </c>
      <c r="D43" s="102">
        <v>134</v>
      </c>
      <c r="E43" s="102">
        <v>6818</v>
      </c>
      <c r="F43" s="103">
        <v>4.8636698599852602E-3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21">
        <v>0</v>
      </c>
      <c r="M43" s="102">
        <v>6818</v>
      </c>
      <c r="N43" s="103">
        <v>4.8636698599852602E-3</v>
      </c>
      <c r="O43" s="102">
        <v>5326</v>
      </c>
      <c r="P43" s="102">
        <v>12144</v>
      </c>
      <c r="Q43" s="103">
        <v>4.8820852296235003E-3</v>
      </c>
      <c r="R43" s="104">
        <v>5</v>
      </c>
      <c r="S43" s="107"/>
      <c r="T43" s="101" t="s">
        <v>70</v>
      </c>
      <c r="U43" s="106">
        <v>6665</v>
      </c>
      <c r="V43" s="106">
        <v>6785</v>
      </c>
      <c r="W43" s="106">
        <v>120</v>
      </c>
      <c r="X43" s="106">
        <v>0</v>
      </c>
      <c r="Y43" s="106">
        <v>0</v>
      </c>
      <c r="Z43" s="106">
        <v>0</v>
      </c>
      <c r="AA43" s="106">
        <v>0</v>
      </c>
      <c r="AB43" s="106">
        <v>5300</v>
      </c>
      <c r="AC43" s="106">
        <v>6785</v>
      </c>
      <c r="AD43" s="106">
        <v>12085</v>
      </c>
      <c r="AE43" s="101" t="s">
        <v>186</v>
      </c>
      <c r="AF43" s="106">
        <v>42</v>
      </c>
      <c r="AG43" s="106">
        <v>24204</v>
      </c>
    </row>
    <row r="44" spans="1:33" x14ac:dyDescent="0.2">
      <c r="A44" s="101" t="s">
        <v>187</v>
      </c>
      <c r="B44" s="101" t="s">
        <v>188</v>
      </c>
      <c r="C44" s="102">
        <v>796569</v>
      </c>
      <c r="D44" s="102">
        <v>220358</v>
      </c>
      <c r="E44" s="102">
        <v>1016927</v>
      </c>
      <c r="F44" s="103">
        <v>7.7233778628986602E-2</v>
      </c>
      <c r="G44" s="102">
        <v>61680</v>
      </c>
      <c r="H44" s="102">
        <v>1284</v>
      </c>
      <c r="I44" s="102">
        <v>62964</v>
      </c>
      <c r="J44" s="103">
        <v>0.46434717893855498</v>
      </c>
      <c r="K44" s="102">
        <v>0</v>
      </c>
      <c r="L44" s="121">
        <v>-1</v>
      </c>
      <c r="M44" s="102">
        <v>1079891</v>
      </c>
      <c r="N44" s="103">
        <v>9.4096752230966904E-2</v>
      </c>
      <c r="O44" s="102">
        <v>50418</v>
      </c>
      <c r="P44" s="102">
        <v>1130309</v>
      </c>
      <c r="Q44" s="103">
        <v>8.4364477105058691E-2</v>
      </c>
      <c r="R44" s="104">
        <v>3</v>
      </c>
      <c r="S44" s="107"/>
      <c r="T44" s="101" t="s">
        <v>70</v>
      </c>
      <c r="U44" s="106">
        <v>747523</v>
      </c>
      <c r="V44" s="106">
        <v>944017</v>
      </c>
      <c r="W44" s="106">
        <v>196494</v>
      </c>
      <c r="X44" s="106">
        <v>42162</v>
      </c>
      <c r="Y44" s="106">
        <v>42998</v>
      </c>
      <c r="Z44" s="106">
        <v>836</v>
      </c>
      <c r="AA44" s="106">
        <v>1</v>
      </c>
      <c r="AB44" s="106">
        <v>55354</v>
      </c>
      <c r="AC44" s="106">
        <v>987016</v>
      </c>
      <c r="AD44" s="106">
        <v>1042370</v>
      </c>
      <c r="AE44" s="101" t="s">
        <v>189</v>
      </c>
      <c r="AF44" s="106">
        <v>42</v>
      </c>
      <c r="AG44" s="106">
        <v>24204</v>
      </c>
    </row>
    <row r="45" spans="1:33" x14ac:dyDescent="0.2">
      <c r="A45" s="101" t="s">
        <v>190</v>
      </c>
      <c r="B45" s="101" t="s">
        <v>191</v>
      </c>
      <c r="C45" s="102">
        <v>1530469</v>
      </c>
      <c r="D45" s="102">
        <v>226078</v>
      </c>
      <c r="E45" s="102">
        <v>1756547</v>
      </c>
      <c r="F45" s="103">
        <v>2.06038512892441E-2</v>
      </c>
      <c r="G45" s="102">
        <v>408605</v>
      </c>
      <c r="H45" s="102">
        <v>11998</v>
      </c>
      <c r="I45" s="102">
        <v>420603</v>
      </c>
      <c r="J45" s="103">
        <v>-5.7900831666491202E-2</v>
      </c>
      <c r="K45" s="102">
        <v>0</v>
      </c>
      <c r="L45" s="121">
        <v>0</v>
      </c>
      <c r="M45" s="102">
        <v>2177150</v>
      </c>
      <c r="N45" s="103">
        <v>4.4340609326983292E-3</v>
      </c>
      <c r="O45" s="102">
        <v>5313</v>
      </c>
      <c r="P45" s="102">
        <v>2182463</v>
      </c>
      <c r="Q45" s="103">
        <v>5.9018518125898197E-3</v>
      </c>
      <c r="R45" s="104">
        <v>2</v>
      </c>
      <c r="S45" s="107"/>
      <c r="T45" s="101" t="s">
        <v>70</v>
      </c>
      <c r="U45" s="106">
        <v>1484908</v>
      </c>
      <c r="V45" s="106">
        <v>1721086</v>
      </c>
      <c r="W45" s="106">
        <v>236178</v>
      </c>
      <c r="X45" s="106">
        <v>434359</v>
      </c>
      <c r="Y45" s="106">
        <v>446453</v>
      </c>
      <c r="Z45" s="106">
        <v>12094</v>
      </c>
      <c r="AA45" s="106">
        <v>0</v>
      </c>
      <c r="AB45" s="106">
        <v>2119</v>
      </c>
      <c r="AC45" s="106">
        <v>2167539</v>
      </c>
      <c r="AD45" s="106">
        <v>2169658</v>
      </c>
      <c r="AE45" s="101" t="s">
        <v>192</v>
      </c>
      <c r="AF45" s="106">
        <v>42</v>
      </c>
      <c r="AG45" s="106">
        <v>24204</v>
      </c>
    </row>
    <row r="46" spans="1:33" x14ac:dyDescent="0.2">
      <c r="A46" s="101" t="s">
        <v>193</v>
      </c>
      <c r="B46" s="101" t="s">
        <v>194</v>
      </c>
      <c r="C46" s="102">
        <v>31258</v>
      </c>
      <c r="D46" s="102">
        <v>7416</v>
      </c>
      <c r="E46" s="102">
        <v>38674</v>
      </c>
      <c r="F46" s="103">
        <v>1.9749505603164099E-2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21">
        <v>0</v>
      </c>
      <c r="M46" s="102">
        <v>38674</v>
      </c>
      <c r="N46" s="103">
        <v>1.9749505603164099E-2</v>
      </c>
      <c r="O46" s="102">
        <v>13115</v>
      </c>
      <c r="P46" s="102">
        <v>51789</v>
      </c>
      <c r="Q46" s="103">
        <v>7.0391039726213902E-3</v>
      </c>
      <c r="R46" s="104">
        <v>5</v>
      </c>
      <c r="S46" s="107"/>
      <c r="T46" s="101" t="s">
        <v>70</v>
      </c>
      <c r="U46" s="106">
        <v>30837</v>
      </c>
      <c r="V46" s="106">
        <v>37925</v>
      </c>
      <c r="W46" s="106">
        <v>7088</v>
      </c>
      <c r="X46" s="106">
        <v>0</v>
      </c>
      <c r="Y46" s="106">
        <v>0</v>
      </c>
      <c r="Z46" s="106">
        <v>0</v>
      </c>
      <c r="AA46" s="106">
        <v>0</v>
      </c>
      <c r="AB46" s="106">
        <v>13502</v>
      </c>
      <c r="AC46" s="106">
        <v>37925</v>
      </c>
      <c r="AD46" s="106">
        <v>51427</v>
      </c>
      <c r="AE46" s="101" t="s">
        <v>195</v>
      </c>
      <c r="AF46" s="106">
        <v>42</v>
      </c>
      <c r="AG46" s="106">
        <v>24204</v>
      </c>
    </row>
    <row r="47" spans="1:33" x14ac:dyDescent="0.2">
      <c r="A47" s="101" t="s">
        <v>196</v>
      </c>
      <c r="B47" s="101" t="s">
        <v>197</v>
      </c>
      <c r="C47" s="102">
        <v>5469</v>
      </c>
      <c r="D47" s="102">
        <v>286</v>
      </c>
      <c r="E47" s="102">
        <v>5755</v>
      </c>
      <c r="F47" s="103">
        <v>-5.7484441532918401E-2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21">
        <v>0</v>
      </c>
      <c r="M47" s="102">
        <v>5755</v>
      </c>
      <c r="N47" s="103">
        <v>-5.7484441532918401E-2</v>
      </c>
      <c r="O47" s="102">
        <v>9200</v>
      </c>
      <c r="P47" s="102">
        <v>14955</v>
      </c>
      <c r="Q47" s="103">
        <v>-2.99669196341701E-2</v>
      </c>
      <c r="R47" s="104">
        <v>5</v>
      </c>
      <c r="S47" s="107"/>
      <c r="T47" s="101" t="s">
        <v>70</v>
      </c>
      <c r="U47" s="106">
        <v>5946</v>
      </c>
      <c r="V47" s="106">
        <v>6106</v>
      </c>
      <c r="W47" s="106">
        <v>160</v>
      </c>
      <c r="X47" s="106">
        <v>0</v>
      </c>
      <c r="Y47" s="106">
        <v>0</v>
      </c>
      <c r="Z47" s="106">
        <v>0</v>
      </c>
      <c r="AA47" s="106">
        <v>0</v>
      </c>
      <c r="AB47" s="106">
        <v>9311</v>
      </c>
      <c r="AC47" s="106">
        <v>6106</v>
      </c>
      <c r="AD47" s="106">
        <v>15417</v>
      </c>
      <c r="AE47" s="101" t="s">
        <v>198</v>
      </c>
      <c r="AF47" s="106">
        <v>42</v>
      </c>
      <c r="AG47" s="106">
        <v>24204</v>
      </c>
    </row>
    <row r="48" spans="1:33" x14ac:dyDescent="0.2">
      <c r="A48" s="101" t="s">
        <v>199</v>
      </c>
      <c r="B48" s="101" t="s">
        <v>200</v>
      </c>
      <c r="C48" s="102">
        <v>4043</v>
      </c>
      <c r="D48" s="102">
        <v>0</v>
      </c>
      <c r="E48" s="102">
        <v>4043</v>
      </c>
      <c r="F48" s="103">
        <v>-5.6916258455796599E-2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21">
        <v>0</v>
      </c>
      <c r="M48" s="102">
        <v>4043</v>
      </c>
      <c r="N48" s="103">
        <v>-5.6916258455796599E-2</v>
      </c>
      <c r="O48" s="102">
        <v>0</v>
      </c>
      <c r="P48" s="102">
        <v>4043</v>
      </c>
      <c r="Q48" s="103">
        <v>-5.6916258455796599E-2</v>
      </c>
      <c r="R48" s="104">
        <v>5</v>
      </c>
      <c r="S48" s="107"/>
      <c r="T48" s="101" t="s">
        <v>70</v>
      </c>
      <c r="U48" s="106">
        <v>4287</v>
      </c>
      <c r="V48" s="106">
        <v>4287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4287</v>
      </c>
      <c r="AD48" s="106">
        <v>4287</v>
      </c>
      <c r="AE48" s="101" t="s">
        <v>201</v>
      </c>
      <c r="AF48" s="106">
        <v>42</v>
      </c>
      <c r="AG48" s="106">
        <v>24204</v>
      </c>
    </row>
    <row r="49" spans="1:33" x14ac:dyDescent="0.2">
      <c r="A49" s="101" t="s">
        <v>202</v>
      </c>
      <c r="B49" s="101" t="s">
        <v>203</v>
      </c>
      <c r="C49" s="102">
        <v>53885</v>
      </c>
      <c r="D49" s="102">
        <v>428</v>
      </c>
      <c r="E49" s="102">
        <v>54313</v>
      </c>
      <c r="F49" s="103">
        <v>4.5526295526295502E-2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21">
        <v>0</v>
      </c>
      <c r="M49" s="102">
        <v>54313</v>
      </c>
      <c r="N49" s="103">
        <v>4.5526295526295502E-2</v>
      </c>
      <c r="O49" s="102">
        <v>1229</v>
      </c>
      <c r="P49" s="102">
        <v>55542</v>
      </c>
      <c r="Q49" s="103">
        <v>4.6028098986779196E-2</v>
      </c>
      <c r="R49" s="104">
        <v>5</v>
      </c>
      <c r="S49" s="107"/>
      <c r="T49" s="101" t="s">
        <v>70</v>
      </c>
      <c r="U49" s="106">
        <v>51582</v>
      </c>
      <c r="V49" s="106">
        <v>51948</v>
      </c>
      <c r="W49" s="106">
        <v>366</v>
      </c>
      <c r="X49" s="106">
        <v>0</v>
      </c>
      <c r="Y49" s="106">
        <v>0</v>
      </c>
      <c r="Z49" s="106">
        <v>0</v>
      </c>
      <c r="AA49" s="106">
        <v>0</v>
      </c>
      <c r="AB49" s="106">
        <v>1150</v>
      </c>
      <c r="AC49" s="106">
        <v>51948</v>
      </c>
      <c r="AD49" s="106">
        <v>53098</v>
      </c>
      <c r="AE49" s="101" t="s">
        <v>204</v>
      </c>
      <c r="AF49" s="106">
        <v>42</v>
      </c>
      <c r="AG49" s="106">
        <v>24204</v>
      </c>
    </row>
    <row r="50" spans="1:33" x14ac:dyDescent="0.2">
      <c r="A50" s="101" t="s">
        <v>205</v>
      </c>
      <c r="B50" s="101" t="s">
        <v>206</v>
      </c>
      <c r="C50" s="102">
        <v>392323</v>
      </c>
      <c r="D50" s="102">
        <v>3090</v>
      </c>
      <c r="E50" s="102">
        <v>395413</v>
      </c>
      <c r="F50" s="103">
        <v>1.1501162650895199E-2</v>
      </c>
      <c r="G50" s="102">
        <v>120004</v>
      </c>
      <c r="H50" s="102">
        <v>114</v>
      </c>
      <c r="I50" s="102">
        <v>120118</v>
      </c>
      <c r="J50" s="103">
        <v>-3.7168850947857802E-2</v>
      </c>
      <c r="K50" s="102">
        <v>0</v>
      </c>
      <c r="L50" s="121">
        <v>0</v>
      </c>
      <c r="M50" s="102">
        <v>515531</v>
      </c>
      <c r="N50" s="103">
        <v>-2.7342962193021897E-4</v>
      </c>
      <c r="O50" s="102">
        <v>5130</v>
      </c>
      <c r="P50" s="102">
        <v>520661</v>
      </c>
      <c r="Q50" s="103">
        <v>5.5641392097029608E-3</v>
      </c>
      <c r="R50" s="104">
        <v>3</v>
      </c>
      <c r="S50" s="108"/>
      <c r="T50" s="101" t="s">
        <v>70</v>
      </c>
      <c r="U50" s="106">
        <v>388031</v>
      </c>
      <c r="V50" s="106">
        <v>390917</v>
      </c>
      <c r="W50" s="106">
        <v>2886</v>
      </c>
      <c r="X50" s="106">
        <v>124701</v>
      </c>
      <c r="Y50" s="106">
        <v>124755</v>
      </c>
      <c r="Z50" s="106">
        <v>54</v>
      </c>
      <c r="AA50" s="106">
        <v>0</v>
      </c>
      <c r="AB50" s="106">
        <v>2108</v>
      </c>
      <c r="AC50" s="106">
        <v>515672</v>
      </c>
      <c r="AD50" s="106">
        <v>517780</v>
      </c>
      <c r="AE50" s="101" t="s">
        <v>207</v>
      </c>
      <c r="AF50" s="106">
        <v>42</v>
      </c>
      <c r="AG50" s="106">
        <v>24204</v>
      </c>
    </row>
    <row r="51" spans="1:33" x14ac:dyDescent="0.2">
      <c r="A51" s="109" t="s">
        <v>208</v>
      </c>
      <c r="B51" s="110"/>
      <c r="C51" s="111">
        <v>12587965</v>
      </c>
      <c r="D51" s="111">
        <v>2725198</v>
      </c>
      <c r="E51" s="111">
        <v>15313163</v>
      </c>
      <c r="F51" s="112">
        <v>2.7205943711350201E-2</v>
      </c>
      <c r="G51" s="111">
        <v>8391041</v>
      </c>
      <c r="H51" s="111">
        <v>1638830</v>
      </c>
      <c r="I51" s="111">
        <v>10029871</v>
      </c>
      <c r="J51" s="112">
        <v>7.0429854085620802E-2</v>
      </c>
      <c r="K51" s="111">
        <v>233818</v>
      </c>
      <c r="L51" s="122">
        <v>-7.4640451483706502E-2</v>
      </c>
      <c r="M51" s="111">
        <v>25576852</v>
      </c>
      <c r="N51" s="112">
        <v>4.26673425134955E-2</v>
      </c>
      <c r="O51" s="111">
        <v>374629</v>
      </c>
      <c r="P51" s="111">
        <v>25951481</v>
      </c>
      <c r="Q51" s="112">
        <v>4.2383798512564998E-2</v>
      </c>
      <c r="R51" s="113">
        <v>0</v>
      </c>
      <c r="S51" s="114" t="s">
        <v>209</v>
      </c>
      <c r="T51" s="114">
        <v>0</v>
      </c>
      <c r="U51" s="115">
        <v>12340680</v>
      </c>
      <c r="V51" s="115">
        <v>14907588</v>
      </c>
      <c r="W51" s="115">
        <v>2566908</v>
      </c>
      <c r="X51" s="115">
        <v>7875903</v>
      </c>
      <c r="Y51" s="115">
        <v>9369947</v>
      </c>
      <c r="Z51" s="115">
        <v>1494044</v>
      </c>
      <c r="AA51" s="115">
        <v>252678</v>
      </c>
      <c r="AB51" s="115">
        <v>366069</v>
      </c>
      <c r="AC51" s="115">
        <v>24530213</v>
      </c>
      <c r="AD51" s="115">
        <v>24896282</v>
      </c>
      <c r="AE51" s="114">
        <v>0</v>
      </c>
      <c r="AF51" s="115">
        <v>1932</v>
      </c>
      <c r="AG51" s="115">
        <v>1113384</v>
      </c>
    </row>
    <row r="52" spans="1:33" x14ac:dyDescent="0.2">
      <c r="A52" s="101" t="s">
        <v>210</v>
      </c>
      <c r="B52" s="101" t="s">
        <v>211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21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152</v>
      </c>
      <c r="T52" s="101" t="s">
        <v>152</v>
      </c>
      <c r="U52" s="106">
        <v>103</v>
      </c>
      <c r="V52" s="106">
        <v>103</v>
      </c>
      <c r="W52" s="106">
        <v>0</v>
      </c>
      <c r="X52" s="106">
        <v>730749</v>
      </c>
      <c r="Y52" s="106">
        <v>730749</v>
      </c>
      <c r="Z52" s="106">
        <v>0</v>
      </c>
      <c r="AA52" s="106">
        <v>0</v>
      </c>
      <c r="AB52" s="106">
        <v>0</v>
      </c>
      <c r="AC52" s="106">
        <v>730852</v>
      </c>
      <c r="AD52" s="106">
        <v>730852</v>
      </c>
      <c r="AE52" s="101" t="s">
        <v>212</v>
      </c>
      <c r="AF52" s="106">
        <v>42</v>
      </c>
      <c r="AG52" s="106">
        <v>24204</v>
      </c>
    </row>
    <row r="53" spans="1:33" x14ac:dyDescent="0.2">
      <c r="A53" s="101" t="s">
        <v>213</v>
      </c>
      <c r="B53" s="101" t="s">
        <v>214</v>
      </c>
      <c r="C53" s="102">
        <v>1320</v>
      </c>
      <c r="D53" s="102">
        <v>0</v>
      </c>
      <c r="E53" s="102">
        <v>1320</v>
      </c>
      <c r="F53" s="103">
        <v>0.11298482293423301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21">
        <v>0</v>
      </c>
      <c r="M53" s="102">
        <v>1320</v>
      </c>
      <c r="N53" s="103">
        <v>0.11298482293423301</v>
      </c>
      <c r="O53" s="102">
        <v>0</v>
      </c>
      <c r="P53" s="102">
        <v>1320</v>
      </c>
      <c r="Q53" s="103">
        <v>0.11298482293423301</v>
      </c>
      <c r="R53" s="104">
        <v>6</v>
      </c>
      <c r="S53" s="107"/>
      <c r="T53" s="101" t="s">
        <v>152</v>
      </c>
      <c r="U53" s="106">
        <v>1186</v>
      </c>
      <c r="V53" s="106">
        <v>1186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1186</v>
      </c>
      <c r="AD53" s="106">
        <v>1186</v>
      </c>
      <c r="AE53" s="101" t="s">
        <v>215</v>
      </c>
      <c r="AF53" s="106">
        <v>42</v>
      </c>
      <c r="AG53" s="106">
        <v>24204</v>
      </c>
    </row>
    <row r="54" spans="1:33" x14ac:dyDescent="0.2">
      <c r="A54" s="101" t="s">
        <v>216</v>
      </c>
      <c r="B54" s="101" t="s">
        <v>217</v>
      </c>
      <c r="C54" s="102">
        <v>187044</v>
      </c>
      <c r="D54" s="102">
        <v>234</v>
      </c>
      <c r="E54" s="102">
        <v>187278</v>
      </c>
      <c r="F54" s="103">
        <v>-1.38280394304491E-2</v>
      </c>
      <c r="G54" s="102">
        <v>722491</v>
      </c>
      <c r="H54" s="102">
        <v>0</v>
      </c>
      <c r="I54" s="102">
        <v>722491</v>
      </c>
      <c r="J54" s="103">
        <v>0.53362555720653804</v>
      </c>
      <c r="K54" s="102">
        <v>0</v>
      </c>
      <c r="L54" s="121">
        <v>0</v>
      </c>
      <c r="M54" s="102">
        <v>909769</v>
      </c>
      <c r="N54" s="103">
        <v>0.37634416735753501</v>
      </c>
      <c r="O54" s="102">
        <v>0</v>
      </c>
      <c r="P54" s="102">
        <v>909769</v>
      </c>
      <c r="Q54" s="103">
        <v>0.37281143193426902</v>
      </c>
      <c r="R54" s="104">
        <v>6</v>
      </c>
      <c r="S54" s="107"/>
      <c r="T54" s="101" t="s">
        <v>152</v>
      </c>
      <c r="U54" s="106">
        <v>189624</v>
      </c>
      <c r="V54" s="106">
        <v>189904</v>
      </c>
      <c r="W54" s="106">
        <v>280</v>
      </c>
      <c r="X54" s="106">
        <v>471046</v>
      </c>
      <c r="Y54" s="106">
        <v>471100</v>
      </c>
      <c r="Z54" s="106">
        <v>54</v>
      </c>
      <c r="AA54" s="106">
        <v>0</v>
      </c>
      <c r="AB54" s="106">
        <v>1701</v>
      </c>
      <c r="AC54" s="106">
        <v>661004</v>
      </c>
      <c r="AD54" s="106">
        <v>662705</v>
      </c>
      <c r="AE54" s="101" t="s">
        <v>218</v>
      </c>
      <c r="AF54" s="106">
        <v>42</v>
      </c>
      <c r="AG54" s="106">
        <v>24204</v>
      </c>
    </row>
    <row r="55" spans="1:33" x14ac:dyDescent="0.2">
      <c r="A55" s="101" t="s">
        <v>219</v>
      </c>
      <c r="B55" s="101" t="s">
        <v>220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21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152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221</v>
      </c>
      <c r="AF55" s="106">
        <v>42</v>
      </c>
      <c r="AG55" s="106">
        <v>24204</v>
      </c>
    </row>
    <row r="56" spans="1:33" x14ac:dyDescent="0.2">
      <c r="A56" s="101" t="s">
        <v>222</v>
      </c>
      <c r="B56" s="101" t="s">
        <v>223</v>
      </c>
      <c r="C56" s="102">
        <v>17789</v>
      </c>
      <c r="D56" s="102">
        <v>0</v>
      </c>
      <c r="E56" s="102">
        <v>17789</v>
      </c>
      <c r="F56" s="103">
        <v>-0.17402609462784999</v>
      </c>
      <c r="G56" s="102">
        <v>161</v>
      </c>
      <c r="H56" s="102">
        <v>0</v>
      </c>
      <c r="I56" s="102">
        <v>161</v>
      </c>
      <c r="J56" s="103">
        <v>0</v>
      </c>
      <c r="K56" s="102">
        <v>0</v>
      </c>
      <c r="L56" s="121">
        <v>0</v>
      </c>
      <c r="M56" s="102">
        <v>17950</v>
      </c>
      <c r="N56" s="103">
        <v>-0.166550587361285</v>
      </c>
      <c r="O56" s="102">
        <v>0</v>
      </c>
      <c r="P56" s="102">
        <v>17950</v>
      </c>
      <c r="Q56" s="103">
        <v>-0.16728521061421397</v>
      </c>
      <c r="R56" s="104">
        <v>6</v>
      </c>
      <c r="S56" s="107"/>
      <c r="T56" s="101" t="s">
        <v>152</v>
      </c>
      <c r="U56" s="106">
        <v>21537</v>
      </c>
      <c r="V56" s="106">
        <v>21537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21537</v>
      </c>
      <c r="AD56" s="106">
        <v>21556</v>
      </c>
      <c r="AE56" s="101" t="s">
        <v>224</v>
      </c>
      <c r="AF56" s="106">
        <v>42</v>
      </c>
      <c r="AG56" s="106">
        <v>24204</v>
      </c>
    </row>
    <row r="57" spans="1:33" x14ac:dyDescent="0.2">
      <c r="A57" s="101" t="s">
        <v>225</v>
      </c>
      <c r="B57" s="101" t="s">
        <v>226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21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152</v>
      </c>
      <c r="U57" s="106">
        <v>2219</v>
      </c>
      <c r="V57" s="106">
        <v>2219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2219</v>
      </c>
      <c r="AD57" s="106">
        <v>2219</v>
      </c>
      <c r="AE57" s="101" t="s">
        <v>227</v>
      </c>
      <c r="AF57" s="106">
        <v>42</v>
      </c>
      <c r="AG57" s="106">
        <v>24204</v>
      </c>
    </row>
    <row r="58" spans="1:33" x14ac:dyDescent="0.2">
      <c r="A58" s="109" t="s">
        <v>228</v>
      </c>
      <c r="B58" s="110"/>
      <c r="C58" s="111">
        <v>206153</v>
      </c>
      <c r="D58" s="111">
        <v>234</v>
      </c>
      <c r="E58" s="111">
        <v>206387</v>
      </c>
      <c r="F58" s="112">
        <v>-3.9832704501998099E-2</v>
      </c>
      <c r="G58" s="111">
        <v>722652</v>
      </c>
      <c r="H58" s="111">
        <v>0</v>
      </c>
      <c r="I58" s="111">
        <v>722652</v>
      </c>
      <c r="J58" s="112">
        <v>-0.39871647769395296</v>
      </c>
      <c r="K58" s="111">
        <v>0</v>
      </c>
      <c r="L58" s="122">
        <v>0</v>
      </c>
      <c r="M58" s="111">
        <v>929039</v>
      </c>
      <c r="N58" s="112">
        <v>-0.34426855486809005</v>
      </c>
      <c r="O58" s="111">
        <v>0</v>
      </c>
      <c r="P58" s="111">
        <v>929039</v>
      </c>
      <c r="Q58" s="112">
        <v>-0.345063650937105</v>
      </c>
      <c r="R58" s="113">
        <v>0</v>
      </c>
      <c r="S58" s="114" t="s">
        <v>209</v>
      </c>
      <c r="T58" s="114">
        <v>0</v>
      </c>
      <c r="U58" s="115">
        <v>214669</v>
      </c>
      <c r="V58" s="115">
        <v>214949</v>
      </c>
      <c r="W58" s="115">
        <v>280</v>
      </c>
      <c r="X58" s="115">
        <v>1201795</v>
      </c>
      <c r="Y58" s="115">
        <v>1201849</v>
      </c>
      <c r="Z58" s="115">
        <v>54</v>
      </c>
      <c r="AA58" s="115">
        <v>0</v>
      </c>
      <c r="AB58" s="115">
        <v>1720</v>
      </c>
      <c r="AC58" s="115">
        <v>1416798</v>
      </c>
      <c r="AD58" s="115">
        <v>1418518</v>
      </c>
      <c r="AE58" s="114">
        <v>0</v>
      </c>
      <c r="AF58" s="115">
        <v>252</v>
      </c>
      <c r="AG58" s="115">
        <v>145224</v>
      </c>
    </row>
    <row r="59" spans="1:33" x14ac:dyDescent="0.2">
      <c r="A59" s="109" t="s">
        <v>254</v>
      </c>
      <c r="B59" s="110"/>
      <c r="C59" s="111">
        <v>12794118</v>
      </c>
      <c r="D59" s="111">
        <v>2725432</v>
      </c>
      <c r="E59" s="111">
        <v>15519550</v>
      </c>
      <c r="F59" s="112">
        <v>2.62530685162152E-2</v>
      </c>
      <c r="G59" s="111">
        <v>9113693</v>
      </c>
      <c r="H59" s="111">
        <v>1638830</v>
      </c>
      <c r="I59" s="111">
        <v>10752523</v>
      </c>
      <c r="J59" s="112">
        <v>1.7095203123480601E-2</v>
      </c>
      <c r="K59" s="111">
        <v>233818</v>
      </c>
      <c r="L59" s="122">
        <v>-7.4640451483706502E-2</v>
      </c>
      <c r="M59" s="111">
        <v>26505891</v>
      </c>
      <c r="N59" s="112">
        <v>2.1539282501556702E-2</v>
      </c>
      <c r="O59" s="111">
        <v>374629</v>
      </c>
      <c r="P59" s="111">
        <v>26880520</v>
      </c>
      <c r="Q59" s="112">
        <v>2.1498168331129299E-2</v>
      </c>
      <c r="R59" s="113">
        <v>0</v>
      </c>
      <c r="S59" s="114">
        <v>0</v>
      </c>
      <c r="T59" s="114">
        <v>0</v>
      </c>
      <c r="U59" s="115">
        <v>12555349</v>
      </c>
      <c r="V59" s="115">
        <v>15122537</v>
      </c>
      <c r="W59" s="115">
        <v>2567188</v>
      </c>
      <c r="X59" s="115">
        <v>9077698</v>
      </c>
      <c r="Y59" s="115">
        <v>10571796</v>
      </c>
      <c r="Z59" s="115">
        <v>1494098</v>
      </c>
      <c r="AA59" s="115">
        <v>252678</v>
      </c>
      <c r="AB59" s="115">
        <v>367789</v>
      </c>
      <c r="AC59" s="115">
        <v>25947011</v>
      </c>
      <c r="AD59" s="115">
        <v>26314800</v>
      </c>
      <c r="AE59" s="114">
        <v>0</v>
      </c>
      <c r="AF59" s="115">
        <v>2184</v>
      </c>
      <c r="AG59" s="115">
        <v>1258608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zoomScaleSheetLayoutView="23568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257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618</v>
      </c>
      <c r="D5" s="103">
        <v>2.3178807947019899E-2</v>
      </c>
      <c r="E5" s="102">
        <v>24</v>
      </c>
      <c r="F5" s="103">
        <v>0.6</v>
      </c>
      <c r="G5" s="102">
        <v>6</v>
      </c>
      <c r="H5" s="103">
        <v>5</v>
      </c>
      <c r="I5" s="102">
        <v>648</v>
      </c>
      <c r="J5" s="103">
        <v>4.5161290322580601E-2</v>
      </c>
      <c r="K5" s="102">
        <v>411</v>
      </c>
      <c r="L5" s="103">
        <v>3.5264483627204003E-2</v>
      </c>
      <c r="M5" s="102">
        <v>1059</v>
      </c>
      <c r="N5" s="103">
        <v>4.1297935103244802E-2</v>
      </c>
      <c r="O5" s="104">
        <v>4</v>
      </c>
      <c r="P5" s="105" t="s">
        <v>70</v>
      </c>
      <c r="Q5" s="101" t="s">
        <v>70</v>
      </c>
      <c r="R5" s="106">
        <v>604</v>
      </c>
      <c r="S5" s="106">
        <v>15</v>
      </c>
      <c r="T5" s="106">
        <v>1</v>
      </c>
      <c r="U5" s="106">
        <v>620</v>
      </c>
      <c r="V5" s="106">
        <v>397</v>
      </c>
      <c r="W5" s="106">
        <v>1017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314</v>
      </c>
      <c r="D6" s="103">
        <v>0.154411764705882</v>
      </c>
      <c r="E6" s="102">
        <v>0</v>
      </c>
      <c r="F6" s="103">
        <v>-1</v>
      </c>
      <c r="G6" s="102">
        <v>0</v>
      </c>
      <c r="H6" s="103" t="s">
        <v>69</v>
      </c>
      <c r="I6" s="102">
        <v>314</v>
      </c>
      <c r="J6" s="103">
        <v>0.14181818181818201</v>
      </c>
      <c r="K6" s="102">
        <v>30</v>
      </c>
      <c r="L6" s="103">
        <v>0.11111111111111101</v>
      </c>
      <c r="M6" s="102">
        <v>344</v>
      </c>
      <c r="N6" s="103">
        <v>0.139072847682119</v>
      </c>
      <c r="O6" s="104">
        <v>5</v>
      </c>
      <c r="P6" s="107"/>
      <c r="Q6" s="101" t="s">
        <v>70</v>
      </c>
      <c r="R6" s="106">
        <v>272</v>
      </c>
      <c r="S6" s="106">
        <v>3</v>
      </c>
      <c r="T6" s="106">
        <v>0</v>
      </c>
      <c r="U6" s="106">
        <v>275</v>
      </c>
      <c r="V6" s="106">
        <v>27</v>
      </c>
      <c r="W6" s="106">
        <v>302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224</v>
      </c>
      <c r="D7" s="103">
        <v>0.37423312883435605</v>
      </c>
      <c r="E7" s="102">
        <v>0</v>
      </c>
      <c r="F7" s="103" t="s">
        <v>69</v>
      </c>
      <c r="G7" s="102">
        <v>0</v>
      </c>
      <c r="H7" s="103" t="s">
        <v>69</v>
      </c>
      <c r="I7" s="102">
        <v>224</v>
      </c>
      <c r="J7" s="103">
        <v>0.37423312883435605</v>
      </c>
      <c r="K7" s="102">
        <v>415</v>
      </c>
      <c r="L7" s="103">
        <v>-0.211026615969582</v>
      </c>
      <c r="M7" s="102">
        <v>639</v>
      </c>
      <c r="N7" s="103">
        <v>-7.2568940493468792E-2</v>
      </c>
      <c r="O7" s="104">
        <v>4</v>
      </c>
      <c r="P7" s="107"/>
      <c r="Q7" s="101" t="s">
        <v>70</v>
      </c>
      <c r="R7" s="106">
        <v>163</v>
      </c>
      <c r="S7" s="106">
        <v>0</v>
      </c>
      <c r="T7" s="106">
        <v>0</v>
      </c>
      <c r="U7" s="106">
        <v>163</v>
      </c>
      <c r="V7" s="106">
        <v>526</v>
      </c>
      <c r="W7" s="106">
        <v>689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4285</v>
      </c>
      <c r="D8" s="103">
        <v>-2.5693497044110999E-2</v>
      </c>
      <c r="E8" s="102">
        <v>1990</v>
      </c>
      <c r="F8" s="103">
        <v>2.5773195876288704E-2</v>
      </c>
      <c r="G8" s="102">
        <v>1069</v>
      </c>
      <c r="H8" s="103">
        <v>-0.11506622516556299</v>
      </c>
      <c r="I8" s="102">
        <v>7344</v>
      </c>
      <c r="J8" s="103">
        <v>-2.6769149218128799E-2</v>
      </c>
      <c r="K8" s="102">
        <v>1022</v>
      </c>
      <c r="L8" s="103">
        <v>-7.0909090909090908E-2</v>
      </c>
      <c r="M8" s="102">
        <v>8366</v>
      </c>
      <c r="N8" s="103">
        <v>-3.2384917881101101E-2</v>
      </c>
      <c r="O8" s="104">
        <v>2</v>
      </c>
      <c r="P8" s="107"/>
      <c r="Q8" s="101" t="s">
        <v>70</v>
      </c>
      <c r="R8" s="106">
        <v>4398</v>
      </c>
      <c r="S8" s="106">
        <v>1940</v>
      </c>
      <c r="T8" s="106">
        <v>1208</v>
      </c>
      <c r="U8" s="106">
        <v>7546</v>
      </c>
      <c r="V8" s="106">
        <v>1100</v>
      </c>
      <c r="W8" s="106">
        <v>8646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132</v>
      </c>
      <c r="D9" s="103">
        <v>-8.3333333333333301E-2</v>
      </c>
      <c r="E9" s="102">
        <v>0</v>
      </c>
      <c r="F9" s="103" t="s">
        <v>69</v>
      </c>
      <c r="G9" s="102">
        <v>0</v>
      </c>
      <c r="H9" s="103" t="s">
        <v>69</v>
      </c>
      <c r="I9" s="102">
        <v>132</v>
      </c>
      <c r="J9" s="103">
        <v>-8.3333333333333301E-2</v>
      </c>
      <c r="K9" s="102">
        <v>2</v>
      </c>
      <c r="L9" s="103">
        <v>-0.83333333333333293</v>
      </c>
      <c r="M9" s="102">
        <v>134</v>
      </c>
      <c r="N9" s="103">
        <v>-0.141025641025641</v>
      </c>
      <c r="O9" s="104">
        <v>5</v>
      </c>
      <c r="P9" s="107"/>
      <c r="Q9" s="101" t="s">
        <v>70</v>
      </c>
      <c r="R9" s="106">
        <v>144</v>
      </c>
      <c r="S9" s="106">
        <v>0</v>
      </c>
      <c r="T9" s="106">
        <v>0</v>
      </c>
      <c r="U9" s="106">
        <v>144</v>
      </c>
      <c r="V9" s="106">
        <v>12</v>
      </c>
      <c r="W9" s="106">
        <v>156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3184</v>
      </c>
      <c r="D10" s="103">
        <v>2.5188916876574302E-3</v>
      </c>
      <c r="E10" s="102">
        <v>54</v>
      </c>
      <c r="F10" s="103">
        <v>-5.2631578947368404E-2</v>
      </c>
      <c r="G10" s="102">
        <v>0</v>
      </c>
      <c r="H10" s="103" t="s">
        <v>69</v>
      </c>
      <c r="I10" s="102">
        <v>3238</v>
      </c>
      <c r="J10" s="103">
        <v>1.5465511908444199E-3</v>
      </c>
      <c r="K10" s="102">
        <v>802</v>
      </c>
      <c r="L10" s="103">
        <v>4.6997389033942592E-2</v>
      </c>
      <c r="M10" s="102">
        <v>4040</v>
      </c>
      <c r="N10" s="103">
        <v>1.0252563140785202E-2</v>
      </c>
      <c r="O10" s="104">
        <v>3</v>
      </c>
      <c r="P10" s="107"/>
      <c r="Q10" s="101" t="s">
        <v>70</v>
      </c>
      <c r="R10" s="106">
        <v>3176</v>
      </c>
      <c r="S10" s="106">
        <v>57</v>
      </c>
      <c r="T10" s="106">
        <v>0</v>
      </c>
      <c r="U10" s="106">
        <v>3233</v>
      </c>
      <c r="V10" s="106">
        <v>766</v>
      </c>
      <c r="W10" s="106">
        <v>3999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343</v>
      </c>
      <c r="D11" s="103">
        <v>-0.354048964218456</v>
      </c>
      <c r="E11" s="102">
        <v>0</v>
      </c>
      <c r="F11" s="103" t="s">
        <v>69</v>
      </c>
      <c r="G11" s="102">
        <v>82</v>
      </c>
      <c r="H11" s="103">
        <v>-0.32786885245901604</v>
      </c>
      <c r="I11" s="102">
        <v>425</v>
      </c>
      <c r="J11" s="103">
        <v>-0.349157733537519</v>
      </c>
      <c r="K11" s="102">
        <v>263</v>
      </c>
      <c r="L11" s="103">
        <v>-0.10847457627118601</v>
      </c>
      <c r="M11" s="102">
        <v>688</v>
      </c>
      <c r="N11" s="103">
        <v>-0.27426160337552702</v>
      </c>
      <c r="O11" s="104">
        <v>5</v>
      </c>
      <c r="P11" s="107"/>
      <c r="Q11" s="101" t="s">
        <v>70</v>
      </c>
      <c r="R11" s="106">
        <v>531</v>
      </c>
      <c r="S11" s="106">
        <v>0</v>
      </c>
      <c r="T11" s="106">
        <v>122</v>
      </c>
      <c r="U11" s="106">
        <v>653</v>
      </c>
      <c r="V11" s="106">
        <v>295</v>
      </c>
      <c r="W11" s="106">
        <v>948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174</v>
      </c>
      <c r="D12" s="103">
        <v>-7.4468085106383003E-2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174</v>
      </c>
      <c r="J12" s="103">
        <v>-7.4468085106383003E-2</v>
      </c>
      <c r="K12" s="102">
        <v>10</v>
      </c>
      <c r="L12" s="103">
        <v>-0.6</v>
      </c>
      <c r="M12" s="102">
        <v>184</v>
      </c>
      <c r="N12" s="103">
        <v>-0.136150234741784</v>
      </c>
      <c r="O12" s="104">
        <v>5</v>
      </c>
      <c r="P12" s="107"/>
      <c r="Q12" s="101" t="s">
        <v>70</v>
      </c>
      <c r="R12" s="106">
        <v>188</v>
      </c>
      <c r="S12" s="106">
        <v>0</v>
      </c>
      <c r="T12" s="106">
        <v>0</v>
      </c>
      <c r="U12" s="106">
        <v>188</v>
      </c>
      <c r="V12" s="106">
        <v>25</v>
      </c>
      <c r="W12" s="106">
        <v>213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1</v>
      </c>
      <c r="D13" s="103" t="s">
        <v>69</v>
      </c>
      <c r="E13" s="102">
        <v>0</v>
      </c>
      <c r="F13" s="103">
        <v>-1</v>
      </c>
      <c r="G13" s="102">
        <v>0</v>
      </c>
      <c r="H13" s="103" t="s">
        <v>69</v>
      </c>
      <c r="I13" s="102">
        <v>1</v>
      </c>
      <c r="J13" s="103">
        <v>-0.5</v>
      </c>
      <c r="K13" s="102">
        <v>14</v>
      </c>
      <c r="L13" s="103">
        <v>0.16666666666666699</v>
      </c>
      <c r="M13" s="102">
        <v>15</v>
      </c>
      <c r="N13" s="103">
        <v>7.1428571428571397E-2</v>
      </c>
      <c r="O13" s="104">
        <v>5</v>
      </c>
      <c r="P13" s="107"/>
      <c r="Q13" s="101" t="s">
        <v>70</v>
      </c>
      <c r="R13" s="106">
        <v>0</v>
      </c>
      <c r="S13" s="106">
        <v>2</v>
      </c>
      <c r="T13" s="106">
        <v>0</v>
      </c>
      <c r="U13" s="106">
        <v>2</v>
      </c>
      <c r="V13" s="106">
        <v>12</v>
      </c>
      <c r="W13" s="106">
        <v>14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492</v>
      </c>
      <c r="D14" s="103">
        <v>0.10561797752809</v>
      </c>
      <c r="E14" s="102">
        <v>1</v>
      </c>
      <c r="F14" s="103" t="s">
        <v>69</v>
      </c>
      <c r="G14" s="102">
        <v>186</v>
      </c>
      <c r="H14" s="103">
        <v>-8.8235294117647106E-2</v>
      </c>
      <c r="I14" s="102">
        <v>679</v>
      </c>
      <c r="J14" s="103">
        <v>4.6224961479198801E-2</v>
      </c>
      <c r="K14" s="102">
        <v>43</v>
      </c>
      <c r="L14" s="103">
        <v>-4.4444444444444405E-2</v>
      </c>
      <c r="M14" s="102">
        <v>722</v>
      </c>
      <c r="N14" s="103">
        <v>4.0345821325648394E-2</v>
      </c>
      <c r="O14" s="104">
        <v>5</v>
      </c>
      <c r="P14" s="107"/>
      <c r="Q14" s="101" t="s">
        <v>70</v>
      </c>
      <c r="R14" s="106">
        <v>445</v>
      </c>
      <c r="S14" s="106">
        <v>0</v>
      </c>
      <c r="T14" s="106">
        <v>204</v>
      </c>
      <c r="U14" s="106">
        <v>649</v>
      </c>
      <c r="V14" s="106">
        <v>45</v>
      </c>
      <c r="W14" s="106">
        <v>694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335</v>
      </c>
      <c r="D15" s="103">
        <v>-8.2191780821917804E-2</v>
      </c>
      <c r="E15" s="102">
        <v>0</v>
      </c>
      <c r="F15" s="103" t="s">
        <v>69</v>
      </c>
      <c r="G15" s="102">
        <v>0</v>
      </c>
      <c r="H15" s="103" t="s">
        <v>69</v>
      </c>
      <c r="I15" s="102">
        <v>335</v>
      </c>
      <c r="J15" s="103">
        <v>-8.2191780821917804E-2</v>
      </c>
      <c r="K15" s="102">
        <v>369</v>
      </c>
      <c r="L15" s="103">
        <v>-3.4031413612565398E-2</v>
      </c>
      <c r="M15" s="102">
        <v>704</v>
      </c>
      <c r="N15" s="103">
        <v>-5.7563587684069606E-2</v>
      </c>
      <c r="O15" s="104">
        <v>5</v>
      </c>
      <c r="P15" s="107"/>
      <c r="Q15" s="101" t="s">
        <v>70</v>
      </c>
      <c r="R15" s="106">
        <v>365</v>
      </c>
      <c r="S15" s="106">
        <v>0</v>
      </c>
      <c r="T15" s="106">
        <v>0</v>
      </c>
      <c r="U15" s="106">
        <v>365</v>
      </c>
      <c r="V15" s="106">
        <v>382</v>
      </c>
      <c r="W15" s="106">
        <v>747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844</v>
      </c>
      <c r="D16" s="103">
        <v>0.15300546448087401</v>
      </c>
      <c r="E16" s="102">
        <v>0</v>
      </c>
      <c r="F16" s="103" t="s">
        <v>69</v>
      </c>
      <c r="G16" s="102">
        <v>182</v>
      </c>
      <c r="H16" s="103">
        <v>0.66972477064220204</v>
      </c>
      <c r="I16" s="102">
        <v>1026</v>
      </c>
      <c r="J16" s="103">
        <v>0.21997621878715801</v>
      </c>
      <c r="K16" s="102">
        <v>200</v>
      </c>
      <c r="L16" s="103">
        <v>-3.3816425120772903E-2</v>
      </c>
      <c r="M16" s="102">
        <v>1226</v>
      </c>
      <c r="N16" s="103">
        <v>0.16984732824427498</v>
      </c>
      <c r="O16" s="104">
        <v>5</v>
      </c>
      <c r="P16" s="107"/>
      <c r="Q16" s="101" t="s">
        <v>70</v>
      </c>
      <c r="R16" s="106">
        <v>732</v>
      </c>
      <c r="S16" s="106">
        <v>0</v>
      </c>
      <c r="T16" s="106">
        <v>109</v>
      </c>
      <c r="U16" s="106">
        <v>841</v>
      </c>
      <c r="V16" s="106">
        <v>207</v>
      </c>
      <c r="W16" s="106">
        <v>1048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889</v>
      </c>
      <c r="D17" s="103">
        <v>0.21947873799725701</v>
      </c>
      <c r="E17" s="102">
        <v>53</v>
      </c>
      <c r="F17" s="103">
        <v>0.60606060606060608</v>
      </c>
      <c r="G17" s="102">
        <v>0</v>
      </c>
      <c r="H17" s="103" t="s">
        <v>69</v>
      </c>
      <c r="I17" s="102">
        <v>942</v>
      </c>
      <c r="J17" s="103">
        <v>0.23622047244094502</v>
      </c>
      <c r="K17" s="102">
        <v>409</v>
      </c>
      <c r="L17" s="103">
        <v>0.80973451327433599</v>
      </c>
      <c r="M17" s="102">
        <v>1351</v>
      </c>
      <c r="N17" s="103">
        <v>0.36740890688259098</v>
      </c>
      <c r="O17" s="104">
        <v>4</v>
      </c>
      <c r="P17" s="107"/>
      <c r="Q17" s="101" t="s">
        <v>70</v>
      </c>
      <c r="R17" s="106">
        <v>729</v>
      </c>
      <c r="S17" s="106">
        <v>33</v>
      </c>
      <c r="T17" s="106">
        <v>0</v>
      </c>
      <c r="U17" s="106">
        <v>762</v>
      </c>
      <c r="V17" s="106">
        <v>226</v>
      </c>
      <c r="W17" s="106">
        <v>988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142</v>
      </c>
      <c r="D18" s="103">
        <v>0.47916666666666702</v>
      </c>
      <c r="E18" s="102">
        <v>0</v>
      </c>
      <c r="F18" s="103" t="s">
        <v>69</v>
      </c>
      <c r="G18" s="102">
        <v>0</v>
      </c>
      <c r="H18" s="103" t="s">
        <v>69</v>
      </c>
      <c r="I18" s="102">
        <v>142</v>
      </c>
      <c r="J18" s="103">
        <v>0.47916666666666702</v>
      </c>
      <c r="K18" s="102">
        <v>22</v>
      </c>
      <c r="L18" s="103">
        <v>1.75</v>
      </c>
      <c r="M18" s="102">
        <v>164</v>
      </c>
      <c r="N18" s="103">
        <v>0.57692307692307698</v>
      </c>
      <c r="O18" s="104">
        <v>5</v>
      </c>
      <c r="P18" s="107"/>
      <c r="Q18" s="101" t="s">
        <v>70</v>
      </c>
      <c r="R18" s="106">
        <v>96</v>
      </c>
      <c r="S18" s="106">
        <v>0</v>
      </c>
      <c r="T18" s="106">
        <v>0</v>
      </c>
      <c r="U18" s="106">
        <v>96</v>
      </c>
      <c r="V18" s="106">
        <v>8</v>
      </c>
      <c r="W18" s="106">
        <v>104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351</v>
      </c>
      <c r="D19" s="103">
        <v>-0.15012106537530298</v>
      </c>
      <c r="E19" s="102">
        <v>123</v>
      </c>
      <c r="F19" s="103">
        <v>-0.16891891891891903</v>
      </c>
      <c r="G19" s="102">
        <v>0</v>
      </c>
      <c r="H19" s="103" t="s">
        <v>69</v>
      </c>
      <c r="I19" s="102">
        <v>474</v>
      </c>
      <c r="J19" s="103">
        <v>-0.15508021390374299</v>
      </c>
      <c r="K19" s="102">
        <v>177</v>
      </c>
      <c r="L19" s="103">
        <v>-0.38111888111888098</v>
      </c>
      <c r="M19" s="102">
        <v>651</v>
      </c>
      <c r="N19" s="103">
        <v>-0.23140495867768601</v>
      </c>
      <c r="O19" s="104">
        <v>4</v>
      </c>
      <c r="P19" s="107"/>
      <c r="Q19" s="101" t="s">
        <v>70</v>
      </c>
      <c r="R19" s="106">
        <v>413</v>
      </c>
      <c r="S19" s="106">
        <v>148</v>
      </c>
      <c r="T19" s="106">
        <v>0</v>
      </c>
      <c r="U19" s="106">
        <v>561</v>
      </c>
      <c r="V19" s="106">
        <v>286</v>
      </c>
      <c r="W19" s="106">
        <v>847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180</v>
      </c>
      <c r="D20" s="103">
        <v>-0.11330049261083699</v>
      </c>
      <c r="E20" s="102">
        <v>1</v>
      </c>
      <c r="F20" s="103" t="s">
        <v>69</v>
      </c>
      <c r="G20" s="102">
        <v>0</v>
      </c>
      <c r="H20" s="103" t="s">
        <v>69</v>
      </c>
      <c r="I20" s="102">
        <v>181</v>
      </c>
      <c r="J20" s="103">
        <v>-0.10837438423645301</v>
      </c>
      <c r="K20" s="102">
        <v>119</v>
      </c>
      <c r="L20" s="103">
        <v>1.5319148936170199</v>
      </c>
      <c r="M20" s="102">
        <v>300</v>
      </c>
      <c r="N20" s="103">
        <v>0.2</v>
      </c>
      <c r="O20" s="104">
        <v>5</v>
      </c>
      <c r="P20" s="107"/>
      <c r="Q20" s="101" t="s">
        <v>70</v>
      </c>
      <c r="R20" s="106">
        <v>203</v>
      </c>
      <c r="S20" s="106">
        <v>0</v>
      </c>
      <c r="T20" s="106">
        <v>0</v>
      </c>
      <c r="U20" s="106">
        <v>203</v>
      </c>
      <c r="V20" s="106">
        <v>47</v>
      </c>
      <c r="W20" s="106">
        <v>250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506</v>
      </c>
      <c r="D21" s="103">
        <v>-6.4695009242144205E-2</v>
      </c>
      <c r="E21" s="102">
        <v>3</v>
      </c>
      <c r="F21" s="103">
        <v>-0.5</v>
      </c>
      <c r="G21" s="102">
        <v>0</v>
      </c>
      <c r="H21" s="103" t="s">
        <v>69</v>
      </c>
      <c r="I21" s="102">
        <v>509</v>
      </c>
      <c r="J21" s="103">
        <v>-6.94698354661792E-2</v>
      </c>
      <c r="K21" s="102">
        <v>132</v>
      </c>
      <c r="L21" s="103">
        <v>-0.14838709677419401</v>
      </c>
      <c r="M21" s="102">
        <v>641</v>
      </c>
      <c r="N21" s="103">
        <v>-8.68945868945869E-2</v>
      </c>
      <c r="O21" s="104">
        <v>4</v>
      </c>
      <c r="P21" s="107"/>
      <c r="Q21" s="101" t="s">
        <v>70</v>
      </c>
      <c r="R21" s="106">
        <v>541</v>
      </c>
      <c r="S21" s="106">
        <v>6</v>
      </c>
      <c r="T21" s="106">
        <v>0</v>
      </c>
      <c r="U21" s="106">
        <v>547</v>
      </c>
      <c r="V21" s="106">
        <v>155</v>
      </c>
      <c r="W21" s="106">
        <v>702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862</v>
      </c>
      <c r="D22" s="103">
        <v>-8.29787234042553E-2</v>
      </c>
      <c r="E22" s="102">
        <v>392</v>
      </c>
      <c r="F22" s="103">
        <v>-9.6774193548387094E-2</v>
      </c>
      <c r="G22" s="102">
        <v>0</v>
      </c>
      <c r="H22" s="103" t="s">
        <v>69</v>
      </c>
      <c r="I22" s="102">
        <v>1254</v>
      </c>
      <c r="J22" s="103">
        <v>-8.7336244541484698E-2</v>
      </c>
      <c r="K22" s="102">
        <v>452</v>
      </c>
      <c r="L22" s="103">
        <v>0.20855614973261999</v>
      </c>
      <c r="M22" s="102">
        <v>1706</v>
      </c>
      <c r="N22" s="103">
        <v>-2.4027459954233398E-2</v>
      </c>
      <c r="O22" s="104">
        <v>3</v>
      </c>
      <c r="P22" s="107"/>
      <c r="Q22" s="101" t="s">
        <v>70</v>
      </c>
      <c r="R22" s="106">
        <v>940</v>
      </c>
      <c r="S22" s="106">
        <v>434</v>
      </c>
      <c r="T22" s="106">
        <v>0</v>
      </c>
      <c r="U22" s="106">
        <v>1374</v>
      </c>
      <c r="V22" s="106">
        <v>374</v>
      </c>
      <c r="W22" s="106">
        <v>1748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503</v>
      </c>
      <c r="D23" s="103">
        <v>3.9256198347107404E-2</v>
      </c>
      <c r="E23" s="102">
        <v>10</v>
      </c>
      <c r="F23" s="103">
        <v>0.66666666666666696</v>
      </c>
      <c r="G23" s="102">
        <v>303</v>
      </c>
      <c r="H23" s="103">
        <v>-1.3029315960912101E-2</v>
      </c>
      <c r="I23" s="102">
        <v>816</v>
      </c>
      <c r="J23" s="103">
        <v>2.3839397741530703E-2</v>
      </c>
      <c r="K23" s="102">
        <v>112</v>
      </c>
      <c r="L23" s="103">
        <v>0.43589743589743607</v>
      </c>
      <c r="M23" s="102">
        <v>928</v>
      </c>
      <c r="N23" s="103">
        <v>6.0571428571428595E-2</v>
      </c>
      <c r="O23" s="104">
        <v>4</v>
      </c>
      <c r="P23" s="107"/>
      <c r="Q23" s="101" t="s">
        <v>70</v>
      </c>
      <c r="R23" s="106">
        <v>484</v>
      </c>
      <c r="S23" s="106">
        <v>6</v>
      </c>
      <c r="T23" s="106">
        <v>307</v>
      </c>
      <c r="U23" s="106">
        <v>797</v>
      </c>
      <c r="V23" s="106">
        <v>78</v>
      </c>
      <c r="W23" s="106">
        <v>875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212</v>
      </c>
      <c r="D24" s="103">
        <v>-0.105485232067511</v>
      </c>
      <c r="E24" s="102">
        <v>3</v>
      </c>
      <c r="F24" s="103">
        <v>-0.76923076923076894</v>
      </c>
      <c r="G24" s="102">
        <v>0</v>
      </c>
      <c r="H24" s="103" t="s">
        <v>69</v>
      </c>
      <c r="I24" s="102">
        <v>215</v>
      </c>
      <c r="J24" s="103">
        <v>-0.14000000000000001</v>
      </c>
      <c r="K24" s="102">
        <v>55</v>
      </c>
      <c r="L24" s="103">
        <v>-0.21428571428571402</v>
      </c>
      <c r="M24" s="102">
        <v>270</v>
      </c>
      <c r="N24" s="103">
        <v>-0.15625</v>
      </c>
      <c r="O24" s="104">
        <v>4</v>
      </c>
      <c r="P24" s="107"/>
      <c r="Q24" s="101" t="s">
        <v>70</v>
      </c>
      <c r="R24" s="106">
        <v>237</v>
      </c>
      <c r="S24" s="106">
        <v>13</v>
      </c>
      <c r="T24" s="106">
        <v>0</v>
      </c>
      <c r="U24" s="106">
        <v>250</v>
      </c>
      <c r="V24" s="106">
        <v>70</v>
      </c>
      <c r="W24" s="106">
        <v>320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549</v>
      </c>
      <c r="D25" s="103">
        <v>0.35555555555555601</v>
      </c>
      <c r="E25" s="102">
        <v>0</v>
      </c>
      <c r="F25" s="103">
        <v>-1</v>
      </c>
      <c r="G25" s="102">
        <v>0</v>
      </c>
      <c r="H25" s="103" t="s">
        <v>69</v>
      </c>
      <c r="I25" s="102">
        <v>549</v>
      </c>
      <c r="J25" s="103">
        <v>0.35221674876847303</v>
      </c>
      <c r="K25" s="102">
        <v>126</v>
      </c>
      <c r="L25" s="103">
        <v>-0.32258064516129004</v>
      </c>
      <c r="M25" s="102">
        <v>675</v>
      </c>
      <c r="N25" s="103">
        <v>0.14020270270270302</v>
      </c>
      <c r="O25" s="104">
        <v>5</v>
      </c>
      <c r="P25" s="107"/>
      <c r="Q25" s="101" t="s">
        <v>70</v>
      </c>
      <c r="R25" s="106">
        <v>405</v>
      </c>
      <c r="S25" s="106">
        <v>1</v>
      </c>
      <c r="T25" s="106">
        <v>0</v>
      </c>
      <c r="U25" s="106">
        <v>406</v>
      </c>
      <c r="V25" s="106">
        <v>186</v>
      </c>
      <c r="W25" s="106">
        <v>592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182</v>
      </c>
      <c r="D26" s="103">
        <v>-0.09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182</v>
      </c>
      <c r="J26" s="103">
        <v>-0.09</v>
      </c>
      <c r="K26" s="102">
        <v>38</v>
      </c>
      <c r="L26" s="103">
        <v>0.35714285714285698</v>
      </c>
      <c r="M26" s="102">
        <v>220</v>
      </c>
      <c r="N26" s="103">
        <v>-3.5087719298245598E-2</v>
      </c>
      <c r="O26" s="104">
        <v>5</v>
      </c>
      <c r="P26" s="107"/>
      <c r="Q26" s="101" t="s">
        <v>70</v>
      </c>
      <c r="R26" s="106">
        <v>200</v>
      </c>
      <c r="S26" s="106">
        <v>0</v>
      </c>
      <c r="T26" s="106">
        <v>0</v>
      </c>
      <c r="U26" s="106">
        <v>200</v>
      </c>
      <c r="V26" s="106">
        <v>28</v>
      </c>
      <c r="W26" s="106">
        <v>228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415</v>
      </c>
      <c r="D27" s="103">
        <v>-0.23148148148148104</v>
      </c>
      <c r="E27" s="102">
        <v>2</v>
      </c>
      <c r="F27" s="103" t="s">
        <v>69</v>
      </c>
      <c r="G27" s="102">
        <v>0</v>
      </c>
      <c r="H27" s="103" t="s">
        <v>69</v>
      </c>
      <c r="I27" s="102">
        <v>417</v>
      </c>
      <c r="J27" s="103">
        <v>-0.22777777777777802</v>
      </c>
      <c r="K27" s="102">
        <v>255</v>
      </c>
      <c r="L27" s="103">
        <v>4.9382716049382706E-2</v>
      </c>
      <c r="M27" s="102">
        <v>672</v>
      </c>
      <c r="N27" s="103">
        <v>-0.14176245210728</v>
      </c>
      <c r="O27" s="104">
        <v>5</v>
      </c>
      <c r="P27" s="107"/>
      <c r="Q27" s="101" t="s">
        <v>70</v>
      </c>
      <c r="R27" s="106">
        <v>540</v>
      </c>
      <c r="S27" s="106">
        <v>0</v>
      </c>
      <c r="T27" s="106">
        <v>0</v>
      </c>
      <c r="U27" s="106">
        <v>540</v>
      </c>
      <c r="V27" s="106">
        <v>243</v>
      </c>
      <c r="W27" s="106">
        <v>783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555</v>
      </c>
      <c r="D28" s="103">
        <v>-0.17040358744394599</v>
      </c>
      <c r="E28" s="102">
        <v>38</v>
      </c>
      <c r="F28" s="103">
        <v>-2.5641025641025602E-2</v>
      </c>
      <c r="G28" s="102">
        <v>2</v>
      </c>
      <c r="H28" s="103" t="s">
        <v>69</v>
      </c>
      <c r="I28" s="102">
        <v>595</v>
      </c>
      <c r="J28" s="103">
        <v>-0.15960451977401102</v>
      </c>
      <c r="K28" s="102">
        <v>209</v>
      </c>
      <c r="L28" s="103">
        <v>-9.1304347826086998E-2</v>
      </c>
      <c r="M28" s="102">
        <v>804</v>
      </c>
      <c r="N28" s="103">
        <v>-0.14285714285714299</v>
      </c>
      <c r="O28" s="104">
        <v>4</v>
      </c>
      <c r="P28" s="107"/>
      <c r="Q28" s="101" t="s">
        <v>70</v>
      </c>
      <c r="R28" s="106">
        <v>669</v>
      </c>
      <c r="S28" s="106">
        <v>39</v>
      </c>
      <c r="T28" s="106">
        <v>0</v>
      </c>
      <c r="U28" s="106">
        <v>708</v>
      </c>
      <c r="V28" s="106">
        <v>230</v>
      </c>
      <c r="W28" s="106">
        <v>938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298</v>
      </c>
      <c r="D29" s="103">
        <v>-0.373949579831933</v>
      </c>
      <c r="E29" s="102">
        <v>0</v>
      </c>
      <c r="F29" s="103" t="s">
        <v>69</v>
      </c>
      <c r="G29" s="102">
        <v>0</v>
      </c>
      <c r="H29" s="103" t="s">
        <v>69</v>
      </c>
      <c r="I29" s="102">
        <v>298</v>
      </c>
      <c r="J29" s="103">
        <v>-0.373949579831933</v>
      </c>
      <c r="K29" s="102">
        <v>63</v>
      </c>
      <c r="L29" s="103">
        <v>0.46511627906976699</v>
      </c>
      <c r="M29" s="102">
        <v>361</v>
      </c>
      <c r="N29" s="103">
        <v>-0.30443159922928703</v>
      </c>
      <c r="O29" s="104">
        <v>5</v>
      </c>
      <c r="P29" s="107"/>
      <c r="Q29" s="101" t="s">
        <v>70</v>
      </c>
      <c r="R29" s="106">
        <v>476</v>
      </c>
      <c r="S29" s="106">
        <v>0</v>
      </c>
      <c r="T29" s="106">
        <v>0</v>
      </c>
      <c r="U29" s="106">
        <v>476</v>
      </c>
      <c r="V29" s="106">
        <v>43</v>
      </c>
      <c r="W29" s="106">
        <v>519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169</v>
      </c>
      <c r="D30" s="103">
        <v>-0.35741444866920202</v>
      </c>
      <c r="E30" s="102">
        <v>2</v>
      </c>
      <c r="F30" s="103">
        <v>1</v>
      </c>
      <c r="G30" s="102">
        <v>0</v>
      </c>
      <c r="H30" s="103" t="s">
        <v>69</v>
      </c>
      <c r="I30" s="102">
        <v>171</v>
      </c>
      <c r="J30" s="103">
        <v>-0.35227272727272696</v>
      </c>
      <c r="K30" s="102">
        <v>70</v>
      </c>
      <c r="L30" s="103">
        <v>0.11111111111111101</v>
      </c>
      <c r="M30" s="102">
        <v>241</v>
      </c>
      <c r="N30" s="103">
        <v>-0.26299694189602402</v>
      </c>
      <c r="O30" s="104">
        <v>5</v>
      </c>
      <c r="P30" s="107"/>
      <c r="Q30" s="101" t="s">
        <v>70</v>
      </c>
      <c r="R30" s="106">
        <v>263</v>
      </c>
      <c r="S30" s="106">
        <v>1</v>
      </c>
      <c r="T30" s="106">
        <v>0</v>
      </c>
      <c r="U30" s="106">
        <v>264</v>
      </c>
      <c r="V30" s="106">
        <v>63</v>
      </c>
      <c r="W30" s="106">
        <v>327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0</v>
      </c>
      <c r="D31" s="103">
        <v>-1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0</v>
      </c>
      <c r="J31" s="103">
        <v>-1</v>
      </c>
      <c r="K31" s="102">
        <v>0</v>
      </c>
      <c r="L31" s="103">
        <v>-1</v>
      </c>
      <c r="M31" s="102">
        <v>0</v>
      </c>
      <c r="N31" s="103">
        <v>-1</v>
      </c>
      <c r="O31" s="104">
        <v>5</v>
      </c>
      <c r="P31" s="107"/>
      <c r="Q31" s="101" t="s">
        <v>70</v>
      </c>
      <c r="R31" s="106">
        <v>163</v>
      </c>
      <c r="S31" s="106">
        <v>0</v>
      </c>
      <c r="T31" s="106">
        <v>0</v>
      </c>
      <c r="U31" s="106">
        <v>163</v>
      </c>
      <c r="V31" s="106">
        <v>42</v>
      </c>
      <c r="W31" s="106">
        <v>205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9639</v>
      </c>
      <c r="D32" s="103">
        <v>-3.2811559301625499E-2</v>
      </c>
      <c r="E32" s="102">
        <v>11664</v>
      </c>
      <c r="F32" s="103">
        <v>5.70962479608483E-2</v>
      </c>
      <c r="G32" s="102">
        <v>0</v>
      </c>
      <c r="H32" s="103" t="s">
        <v>69</v>
      </c>
      <c r="I32" s="102">
        <v>21303</v>
      </c>
      <c r="J32" s="103">
        <v>1.44285714285714E-2</v>
      </c>
      <c r="K32" s="102">
        <v>1092</v>
      </c>
      <c r="L32" s="103">
        <v>8.2259663032705599E-2</v>
      </c>
      <c r="M32" s="102">
        <v>22395</v>
      </c>
      <c r="N32" s="103">
        <v>1.7538279794629501E-2</v>
      </c>
      <c r="O32" s="104">
        <v>1</v>
      </c>
      <c r="P32" s="107"/>
      <c r="Q32" s="101" t="s">
        <v>152</v>
      </c>
      <c r="R32" s="106">
        <v>9966</v>
      </c>
      <c r="S32" s="106">
        <v>11034</v>
      </c>
      <c r="T32" s="106">
        <v>0</v>
      </c>
      <c r="U32" s="106">
        <v>21000</v>
      </c>
      <c r="V32" s="106">
        <v>1009</v>
      </c>
      <c r="W32" s="106">
        <v>22009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105</v>
      </c>
      <c r="D33" s="103">
        <v>9.6153846153846211E-3</v>
      </c>
      <c r="E33" s="102">
        <v>0</v>
      </c>
      <c r="F33" s="103">
        <v>-1</v>
      </c>
      <c r="G33" s="102">
        <v>0</v>
      </c>
      <c r="H33" s="103" t="s">
        <v>69</v>
      </c>
      <c r="I33" s="102">
        <v>105</v>
      </c>
      <c r="J33" s="103">
        <v>-9.4339622641509396E-3</v>
      </c>
      <c r="K33" s="102">
        <v>109</v>
      </c>
      <c r="L33" s="103">
        <v>-0.1484375</v>
      </c>
      <c r="M33" s="102">
        <v>214</v>
      </c>
      <c r="N33" s="103">
        <v>-8.54700854700855E-2</v>
      </c>
      <c r="O33" s="104">
        <v>5</v>
      </c>
      <c r="P33" s="107"/>
      <c r="Q33" s="101" t="s">
        <v>70</v>
      </c>
      <c r="R33" s="106">
        <v>104</v>
      </c>
      <c r="S33" s="106">
        <v>2</v>
      </c>
      <c r="T33" s="106">
        <v>0</v>
      </c>
      <c r="U33" s="106">
        <v>106</v>
      </c>
      <c r="V33" s="106">
        <v>128</v>
      </c>
      <c r="W33" s="106">
        <v>234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174</v>
      </c>
      <c r="D34" s="103">
        <v>-0.32818532818532797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174</v>
      </c>
      <c r="J34" s="103">
        <v>-0.32818532818532797</v>
      </c>
      <c r="K34" s="102">
        <v>47</v>
      </c>
      <c r="L34" s="103">
        <v>0.46875</v>
      </c>
      <c r="M34" s="102">
        <v>221</v>
      </c>
      <c r="N34" s="103">
        <v>-0.240549828178694</v>
      </c>
      <c r="O34" s="104">
        <v>5</v>
      </c>
      <c r="P34" s="107"/>
      <c r="Q34" s="101" t="s">
        <v>70</v>
      </c>
      <c r="R34" s="106">
        <v>259</v>
      </c>
      <c r="S34" s="106">
        <v>0</v>
      </c>
      <c r="T34" s="106">
        <v>0</v>
      </c>
      <c r="U34" s="106">
        <v>259</v>
      </c>
      <c r="V34" s="106">
        <v>32</v>
      </c>
      <c r="W34" s="106">
        <v>291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96</v>
      </c>
      <c r="D35" s="103">
        <v>-5.8823529411764705E-2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96</v>
      </c>
      <c r="J35" s="103">
        <v>-5.8823529411764705E-2</v>
      </c>
      <c r="K35" s="102">
        <v>24</v>
      </c>
      <c r="L35" s="103">
        <v>0.5</v>
      </c>
      <c r="M35" s="102">
        <v>120</v>
      </c>
      <c r="N35" s="103">
        <v>1.6949152542372899E-2</v>
      </c>
      <c r="O35" s="104">
        <v>5</v>
      </c>
      <c r="P35" s="107"/>
      <c r="Q35" s="101" t="s">
        <v>70</v>
      </c>
      <c r="R35" s="106">
        <v>102</v>
      </c>
      <c r="S35" s="106">
        <v>0</v>
      </c>
      <c r="T35" s="106">
        <v>0</v>
      </c>
      <c r="U35" s="106">
        <v>102</v>
      </c>
      <c r="V35" s="106">
        <v>16</v>
      </c>
      <c r="W35" s="106">
        <v>118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229</v>
      </c>
      <c r="D36" s="103">
        <v>2.6905829596412602E-2</v>
      </c>
      <c r="E36" s="102">
        <v>0</v>
      </c>
      <c r="F36" s="103" t="s">
        <v>69</v>
      </c>
      <c r="G36" s="102">
        <v>0</v>
      </c>
      <c r="H36" s="103" t="s">
        <v>69</v>
      </c>
      <c r="I36" s="102">
        <v>229</v>
      </c>
      <c r="J36" s="103">
        <v>2.6905829596412602E-2</v>
      </c>
      <c r="K36" s="102">
        <v>28</v>
      </c>
      <c r="L36" s="103">
        <v>-0.52542372881355903</v>
      </c>
      <c r="M36" s="102">
        <v>257</v>
      </c>
      <c r="N36" s="103">
        <v>-8.8652482269503508E-2</v>
      </c>
      <c r="O36" s="104">
        <v>5</v>
      </c>
      <c r="P36" s="107"/>
      <c r="Q36" s="101" t="s">
        <v>70</v>
      </c>
      <c r="R36" s="106">
        <v>223</v>
      </c>
      <c r="S36" s="106">
        <v>0</v>
      </c>
      <c r="T36" s="106">
        <v>0</v>
      </c>
      <c r="U36" s="106">
        <v>223</v>
      </c>
      <c r="V36" s="106">
        <v>59</v>
      </c>
      <c r="W36" s="106">
        <v>282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269</v>
      </c>
      <c r="D37" s="103">
        <v>-0.46092184368737499</v>
      </c>
      <c r="E37" s="102">
        <v>0</v>
      </c>
      <c r="F37" s="103">
        <v>-1</v>
      </c>
      <c r="G37" s="102">
        <v>0</v>
      </c>
      <c r="H37" s="103">
        <v>-1</v>
      </c>
      <c r="I37" s="102">
        <v>269</v>
      </c>
      <c r="J37" s="103">
        <v>-0.46520874751491104</v>
      </c>
      <c r="K37" s="102">
        <v>127</v>
      </c>
      <c r="L37" s="103">
        <v>0</v>
      </c>
      <c r="M37" s="102">
        <v>396</v>
      </c>
      <c r="N37" s="103">
        <v>-0.371428571428571</v>
      </c>
      <c r="O37" s="104">
        <v>5</v>
      </c>
      <c r="P37" s="107"/>
      <c r="Q37" s="101" t="s">
        <v>70</v>
      </c>
      <c r="R37" s="106">
        <v>499</v>
      </c>
      <c r="S37" s="106">
        <v>1</v>
      </c>
      <c r="T37" s="106">
        <v>3</v>
      </c>
      <c r="U37" s="106">
        <v>503</v>
      </c>
      <c r="V37" s="106">
        <v>127</v>
      </c>
      <c r="W37" s="106">
        <v>630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455</v>
      </c>
      <c r="D38" s="103">
        <v>-1.30151843817787E-2</v>
      </c>
      <c r="E38" s="102">
        <v>1</v>
      </c>
      <c r="F38" s="103" t="s">
        <v>69</v>
      </c>
      <c r="G38" s="102">
        <v>0</v>
      </c>
      <c r="H38" s="103" t="s">
        <v>69</v>
      </c>
      <c r="I38" s="102">
        <v>456</v>
      </c>
      <c r="J38" s="103">
        <v>-1.0845986984815599E-2</v>
      </c>
      <c r="K38" s="102">
        <v>61</v>
      </c>
      <c r="L38" s="103">
        <v>0.35555555555555601</v>
      </c>
      <c r="M38" s="102">
        <v>517</v>
      </c>
      <c r="N38" s="103">
        <v>2.1739130434782598E-2</v>
      </c>
      <c r="O38" s="104">
        <v>5</v>
      </c>
      <c r="P38" s="107"/>
      <c r="Q38" s="101" t="s">
        <v>70</v>
      </c>
      <c r="R38" s="106">
        <v>461</v>
      </c>
      <c r="S38" s="106">
        <v>0</v>
      </c>
      <c r="T38" s="106">
        <v>0</v>
      </c>
      <c r="U38" s="106">
        <v>461</v>
      </c>
      <c r="V38" s="106">
        <v>45</v>
      </c>
      <c r="W38" s="106">
        <v>506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2402</v>
      </c>
      <c r="D39" s="103">
        <v>-8.980674497915879E-2</v>
      </c>
      <c r="E39" s="102">
        <v>1750</v>
      </c>
      <c r="F39" s="103">
        <v>-6.3169164882227E-2</v>
      </c>
      <c r="G39" s="102">
        <v>1249</v>
      </c>
      <c r="H39" s="103">
        <v>-0.154366960054164</v>
      </c>
      <c r="I39" s="102">
        <v>5401</v>
      </c>
      <c r="J39" s="103">
        <v>-9.7426470588235295E-2</v>
      </c>
      <c r="K39" s="102">
        <v>1167</v>
      </c>
      <c r="L39" s="103">
        <v>-0.189020152883947</v>
      </c>
      <c r="M39" s="102">
        <v>6568</v>
      </c>
      <c r="N39" s="103">
        <v>-0.11518254075171801</v>
      </c>
      <c r="O39" s="104">
        <v>2</v>
      </c>
      <c r="P39" s="107"/>
      <c r="Q39" s="101" t="s">
        <v>70</v>
      </c>
      <c r="R39" s="106">
        <v>2639</v>
      </c>
      <c r="S39" s="106">
        <v>1868</v>
      </c>
      <c r="T39" s="106">
        <v>1477</v>
      </c>
      <c r="U39" s="106">
        <v>5984</v>
      </c>
      <c r="V39" s="106">
        <v>1439</v>
      </c>
      <c r="W39" s="106">
        <v>7423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538</v>
      </c>
      <c r="D40" s="103">
        <v>0.22831050228310501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538</v>
      </c>
      <c r="J40" s="103">
        <v>0.22831050228310501</v>
      </c>
      <c r="K40" s="102">
        <v>98</v>
      </c>
      <c r="L40" s="103">
        <v>-2.9702970297029702E-2</v>
      </c>
      <c r="M40" s="102">
        <v>636</v>
      </c>
      <c r="N40" s="103">
        <v>0.17996289424860901</v>
      </c>
      <c r="O40" s="104">
        <v>5</v>
      </c>
      <c r="P40" s="107"/>
      <c r="Q40" s="101" t="s">
        <v>70</v>
      </c>
      <c r="R40" s="106">
        <v>438</v>
      </c>
      <c r="S40" s="106">
        <v>0</v>
      </c>
      <c r="T40" s="106">
        <v>0</v>
      </c>
      <c r="U40" s="106">
        <v>438</v>
      </c>
      <c r="V40" s="106">
        <v>101</v>
      </c>
      <c r="W40" s="106">
        <v>539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261</v>
      </c>
      <c r="D41" s="103">
        <v>-0.28099173553718998</v>
      </c>
      <c r="E41" s="102">
        <v>8</v>
      </c>
      <c r="F41" s="103">
        <v>0</v>
      </c>
      <c r="G41" s="102">
        <v>0</v>
      </c>
      <c r="H41" s="103" t="s">
        <v>69</v>
      </c>
      <c r="I41" s="102">
        <v>269</v>
      </c>
      <c r="J41" s="103">
        <v>-0.27493261455525603</v>
      </c>
      <c r="K41" s="102">
        <v>255</v>
      </c>
      <c r="L41" s="103">
        <v>0.133333333333333</v>
      </c>
      <c r="M41" s="102">
        <v>524</v>
      </c>
      <c r="N41" s="103">
        <v>-0.12080536912751701</v>
      </c>
      <c r="O41" s="104">
        <v>4</v>
      </c>
      <c r="P41" s="107"/>
      <c r="Q41" s="101" t="s">
        <v>70</v>
      </c>
      <c r="R41" s="106">
        <v>363</v>
      </c>
      <c r="S41" s="106">
        <v>8</v>
      </c>
      <c r="T41" s="106">
        <v>0</v>
      </c>
      <c r="U41" s="106">
        <v>371</v>
      </c>
      <c r="V41" s="106">
        <v>225</v>
      </c>
      <c r="W41" s="106">
        <v>596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450</v>
      </c>
      <c r="D42" s="103">
        <v>0.34328358208955201</v>
      </c>
      <c r="E42" s="102">
        <v>0</v>
      </c>
      <c r="F42" s="103" t="s">
        <v>69</v>
      </c>
      <c r="G42" s="102">
        <v>0</v>
      </c>
      <c r="H42" s="103" t="s">
        <v>69</v>
      </c>
      <c r="I42" s="102">
        <v>450</v>
      </c>
      <c r="J42" s="103">
        <v>0.34328358208955201</v>
      </c>
      <c r="K42" s="102">
        <v>123</v>
      </c>
      <c r="L42" s="103">
        <v>0.24242424242424201</v>
      </c>
      <c r="M42" s="102">
        <v>573</v>
      </c>
      <c r="N42" s="103">
        <v>0.32027649769585304</v>
      </c>
      <c r="O42" s="104">
        <v>5</v>
      </c>
      <c r="P42" s="107"/>
      <c r="Q42" s="101" t="s">
        <v>70</v>
      </c>
      <c r="R42" s="106">
        <v>335</v>
      </c>
      <c r="S42" s="106">
        <v>0</v>
      </c>
      <c r="T42" s="106">
        <v>0</v>
      </c>
      <c r="U42" s="106">
        <v>335</v>
      </c>
      <c r="V42" s="106">
        <v>99</v>
      </c>
      <c r="W42" s="106">
        <v>434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138</v>
      </c>
      <c r="D43" s="103">
        <v>-0.21590909090909102</v>
      </c>
      <c r="E43" s="102">
        <v>0</v>
      </c>
      <c r="F43" s="103" t="s">
        <v>69</v>
      </c>
      <c r="G43" s="102">
        <v>0</v>
      </c>
      <c r="H43" s="103" t="s">
        <v>69</v>
      </c>
      <c r="I43" s="102">
        <v>138</v>
      </c>
      <c r="J43" s="103">
        <v>-0.21590909090909102</v>
      </c>
      <c r="K43" s="102">
        <v>30</v>
      </c>
      <c r="L43" s="103">
        <v>1.72727272727273</v>
      </c>
      <c r="M43" s="102">
        <v>168</v>
      </c>
      <c r="N43" s="103">
        <v>-0.10160427807486599</v>
      </c>
      <c r="O43" s="104">
        <v>5</v>
      </c>
      <c r="P43" s="107"/>
      <c r="Q43" s="101" t="s">
        <v>70</v>
      </c>
      <c r="R43" s="106">
        <v>176</v>
      </c>
      <c r="S43" s="106">
        <v>0</v>
      </c>
      <c r="T43" s="106">
        <v>0</v>
      </c>
      <c r="U43" s="106">
        <v>176</v>
      </c>
      <c r="V43" s="106">
        <v>11</v>
      </c>
      <c r="W43" s="106">
        <v>187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3271</v>
      </c>
      <c r="D44" s="103">
        <v>0.15216625572384601</v>
      </c>
      <c r="E44" s="102">
        <v>128</v>
      </c>
      <c r="F44" s="103">
        <v>0.25490196078431399</v>
      </c>
      <c r="G44" s="102">
        <v>0</v>
      </c>
      <c r="H44" s="103">
        <v>-1</v>
      </c>
      <c r="I44" s="102">
        <v>3399</v>
      </c>
      <c r="J44" s="103">
        <v>0.15494393476044901</v>
      </c>
      <c r="K44" s="102">
        <v>1035</v>
      </c>
      <c r="L44" s="103">
        <v>0.33376288659793796</v>
      </c>
      <c r="M44" s="102">
        <v>4434</v>
      </c>
      <c r="N44" s="103">
        <v>0.19225598279107298</v>
      </c>
      <c r="O44" s="104">
        <v>3</v>
      </c>
      <c r="P44" s="107"/>
      <c r="Q44" s="101" t="s">
        <v>70</v>
      </c>
      <c r="R44" s="106">
        <v>2839</v>
      </c>
      <c r="S44" s="106">
        <v>102</v>
      </c>
      <c r="T44" s="106">
        <v>2</v>
      </c>
      <c r="U44" s="106">
        <v>2943</v>
      </c>
      <c r="V44" s="106">
        <v>776</v>
      </c>
      <c r="W44" s="106">
        <v>3719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3774</v>
      </c>
      <c r="D45" s="103">
        <v>-2.0249221183800601E-2</v>
      </c>
      <c r="E45" s="102">
        <v>883</v>
      </c>
      <c r="F45" s="103">
        <v>-4.6436285097192206E-2</v>
      </c>
      <c r="G45" s="102">
        <v>0</v>
      </c>
      <c r="H45" s="103" t="s">
        <v>69</v>
      </c>
      <c r="I45" s="102">
        <v>4657</v>
      </c>
      <c r="J45" s="103">
        <v>-2.53244035161155E-2</v>
      </c>
      <c r="K45" s="102">
        <v>809</v>
      </c>
      <c r="L45" s="103">
        <v>-3.4606205250596704E-2</v>
      </c>
      <c r="M45" s="102">
        <v>5466</v>
      </c>
      <c r="N45" s="103">
        <v>-2.6709401709401701E-2</v>
      </c>
      <c r="O45" s="104">
        <v>2</v>
      </c>
      <c r="P45" s="107"/>
      <c r="Q45" s="101" t="s">
        <v>70</v>
      </c>
      <c r="R45" s="106">
        <v>3852</v>
      </c>
      <c r="S45" s="106">
        <v>926</v>
      </c>
      <c r="T45" s="106">
        <v>0</v>
      </c>
      <c r="U45" s="106">
        <v>4778</v>
      </c>
      <c r="V45" s="106">
        <v>838</v>
      </c>
      <c r="W45" s="106">
        <v>5616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537</v>
      </c>
      <c r="D46" s="103">
        <v>-3.9355992844364904E-2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537</v>
      </c>
      <c r="J46" s="103">
        <v>-3.9355992844364904E-2</v>
      </c>
      <c r="K46" s="102">
        <v>38</v>
      </c>
      <c r="L46" s="103">
        <v>0.9</v>
      </c>
      <c r="M46" s="102">
        <v>575</v>
      </c>
      <c r="N46" s="103">
        <v>-6.9084628670120895E-3</v>
      </c>
      <c r="O46" s="104">
        <v>5</v>
      </c>
      <c r="P46" s="107"/>
      <c r="Q46" s="101" t="s">
        <v>70</v>
      </c>
      <c r="R46" s="106">
        <v>559</v>
      </c>
      <c r="S46" s="106">
        <v>0</v>
      </c>
      <c r="T46" s="106">
        <v>0</v>
      </c>
      <c r="U46" s="106">
        <v>559</v>
      </c>
      <c r="V46" s="106">
        <v>20</v>
      </c>
      <c r="W46" s="106">
        <v>579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184</v>
      </c>
      <c r="D47" s="103">
        <v>-5.6410256410256404E-2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184</v>
      </c>
      <c r="J47" s="103">
        <v>-5.6410256410256404E-2</v>
      </c>
      <c r="K47" s="102">
        <v>16</v>
      </c>
      <c r="L47" s="103">
        <v>-0.23809523809523803</v>
      </c>
      <c r="M47" s="102">
        <v>200</v>
      </c>
      <c r="N47" s="103">
        <v>-7.4074074074074098E-2</v>
      </c>
      <c r="O47" s="104">
        <v>5</v>
      </c>
      <c r="P47" s="107"/>
      <c r="Q47" s="101" t="s">
        <v>70</v>
      </c>
      <c r="R47" s="106">
        <v>195</v>
      </c>
      <c r="S47" s="106">
        <v>0</v>
      </c>
      <c r="T47" s="106">
        <v>0</v>
      </c>
      <c r="U47" s="106">
        <v>195</v>
      </c>
      <c r="V47" s="106">
        <v>21</v>
      </c>
      <c r="W47" s="106">
        <v>216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97</v>
      </c>
      <c r="D48" s="103">
        <v>-6.7307692307692304E-2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97</v>
      </c>
      <c r="J48" s="103">
        <v>-6.7307692307692304E-2</v>
      </c>
      <c r="K48" s="102">
        <v>5</v>
      </c>
      <c r="L48" s="103" t="s">
        <v>69</v>
      </c>
      <c r="M48" s="102">
        <v>102</v>
      </c>
      <c r="N48" s="103">
        <v>-1.9230769230769201E-2</v>
      </c>
      <c r="O48" s="104">
        <v>5</v>
      </c>
      <c r="P48" s="107"/>
      <c r="Q48" s="101" t="s">
        <v>70</v>
      </c>
      <c r="R48" s="106">
        <v>104</v>
      </c>
      <c r="S48" s="106">
        <v>0</v>
      </c>
      <c r="T48" s="106">
        <v>0</v>
      </c>
      <c r="U48" s="106">
        <v>104</v>
      </c>
      <c r="V48" s="106">
        <v>0</v>
      </c>
      <c r="W48" s="106">
        <v>104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348</v>
      </c>
      <c r="D49" s="103">
        <v>2.6548672566371702E-2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348</v>
      </c>
      <c r="J49" s="103">
        <v>2.6548672566371702E-2</v>
      </c>
      <c r="K49" s="102">
        <v>90</v>
      </c>
      <c r="L49" s="103">
        <v>-0.36170212765957405</v>
      </c>
      <c r="M49" s="102">
        <v>438</v>
      </c>
      <c r="N49" s="103">
        <v>-8.7500000000000008E-2</v>
      </c>
      <c r="O49" s="104">
        <v>5</v>
      </c>
      <c r="P49" s="107"/>
      <c r="Q49" s="101" t="s">
        <v>70</v>
      </c>
      <c r="R49" s="106">
        <v>339</v>
      </c>
      <c r="S49" s="106">
        <v>0</v>
      </c>
      <c r="T49" s="106">
        <v>0</v>
      </c>
      <c r="U49" s="106">
        <v>339</v>
      </c>
      <c r="V49" s="106">
        <v>141</v>
      </c>
      <c r="W49" s="106">
        <v>480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931</v>
      </c>
      <c r="D50" s="103">
        <v>6.0364464692482904E-2</v>
      </c>
      <c r="E50" s="102">
        <v>259</v>
      </c>
      <c r="F50" s="103">
        <v>-4.4280442804428007E-2</v>
      </c>
      <c r="G50" s="102">
        <v>0</v>
      </c>
      <c r="H50" s="103" t="s">
        <v>69</v>
      </c>
      <c r="I50" s="102">
        <v>1190</v>
      </c>
      <c r="J50" s="103">
        <v>3.5683202785030496E-2</v>
      </c>
      <c r="K50" s="102">
        <v>412</v>
      </c>
      <c r="L50" s="103">
        <v>0.24471299093655599</v>
      </c>
      <c r="M50" s="102">
        <v>1602</v>
      </c>
      <c r="N50" s="103">
        <v>8.2432432432432395E-2</v>
      </c>
      <c r="O50" s="104">
        <v>3</v>
      </c>
      <c r="P50" s="108"/>
      <c r="Q50" s="101" t="s">
        <v>70</v>
      </c>
      <c r="R50" s="106">
        <v>878</v>
      </c>
      <c r="S50" s="106">
        <v>271</v>
      </c>
      <c r="T50" s="106">
        <v>0</v>
      </c>
      <c r="U50" s="106">
        <v>1149</v>
      </c>
      <c r="V50" s="106">
        <v>331</v>
      </c>
      <c r="W50" s="106">
        <v>1480</v>
      </c>
      <c r="X50" s="101" t="s">
        <v>207</v>
      </c>
    </row>
    <row r="51" spans="1:24" x14ac:dyDescent="0.2">
      <c r="A51" s="109" t="s">
        <v>208</v>
      </c>
      <c r="B51" s="110"/>
      <c r="C51" s="111">
        <v>40657</v>
      </c>
      <c r="D51" s="112">
        <v>-2.5199002589431301E-2</v>
      </c>
      <c r="E51" s="111">
        <v>17389</v>
      </c>
      <c r="F51" s="112">
        <v>2.8326434062684799E-2</v>
      </c>
      <c r="G51" s="111">
        <v>3079</v>
      </c>
      <c r="H51" s="112">
        <v>-0.10311680745703501</v>
      </c>
      <c r="I51" s="111">
        <v>61125</v>
      </c>
      <c r="J51" s="112">
        <v>-1.4923208328632902E-2</v>
      </c>
      <c r="K51" s="111">
        <v>11386</v>
      </c>
      <c r="L51" s="112">
        <v>8.4137808874324687E-3</v>
      </c>
      <c r="M51" s="111">
        <v>72511</v>
      </c>
      <c r="N51" s="112">
        <v>-1.13304791251943E-2</v>
      </c>
      <c r="O51" s="113"/>
      <c r="P51" s="114" t="s">
        <v>209</v>
      </c>
      <c r="Q51" s="114"/>
      <c r="R51" s="115">
        <v>41708</v>
      </c>
      <c r="S51" s="115">
        <v>16910</v>
      </c>
      <c r="T51" s="115">
        <v>3433</v>
      </c>
      <c r="U51" s="115">
        <v>62051</v>
      </c>
      <c r="V51" s="115">
        <v>11291</v>
      </c>
      <c r="W51" s="115">
        <v>73342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54</v>
      </c>
      <c r="L52" s="103">
        <v>-0.91780821917808197</v>
      </c>
      <c r="M52" s="102">
        <v>54</v>
      </c>
      <c r="N52" s="103">
        <v>-0.96534017971758712</v>
      </c>
      <c r="O52" s="104">
        <v>6</v>
      </c>
      <c r="P52" s="105" t="s">
        <v>152</v>
      </c>
      <c r="Q52" s="101" t="s">
        <v>152</v>
      </c>
      <c r="R52" s="106">
        <v>13</v>
      </c>
      <c r="S52" s="106">
        <v>888</v>
      </c>
      <c r="T52" s="106">
        <v>0</v>
      </c>
      <c r="U52" s="106">
        <v>901</v>
      </c>
      <c r="V52" s="106">
        <v>657</v>
      </c>
      <c r="W52" s="106">
        <v>1558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51</v>
      </c>
      <c r="D53" s="103">
        <v>0.54545454545454497</v>
      </c>
      <c r="E53" s="102">
        <v>0</v>
      </c>
      <c r="F53" s="103">
        <v>-1</v>
      </c>
      <c r="G53" s="102">
        <v>0</v>
      </c>
      <c r="H53" s="103" t="s">
        <v>69</v>
      </c>
      <c r="I53" s="102">
        <v>51</v>
      </c>
      <c r="J53" s="103">
        <v>0.5</v>
      </c>
      <c r="K53" s="102">
        <v>357</v>
      </c>
      <c r="L53" s="103">
        <v>-0.19230769230769199</v>
      </c>
      <c r="M53" s="102">
        <v>408</v>
      </c>
      <c r="N53" s="103">
        <v>-0.14285714285714299</v>
      </c>
      <c r="O53" s="104">
        <v>6</v>
      </c>
      <c r="P53" s="107"/>
      <c r="Q53" s="101" t="s">
        <v>152</v>
      </c>
      <c r="R53" s="106">
        <v>33</v>
      </c>
      <c r="S53" s="106">
        <v>1</v>
      </c>
      <c r="T53" s="106">
        <v>0</v>
      </c>
      <c r="U53" s="106">
        <v>34</v>
      </c>
      <c r="V53" s="106">
        <v>442</v>
      </c>
      <c r="W53" s="106">
        <v>476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715</v>
      </c>
      <c r="D54" s="103">
        <v>-4.0268456375838903E-2</v>
      </c>
      <c r="E54" s="102">
        <v>1103</v>
      </c>
      <c r="F54" s="103">
        <v>0.37702871410736599</v>
      </c>
      <c r="G54" s="102">
        <v>0</v>
      </c>
      <c r="H54" s="103" t="s">
        <v>69</v>
      </c>
      <c r="I54" s="102">
        <v>1818</v>
      </c>
      <c r="J54" s="103">
        <v>0.17593790426908201</v>
      </c>
      <c r="K54" s="102">
        <v>1766</v>
      </c>
      <c r="L54" s="103">
        <v>4.2502951593860694E-2</v>
      </c>
      <c r="M54" s="102">
        <v>3584</v>
      </c>
      <c r="N54" s="103">
        <v>0.10617283950617298</v>
      </c>
      <c r="O54" s="104">
        <v>6</v>
      </c>
      <c r="P54" s="107"/>
      <c r="Q54" s="101" t="s">
        <v>152</v>
      </c>
      <c r="R54" s="106">
        <v>745</v>
      </c>
      <c r="S54" s="106">
        <v>801</v>
      </c>
      <c r="T54" s="106">
        <v>0</v>
      </c>
      <c r="U54" s="106">
        <v>1546</v>
      </c>
      <c r="V54" s="106">
        <v>1694</v>
      </c>
      <c r="W54" s="106">
        <v>3240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0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0</v>
      </c>
      <c r="J55" s="103" t="s">
        <v>69</v>
      </c>
      <c r="K55" s="102">
        <v>27</v>
      </c>
      <c r="L55" s="103">
        <v>-0.47058823529411797</v>
      </c>
      <c r="M55" s="102">
        <v>27</v>
      </c>
      <c r="N55" s="103">
        <v>-0.47058823529411797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51</v>
      </c>
      <c r="W55" s="106">
        <v>51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93</v>
      </c>
      <c r="D56" s="103">
        <v>-0.31111111111111101</v>
      </c>
      <c r="E56" s="102">
        <v>4</v>
      </c>
      <c r="F56" s="103">
        <v>3</v>
      </c>
      <c r="G56" s="102">
        <v>0</v>
      </c>
      <c r="H56" s="103" t="s">
        <v>69</v>
      </c>
      <c r="I56" s="102">
        <v>97</v>
      </c>
      <c r="J56" s="103">
        <v>-0.28676470588235298</v>
      </c>
      <c r="K56" s="102">
        <v>263</v>
      </c>
      <c r="L56" s="103">
        <v>-8.6805555555555594E-2</v>
      </c>
      <c r="M56" s="102">
        <v>360</v>
      </c>
      <c r="N56" s="103">
        <v>-0.15094339622641501</v>
      </c>
      <c r="O56" s="104">
        <v>6</v>
      </c>
      <c r="P56" s="107"/>
      <c r="Q56" s="101" t="s">
        <v>152</v>
      </c>
      <c r="R56" s="106">
        <v>135</v>
      </c>
      <c r="S56" s="106">
        <v>1</v>
      </c>
      <c r="T56" s="106">
        <v>0</v>
      </c>
      <c r="U56" s="106">
        <v>136</v>
      </c>
      <c r="V56" s="106">
        <v>288</v>
      </c>
      <c r="W56" s="106">
        <v>424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89</v>
      </c>
      <c r="L57" s="103">
        <v>-0.31007751937984501</v>
      </c>
      <c r="M57" s="102">
        <v>89</v>
      </c>
      <c r="N57" s="103">
        <v>-0.56796116504854399</v>
      </c>
      <c r="O57" s="104">
        <v>6</v>
      </c>
      <c r="P57" s="108"/>
      <c r="Q57" s="101" t="s">
        <v>152</v>
      </c>
      <c r="R57" s="106">
        <v>70</v>
      </c>
      <c r="S57" s="106">
        <v>7</v>
      </c>
      <c r="T57" s="106">
        <v>0</v>
      </c>
      <c r="U57" s="106">
        <v>77</v>
      </c>
      <c r="V57" s="106">
        <v>129</v>
      </c>
      <c r="W57" s="106">
        <v>206</v>
      </c>
      <c r="X57" s="101" t="s">
        <v>227</v>
      </c>
    </row>
    <row r="58" spans="1:24" x14ac:dyDescent="0.2">
      <c r="A58" s="109" t="s">
        <v>228</v>
      </c>
      <c r="B58" s="110"/>
      <c r="C58" s="111">
        <v>859</v>
      </c>
      <c r="D58" s="112">
        <v>-0.13755020080321301</v>
      </c>
      <c r="E58" s="111">
        <v>1107</v>
      </c>
      <c r="F58" s="112">
        <v>-0.34805653710247303</v>
      </c>
      <c r="G58" s="111">
        <v>0</v>
      </c>
      <c r="H58" s="112"/>
      <c r="I58" s="111">
        <v>1966</v>
      </c>
      <c r="J58" s="112">
        <v>-0.27023014105419502</v>
      </c>
      <c r="K58" s="111">
        <v>2556</v>
      </c>
      <c r="L58" s="112">
        <v>-0.216191352345906</v>
      </c>
      <c r="M58" s="111">
        <v>4522</v>
      </c>
      <c r="N58" s="112">
        <v>-0.24063811922754</v>
      </c>
      <c r="O58" s="113"/>
      <c r="P58" s="114" t="s">
        <v>209</v>
      </c>
      <c r="Q58" s="114"/>
      <c r="R58" s="115">
        <v>996</v>
      </c>
      <c r="S58" s="115">
        <v>1698</v>
      </c>
      <c r="T58" s="115">
        <v>0</v>
      </c>
      <c r="U58" s="115">
        <v>2694</v>
      </c>
      <c r="V58" s="115">
        <v>3261</v>
      </c>
      <c r="W58" s="115">
        <v>5955</v>
      </c>
      <c r="X58" s="114"/>
    </row>
    <row r="59" spans="1:24" x14ac:dyDescent="0.2">
      <c r="A59" s="109" t="s">
        <v>229</v>
      </c>
      <c r="B59" s="110"/>
      <c r="C59" s="111">
        <v>41516</v>
      </c>
      <c r="D59" s="112">
        <v>-2.7819408017984302E-2</v>
      </c>
      <c r="E59" s="111">
        <v>18496</v>
      </c>
      <c r="F59" s="112">
        <v>-6.0189165950129001E-3</v>
      </c>
      <c r="G59" s="111">
        <v>3079</v>
      </c>
      <c r="H59" s="112">
        <v>-0.10311680745703501</v>
      </c>
      <c r="I59" s="111">
        <v>63091</v>
      </c>
      <c r="J59" s="112">
        <v>-2.55463742373928E-2</v>
      </c>
      <c r="K59" s="111">
        <v>13942</v>
      </c>
      <c r="L59" s="112">
        <v>-4.1918636613523901E-2</v>
      </c>
      <c r="M59" s="111">
        <v>77033</v>
      </c>
      <c r="N59" s="112">
        <v>-2.85508909542606E-2</v>
      </c>
      <c r="O59" s="113"/>
      <c r="P59" s="114"/>
      <c r="Q59" s="114"/>
      <c r="R59" s="115">
        <v>42704</v>
      </c>
      <c r="S59" s="115">
        <v>18608</v>
      </c>
      <c r="T59" s="115">
        <v>3433</v>
      </c>
      <c r="U59" s="115">
        <v>64745</v>
      </c>
      <c r="V59" s="115">
        <v>14552</v>
      </c>
      <c r="W59" s="115">
        <v>79297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00" zoomScaleSheetLayoutView="3614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A2" sqref="A2"/>
    </sheetView>
  </sheetViews>
  <sheetFormatPr defaultColWidth="11.42578125" defaultRowHeight="14.25" x14ac:dyDescent="0.2"/>
  <cols>
    <col min="1" max="1" width="33.57031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2.28515625" style="98" hidden="1" customWidth="1"/>
    <col min="25" max="16384" width="11.42578125" style="98"/>
  </cols>
  <sheetData>
    <row r="1" spans="1:24" ht="15.75" x14ac:dyDescent="0.25">
      <c r="A1" s="97" t="s">
        <v>258</v>
      </c>
    </row>
    <row r="4" spans="1:24" ht="42.75" x14ac:dyDescent="0.2">
      <c r="A4" s="99" t="s">
        <v>44</v>
      </c>
      <c r="B4" s="99" t="s">
        <v>45</v>
      </c>
      <c r="C4" s="99" t="s">
        <v>46</v>
      </c>
      <c r="D4" s="99" t="s">
        <v>47</v>
      </c>
      <c r="E4" s="99" t="s">
        <v>48</v>
      </c>
      <c r="F4" s="99" t="s">
        <v>49</v>
      </c>
      <c r="G4" s="99" t="s">
        <v>50</v>
      </c>
      <c r="H4" s="99" t="s">
        <v>51</v>
      </c>
      <c r="I4" s="99" t="s">
        <v>52</v>
      </c>
      <c r="J4" s="99" t="s">
        <v>53</v>
      </c>
      <c r="K4" s="99" t="s">
        <v>24</v>
      </c>
      <c r="L4" s="99" t="s">
        <v>54</v>
      </c>
      <c r="M4" s="99" t="s">
        <v>55</v>
      </c>
      <c r="N4" s="99" t="s">
        <v>56</v>
      </c>
      <c r="O4" s="100" t="s">
        <v>57</v>
      </c>
      <c r="P4" s="100" t="s">
        <v>58</v>
      </c>
      <c r="Q4" s="100" t="s">
        <v>59</v>
      </c>
      <c r="R4" s="100" t="s">
        <v>60</v>
      </c>
      <c r="S4" s="100" t="s">
        <v>61</v>
      </c>
      <c r="T4" s="100" t="s">
        <v>62</v>
      </c>
      <c r="U4" s="100" t="s">
        <v>63</v>
      </c>
      <c r="V4" s="100" t="s">
        <v>64</v>
      </c>
      <c r="W4" s="100" t="s">
        <v>65</v>
      </c>
      <c r="X4" s="100" t="s">
        <v>66</v>
      </c>
    </row>
    <row r="5" spans="1:24" x14ac:dyDescent="0.2">
      <c r="A5" s="101" t="s">
        <v>67</v>
      </c>
      <c r="B5" s="101" t="s">
        <v>68</v>
      </c>
      <c r="C5" s="102">
        <v>3387</v>
      </c>
      <c r="D5" s="103">
        <v>1.8953068592057802E-2</v>
      </c>
      <c r="E5" s="102">
        <v>53</v>
      </c>
      <c r="F5" s="103">
        <v>0.232558139534884</v>
      </c>
      <c r="G5" s="102">
        <v>68</v>
      </c>
      <c r="H5" s="103">
        <v>12.6</v>
      </c>
      <c r="I5" s="102">
        <v>3508</v>
      </c>
      <c r="J5" s="103">
        <v>4.0332147093712904E-2</v>
      </c>
      <c r="K5" s="102">
        <v>1774</v>
      </c>
      <c r="L5" s="103">
        <v>-8.32041343669251E-2</v>
      </c>
      <c r="M5" s="102">
        <v>5282</v>
      </c>
      <c r="N5" s="103">
        <v>-4.7107593744111602E-3</v>
      </c>
      <c r="O5" s="104">
        <v>4</v>
      </c>
      <c r="P5" s="105" t="s">
        <v>70</v>
      </c>
      <c r="Q5" s="101" t="s">
        <v>70</v>
      </c>
      <c r="R5" s="106">
        <v>3324</v>
      </c>
      <c r="S5" s="106">
        <v>43</v>
      </c>
      <c r="T5" s="106">
        <v>5</v>
      </c>
      <c r="U5" s="106">
        <v>3372</v>
      </c>
      <c r="V5" s="106">
        <v>1935</v>
      </c>
      <c r="W5" s="106">
        <v>5307</v>
      </c>
      <c r="X5" s="101" t="s">
        <v>71</v>
      </c>
    </row>
    <row r="6" spans="1:24" x14ac:dyDescent="0.2">
      <c r="A6" s="101" t="s">
        <v>72</v>
      </c>
      <c r="B6" s="101" t="s">
        <v>73</v>
      </c>
      <c r="C6" s="102">
        <v>1655</v>
      </c>
      <c r="D6" s="103">
        <v>9.0969017798286103E-2</v>
      </c>
      <c r="E6" s="102">
        <v>0</v>
      </c>
      <c r="F6" s="103">
        <v>-1</v>
      </c>
      <c r="G6" s="102">
        <v>0</v>
      </c>
      <c r="H6" s="103" t="s">
        <v>69</v>
      </c>
      <c r="I6" s="102">
        <v>1655</v>
      </c>
      <c r="J6" s="103">
        <v>8.7385019710906703E-2</v>
      </c>
      <c r="K6" s="102">
        <v>89</v>
      </c>
      <c r="L6" s="103">
        <v>0.50847457627118586</v>
      </c>
      <c r="M6" s="102">
        <v>1744</v>
      </c>
      <c r="N6" s="103">
        <v>0.10309930423782401</v>
      </c>
      <c r="O6" s="104">
        <v>5</v>
      </c>
      <c r="P6" s="107"/>
      <c r="Q6" s="101" t="s">
        <v>70</v>
      </c>
      <c r="R6" s="106">
        <v>1517</v>
      </c>
      <c r="S6" s="106">
        <v>5</v>
      </c>
      <c r="T6" s="106">
        <v>0</v>
      </c>
      <c r="U6" s="106">
        <v>1522</v>
      </c>
      <c r="V6" s="106">
        <v>59</v>
      </c>
      <c r="W6" s="106">
        <v>1581</v>
      </c>
      <c r="X6" s="101" t="s">
        <v>74</v>
      </c>
    </row>
    <row r="7" spans="1:24" x14ac:dyDescent="0.2">
      <c r="A7" s="101" t="s">
        <v>75</v>
      </c>
      <c r="B7" s="101" t="s">
        <v>76</v>
      </c>
      <c r="C7" s="102">
        <v>1106</v>
      </c>
      <c r="D7" s="103">
        <v>1.37488542621448E-2</v>
      </c>
      <c r="E7" s="102">
        <v>3</v>
      </c>
      <c r="F7" s="103">
        <v>-0.625</v>
      </c>
      <c r="G7" s="102">
        <v>0</v>
      </c>
      <c r="H7" s="103" t="s">
        <v>69</v>
      </c>
      <c r="I7" s="102">
        <v>1109</v>
      </c>
      <c r="J7" s="103">
        <v>9.0991810737033694E-3</v>
      </c>
      <c r="K7" s="102">
        <v>1924</v>
      </c>
      <c r="L7" s="103">
        <v>-0.272589792060491</v>
      </c>
      <c r="M7" s="102">
        <v>3033</v>
      </c>
      <c r="N7" s="103">
        <v>-0.18990384615384598</v>
      </c>
      <c r="O7" s="104">
        <v>4</v>
      </c>
      <c r="P7" s="107"/>
      <c r="Q7" s="101" t="s">
        <v>70</v>
      </c>
      <c r="R7" s="106">
        <v>1091</v>
      </c>
      <c r="S7" s="106">
        <v>8</v>
      </c>
      <c r="T7" s="106">
        <v>0</v>
      </c>
      <c r="U7" s="106">
        <v>1099</v>
      </c>
      <c r="V7" s="106">
        <v>2645</v>
      </c>
      <c r="W7" s="106">
        <v>3744</v>
      </c>
      <c r="X7" s="101" t="s">
        <v>77</v>
      </c>
    </row>
    <row r="8" spans="1:24" x14ac:dyDescent="0.2">
      <c r="A8" s="101" t="s">
        <v>78</v>
      </c>
      <c r="B8" s="101" t="s">
        <v>79</v>
      </c>
      <c r="C8" s="102">
        <v>25446</v>
      </c>
      <c r="D8" s="103">
        <v>-2.9704480457578602E-2</v>
      </c>
      <c r="E8" s="102">
        <v>9072</v>
      </c>
      <c r="F8" s="103">
        <v>-3.8677545830242702E-2</v>
      </c>
      <c r="G8" s="102">
        <v>5618</v>
      </c>
      <c r="H8" s="103">
        <v>-0.15772113943028501</v>
      </c>
      <c r="I8" s="102">
        <v>40136</v>
      </c>
      <c r="J8" s="103">
        <v>-5.1875649626759897E-2</v>
      </c>
      <c r="K8" s="102">
        <v>4779</v>
      </c>
      <c r="L8" s="103">
        <v>-0.11236998514115901</v>
      </c>
      <c r="M8" s="102">
        <v>44915</v>
      </c>
      <c r="N8" s="103">
        <v>-5.8701483779025898E-2</v>
      </c>
      <c r="O8" s="104">
        <v>2</v>
      </c>
      <c r="P8" s="107"/>
      <c r="Q8" s="101" t="s">
        <v>70</v>
      </c>
      <c r="R8" s="106">
        <v>26225</v>
      </c>
      <c r="S8" s="106">
        <v>9437</v>
      </c>
      <c r="T8" s="106">
        <v>6670</v>
      </c>
      <c r="U8" s="106">
        <v>42332</v>
      </c>
      <c r="V8" s="106">
        <v>5384</v>
      </c>
      <c r="W8" s="106">
        <v>47716</v>
      </c>
      <c r="X8" s="101" t="s">
        <v>80</v>
      </c>
    </row>
    <row r="9" spans="1:24" x14ac:dyDescent="0.2">
      <c r="A9" s="101" t="s">
        <v>81</v>
      </c>
      <c r="B9" s="101" t="s">
        <v>82</v>
      </c>
      <c r="C9" s="102">
        <v>780</v>
      </c>
      <c r="D9" s="103">
        <v>-9.0909090909090898E-2</v>
      </c>
      <c r="E9" s="102">
        <v>0</v>
      </c>
      <c r="F9" s="103">
        <v>-1</v>
      </c>
      <c r="G9" s="102">
        <v>0</v>
      </c>
      <c r="H9" s="103" t="s">
        <v>69</v>
      </c>
      <c r="I9" s="102">
        <v>780</v>
      </c>
      <c r="J9" s="103">
        <v>-9.1967403958090804E-2</v>
      </c>
      <c r="K9" s="102">
        <v>42</v>
      </c>
      <c r="L9" s="103">
        <v>-0.42465753424657504</v>
      </c>
      <c r="M9" s="102">
        <v>822</v>
      </c>
      <c r="N9" s="103">
        <v>-0.118025751072961</v>
      </c>
      <c r="O9" s="104">
        <v>5</v>
      </c>
      <c r="P9" s="107"/>
      <c r="Q9" s="101" t="s">
        <v>70</v>
      </c>
      <c r="R9" s="106">
        <v>858</v>
      </c>
      <c r="S9" s="106">
        <v>1</v>
      </c>
      <c r="T9" s="106">
        <v>0</v>
      </c>
      <c r="U9" s="106">
        <v>859</v>
      </c>
      <c r="V9" s="106">
        <v>73</v>
      </c>
      <c r="W9" s="106">
        <v>932</v>
      </c>
      <c r="X9" s="101" t="s">
        <v>83</v>
      </c>
    </row>
    <row r="10" spans="1:24" x14ac:dyDescent="0.2">
      <c r="A10" s="101" t="s">
        <v>84</v>
      </c>
      <c r="B10" s="101" t="s">
        <v>85</v>
      </c>
      <c r="C10" s="102">
        <v>18148</v>
      </c>
      <c r="D10" s="103">
        <v>5.4293628808864307E-3</v>
      </c>
      <c r="E10" s="102">
        <v>178</v>
      </c>
      <c r="F10" s="103">
        <v>2.2988505747126402E-2</v>
      </c>
      <c r="G10" s="102">
        <v>0</v>
      </c>
      <c r="H10" s="103">
        <v>-1</v>
      </c>
      <c r="I10" s="102">
        <v>18326</v>
      </c>
      <c r="J10" s="103">
        <v>5.5418381344307299E-3</v>
      </c>
      <c r="K10" s="102">
        <v>3021</v>
      </c>
      <c r="L10" s="103">
        <v>-9.2792792792792803E-2</v>
      </c>
      <c r="M10" s="102">
        <v>21347</v>
      </c>
      <c r="N10" s="103">
        <v>-9.6497332405474385E-3</v>
      </c>
      <c r="O10" s="104">
        <v>3</v>
      </c>
      <c r="P10" s="107"/>
      <c r="Q10" s="101" t="s">
        <v>70</v>
      </c>
      <c r="R10" s="106">
        <v>18050</v>
      </c>
      <c r="S10" s="106">
        <v>174</v>
      </c>
      <c r="T10" s="106">
        <v>1</v>
      </c>
      <c r="U10" s="106">
        <v>18225</v>
      </c>
      <c r="V10" s="106">
        <v>3330</v>
      </c>
      <c r="W10" s="106">
        <v>21555</v>
      </c>
      <c r="X10" s="101" t="s">
        <v>86</v>
      </c>
    </row>
    <row r="11" spans="1:24" x14ac:dyDescent="0.2">
      <c r="A11" s="101" t="s">
        <v>87</v>
      </c>
      <c r="B11" s="101" t="s">
        <v>88</v>
      </c>
      <c r="C11" s="102">
        <v>2518</v>
      </c>
      <c r="D11" s="103">
        <v>-0.17225509533201802</v>
      </c>
      <c r="E11" s="102">
        <v>0</v>
      </c>
      <c r="F11" s="103" t="s">
        <v>69</v>
      </c>
      <c r="G11" s="102">
        <v>454</v>
      </c>
      <c r="H11" s="103">
        <v>4.6082949308755797E-2</v>
      </c>
      <c r="I11" s="102">
        <v>2972</v>
      </c>
      <c r="J11" s="103">
        <v>-0.14499424626006899</v>
      </c>
      <c r="K11" s="102">
        <v>1124</v>
      </c>
      <c r="L11" s="103">
        <v>-0.21178120617110802</v>
      </c>
      <c r="M11" s="102">
        <v>4096</v>
      </c>
      <c r="N11" s="103">
        <v>-0.16442268461852302</v>
      </c>
      <c r="O11" s="104">
        <v>5</v>
      </c>
      <c r="P11" s="107"/>
      <c r="Q11" s="101" t="s">
        <v>70</v>
      </c>
      <c r="R11" s="106">
        <v>3042</v>
      </c>
      <c r="S11" s="106">
        <v>0</v>
      </c>
      <c r="T11" s="106">
        <v>434</v>
      </c>
      <c r="U11" s="106">
        <v>3476</v>
      </c>
      <c r="V11" s="106">
        <v>1426</v>
      </c>
      <c r="W11" s="106">
        <v>4902</v>
      </c>
      <c r="X11" s="101" t="s">
        <v>89</v>
      </c>
    </row>
    <row r="12" spans="1:24" x14ac:dyDescent="0.2">
      <c r="A12" s="101" t="s">
        <v>90</v>
      </c>
      <c r="B12" s="101" t="s">
        <v>91</v>
      </c>
      <c r="C12" s="102">
        <v>1060</v>
      </c>
      <c r="D12" s="103">
        <v>-7.0175438596491196E-2</v>
      </c>
      <c r="E12" s="102">
        <v>0</v>
      </c>
      <c r="F12" s="103" t="s">
        <v>69</v>
      </c>
      <c r="G12" s="102">
        <v>0</v>
      </c>
      <c r="H12" s="103" t="s">
        <v>69</v>
      </c>
      <c r="I12" s="102">
        <v>1060</v>
      </c>
      <c r="J12" s="103">
        <v>-7.0175438596491196E-2</v>
      </c>
      <c r="K12" s="102">
        <v>92</v>
      </c>
      <c r="L12" s="103">
        <v>-0.25203252032520296</v>
      </c>
      <c r="M12" s="102">
        <v>1152</v>
      </c>
      <c r="N12" s="103">
        <v>-8.7885985748218501E-2</v>
      </c>
      <c r="O12" s="104">
        <v>5</v>
      </c>
      <c r="P12" s="107"/>
      <c r="Q12" s="101" t="s">
        <v>70</v>
      </c>
      <c r="R12" s="106">
        <v>1140</v>
      </c>
      <c r="S12" s="106">
        <v>0</v>
      </c>
      <c r="T12" s="106">
        <v>0</v>
      </c>
      <c r="U12" s="106">
        <v>1140</v>
      </c>
      <c r="V12" s="106">
        <v>123</v>
      </c>
      <c r="W12" s="106">
        <v>1263</v>
      </c>
      <c r="X12" s="101" t="s">
        <v>92</v>
      </c>
    </row>
    <row r="13" spans="1:24" x14ac:dyDescent="0.2">
      <c r="A13" s="101" t="s">
        <v>93</v>
      </c>
      <c r="B13" s="101" t="s">
        <v>94</v>
      </c>
      <c r="C13" s="102">
        <v>1</v>
      </c>
      <c r="D13" s="103">
        <v>-0.9960474308300401</v>
      </c>
      <c r="E13" s="102">
        <v>18</v>
      </c>
      <c r="F13" s="103">
        <v>-0.217391304347826</v>
      </c>
      <c r="G13" s="102">
        <v>0</v>
      </c>
      <c r="H13" s="103" t="s">
        <v>69</v>
      </c>
      <c r="I13" s="102">
        <v>19</v>
      </c>
      <c r="J13" s="103">
        <v>-0.9311594202898551</v>
      </c>
      <c r="K13" s="102">
        <v>54</v>
      </c>
      <c r="L13" s="103">
        <v>-0.79150579150579203</v>
      </c>
      <c r="M13" s="102">
        <v>73</v>
      </c>
      <c r="N13" s="103">
        <v>-0.86355140186915902</v>
      </c>
      <c r="O13" s="104">
        <v>5</v>
      </c>
      <c r="P13" s="107"/>
      <c r="Q13" s="101" t="s">
        <v>70</v>
      </c>
      <c r="R13" s="106">
        <v>253</v>
      </c>
      <c r="S13" s="106">
        <v>23</v>
      </c>
      <c r="T13" s="106">
        <v>0</v>
      </c>
      <c r="U13" s="106">
        <v>276</v>
      </c>
      <c r="V13" s="106">
        <v>259</v>
      </c>
      <c r="W13" s="106">
        <v>535</v>
      </c>
      <c r="X13" s="101" t="s">
        <v>95</v>
      </c>
    </row>
    <row r="14" spans="1:24" x14ac:dyDescent="0.2">
      <c r="A14" s="101" t="s">
        <v>96</v>
      </c>
      <c r="B14" s="101" t="s">
        <v>97</v>
      </c>
      <c r="C14" s="102">
        <v>2720</v>
      </c>
      <c r="D14" s="103">
        <v>-0.10467412771560199</v>
      </c>
      <c r="E14" s="102">
        <v>2</v>
      </c>
      <c r="F14" s="103" t="s">
        <v>69</v>
      </c>
      <c r="G14" s="102">
        <v>1061</v>
      </c>
      <c r="H14" s="103">
        <v>-0.18132716049382699</v>
      </c>
      <c r="I14" s="102">
        <v>3783</v>
      </c>
      <c r="J14" s="103">
        <v>-0.127134287032764</v>
      </c>
      <c r="K14" s="102">
        <v>202</v>
      </c>
      <c r="L14" s="103">
        <v>5.7591623036649206E-2</v>
      </c>
      <c r="M14" s="102">
        <v>3985</v>
      </c>
      <c r="N14" s="103">
        <v>-0.11933701657458601</v>
      </c>
      <c r="O14" s="104">
        <v>5</v>
      </c>
      <c r="P14" s="107"/>
      <c r="Q14" s="101" t="s">
        <v>70</v>
      </c>
      <c r="R14" s="106">
        <v>3038</v>
      </c>
      <c r="S14" s="106">
        <v>0</v>
      </c>
      <c r="T14" s="106">
        <v>1296</v>
      </c>
      <c r="U14" s="106">
        <v>4334</v>
      </c>
      <c r="V14" s="106">
        <v>191</v>
      </c>
      <c r="W14" s="106">
        <v>4525</v>
      </c>
      <c r="X14" s="101" t="s">
        <v>98</v>
      </c>
    </row>
    <row r="15" spans="1:24" x14ac:dyDescent="0.2">
      <c r="A15" s="101" t="s">
        <v>99</v>
      </c>
      <c r="B15" s="101" t="s">
        <v>100</v>
      </c>
      <c r="C15" s="102">
        <v>1965</v>
      </c>
      <c r="D15" s="103">
        <v>-6.0707456978967497E-2</v>
      </c>
      <c r="E15" s="102">
        <v>0</v>
      </c>
      <c r="F15" s="103" t="s">
        <v>69</v>
      </c>
      <c r="G15" s="102">
        <v>4</v>
      </c>
      <c r="H15" s="103" t="s">
        <v>69</v>
      </c>
      <c r="I15" s="102">
        <v>1969</v>
      </c>
      <c r="J15" s="103">
        <v>-5.8795411089866197E-2</v>
      </c>
      <c r="K15" s="102">
        <v>1251</v>
      </c>
      <c r="L15" s="103">
        <v>-0.19961612284069102</v>
      </c>
      <c r="M15" s="102">
        <v>3220</v>
      </c>
      <c r="N15" s="103">
        <v>-0.119015047879617</v>
      </c>
      <c r="O15" s="104">
        <v>5</v>
      </c>
      <c r="P15" s="107"/>
      <c r="Q15" s="101" t="s">
        <v>70</v>
      </c>
      <c r="R15" s="106">
        <v>2092</v>
      </c>
      <c r="S15" s="106">
        <v>0</v>
      </c>
      <c r="T15" s="106">
        <v>0</v>
      </c>
      <c r="U15" s="106">
        <v>2092</v>
      </c>
      <c r="V15" s="106">
        <v>1563</v>
      </c>
      <c r="W15" s="106">
        <v>3655</v>
      </c>
      <c r="X15" s="101" t="s">
        <v>101</v>
      </c>
    </row>
    <row r="16" spans="1:24" x14ac:dyDescent="0.2">
      <c r="A16" s="101" t="s">
        <v>102</v>
      </c>
      <c r="B16" s="101" t="s">
        <v>103</v>
      </c>
      <c r="C16" s="102">
        <v>4477</v>
      </c>
      <c r="D16" s="103">
        <v>4.5783695398271401E-2</v>
      </c>
      <c r="E16" s="102">
        <v>0</v>
      </c>
      <c r="F16" s="103" t="s">
        <v>69</v>
      </c>
      <c r="G16" s="102">
        <v>985</v>
      </c>
      <c r="H16" s="103">
        <v>-3.0511811023622E-2</v>
      </c>
      <c r="I16" s="102">
        <v>5462</v>
      </c>
      <c r="J16" s="103">
        <v>3.11497073815367E-2</v>
      </c>
      <c r="K16" s="102">
        <v>1289</v>
      </c>
      <c r="L16" s="103">
        <v>-5.4012345679012299E-3</v>
      </c>
      <c r="M16" s="102">
        <v>6751</v>
      </c>
      <c r="N16" s="103">
        <v>2.3964811163355099E-2</v>
      </c>
      <c r="O16" s="104">
        <v>5</v>
      </c>
      <c r="P16" s="107"/>
      <c r="Q16" s="101" t="s">
        <v>70</v>
      </c>
      <c r="R16" s="106">
        <v>4281</v>
      </c>
      <c r="S16" s="106">
        <v>0</v>
      </c>
      <c r="T16" s="106">
        <v>1016</v>
      </c>
      <c r="U16" s="106">
        <v>5297</v>
      </c>
      <c r="V16" s="106">
        <v>1296</v>
      </c>
      <c r="W16" s="106">
        <v>6593</v>
      </c>
      <c r="X16" s="101" t="s">
        <v>104</v>
      </c>
    </row>
    <row r="17" spans="1:24" x14ac:dyDescent="0.2">
      <c r="A17" s="101" t="s">
        <v>105</v>
      </c>
      <c r="B17" s="101" t="s">
        <v>106</v>
      </c>
      <c r="C17" s="102">
        <v>4549</v>
      </c>
      <c r="D17" s="103">
        <v>0.129905613512171</v>
      </c>
      <c r="E17" s="102">
        <v>189</v>
      </c>
      <c r="F17" s="103">
        <v>0.18867924528301899</v>
      </c>
      <c r="G17" s="102">
        <v>0</v>
      </c>
      <c r="H17" s="103" t="s">
        <v>69</v>
      </c>
      <c r="I17" s="102">
        <v>4738</v>
      </c>
      <c r="J17" s="103">
        <v>0.132138590203106</v>
      </c>
      <c r="K17" s="102">
        <v>1519</v>
      </c>
      <c r="L17" s="103">
        <v>0.28077571669477203</v>
      </c>
      <c r="M17" s="102">
        <v>6257</v>
      </c>
      <c r="N17" s="103">
        <v>0.164959970210389</v>
      </c>
      <c r="O17" s="104">
        <v>4</v>
      </c>
      <c r="P17" s="107"/>
      <c r="Q17" s="101" t="s">
        <v>70</v>
      </c>
      <c r="R17" s="106">
        <v>4026</v>
      </c>
      <c r="S17" s="106">
        <v>159</v>
      </c>
      <c r="T17" s="106">
        <v>0</v>
      </c>
      <c r="U17" s="106">
        <v>4185</v>
      </c>
      <c r="V17" s="106">
        <v>1186</v>
      </c>
      <c r="W17" s="106">
        <v>5371</v>
      </c>
      <c r="X17" s="101" t="s">
        <v>107</v>
      </c>
    </row>
    <row r="18" spans="1:24" x14ac:dyDescent="0.2">
      <c r="A18" s="101" t="s">
        <v>108</v>
      </c>
      <c r="B18" s="101" t="s">
        <v>109</v>
      </c>
      <c r="C18" s="102">
        <v>677</v>
      </c>
      <c r="D18" s="103">
        <v>0.26070763500931105</v>
      </c>
      <c r="E18" s="102">
        <v>0</v>
      </c>
      <c r="F18" s="103">
        <v>-1</v>
      </c>
      <c r="G18" s="102">
        <v>0</v>
      </c>
      <c r="H18" s="103" t="s">
        <v>69</v>
      </c>
      <c r="I18" s="102">
        <v>677</v>
      </c>
      <c r="J18" s="103">
        <v>0.25836431226765799</v>
      </c>
      <c r="K18" s="102">
        <v>63</v>
      </c>
      <c r="L18" s="103">
        <v>-0.37</v>
      </c>
      <c r="M18" s="102">
        <v>740</v>
      </c>
      <c r="N18" s="103">
        <v>0.15987460815047</v>
      </c>
      <c r="O18" s="104">
        <v>5</v>
      </c>
      <c r="P18" s="107"/>
      <c r="Q18" s="101" t="s">
        <v>70</v>
      </c>
      <c r="R18" s="106">
        <v>537</v>
      </c>
      <c r="S18" s="106">
        <v>1</v>
      </c>
      <c r="T18" s="106">
        <v>0</v>
      </c>
      <c r="U18" s="106">
        <v>538</v>
      </c>
      <c r="V18" s="106">
        <v>100</v>
      </c>
      <c r="W18" s="106">
        <v>638</v>
      </c>
      <c r="X18" s="101" t="s">
        <v>110</v>
      </c>
    </row>
    <row r="19" spans="1:24" x14ac:dyDescent="0.2">
      <c r="A19" s="101" t="s">
        <v>111</v>
      </c>
      <c r="B19" s="101" t="s">
        <v>112</v>
      </c>
      <c r="C19" s="102">
        <v>2302</v>
      </c>
      <c r="D19" s="103">
        <v>-0.12869038607115799</v>
      </c>
      <c r="E19" s="102">
        <v>608</v>
      </c>
      <c r="F19" s="103">
        <v>-0.21850899742930602</v>
      </c>
      <c r="G19" s="102">
        <v>0</v>
      </c>
      <c r="H19" s="103" t="s">
        <v>69</v>
      </c>
      <c r="I19" s="102">
        <v>2910</v>
      </c>
      <c r="J19" s="103">
        <v>-0.14912280701754399</v>
      </c>
      <c r="K19" s="102">
        <v>1019</v>
      </c>
      <c r="L19" s="103">
        <v>-0.36072772898368904</v>
      </c>
      <c r="M19" s="102">
        <v>3929</v>
      </c>
      <c r="N19" s="103">
        <v>-0.21639409652971703</v>
      </c>
      <c r="O19" s="104">
        <v>4</v>
      </c>
      <c r="P19" s="107"/>
      <c r="Q19" s="101" t="s">
        <v>70</v>
      </c>
      <c r="R19" s="106">
        <v>2642</v>
      </c>
      <c r="S19" s="106">
        <v>778</v>
      </c>
      <c r="T19" s="106">
        <v>0</v>
      </c>
      <c r="U19" s="106">
        <v>3420</v>
      </c>
      <c r="V19" s="106">
        <v>1594</v>
      </c>
      <c r="W19" s="106">
        <v>5014</v>
      </c>
      <c r="X19" s="101" t="s">
        <v>113</v>
      </c>
    </row>
    <row r="20" spans="1:24" x14ac:dyDescent="0.2">
      <c r="A20" s="101" t="s">
        <v>114</v>
      </c>
      <c r="B20" s="101" t="s">
        <v>115</v>
      </c>
      <c r="C20" s="102">
        <v>1035</v>
      </c>
      <c r="D20" s="103">
        <v>-3.9888682745825604E-2</v>
      </c>
      <c r="E20" s="102">
        <v>1</v>
      </c>
      <c r="F20" s="103" t="s">
        <v>69</v>
      </c>
      <c r="G20" s="102">
        <v>0</v>
      </c>
      <c r="H20" s="103" t="s">
        <v>69</v>
      </c>
      <c r="I20" s="102">
        <v>1036</v>
      </c>
      <c r="J20" s="103">
        <v>-3.8961038961038995E-2</v>
      </c>
      <c r="K20" s="102">
        <v>165</v>
      </c>
      <c r="L20" s="103">
        <v>0.34146341463414603</v>
      </c>
      <c r="M20" s="102">
        <v>1201</v>
      </c>
      <c r="N20" s="103">
        <v>0</v>
      </c>
      <c r="O20" s="104">
        <v>5</v>
      </c>
      <c r="P20" s="107"/>
      <c r="Q20" s="101" t="s">
        <v>70</v>
      </c>
      <c r="R20" s="106">
        <v>1078</v>
      </c>
      <c r="S20" s="106">
        <v>0</v>
      </c>
      <c r="T20" s="106">
        <v>0</v>
      </c>
      <c r="U20" s="106">
        <v>1078</v>
      </c>
      <c r="V20" s="106">
        <v>123</v>
      </c>
      <c r="W20" s="106">
        <v>1201</v>
      </c>
      <c r="X20" s="101" t="s">
        <v>116</v>
      </c>
    </row>
    <row r="21" spans="1:24" x14ac:dyDescent="0.2">
      <c r="A21" s="101" t="s">
        <v>117</v>
      </c>
      <c r="B21" s="101" t="s">
        <v>118</v>
      </c>
      <c r="C21" s="102">
        <v>2993</v>
      </c>
      <c r="D21" s="103">
        <v>-3.5138620245003201E-2</v>
      </c>
      <c r="E21" s="102">
        <v>10</v>
      </c>
      <c r="F21" s="103">
        <v>-0.41176470588235298</v>
      </c>
      <c r="G21" s="102">
        <v>0</v>
      </c>
      <c r="H21" s="103">
        <v>-1</v>
      </c>
      <c r="I21" s="102">
        <v>3003</v>
      </c>
      <c r="J21" s="103">
        <v>-4.0575079872204496E-2</v>
      </c>
      <c r="K21" s="102">
        <v>879</v>
      </c>
      <c r="L21" s="103">
        <v>-0.10397553516819601</v>
      </c>
      <c r="M21" s="102">
        <v>3882</v>
      </c>
      <c r="N21" s="103">
        <v>-5.5704208221843805E-2</v>
      </c>
      <c r="O21" s="104">
        <v>4</v>
      </c>
      <c r="P21" s="107"/>
      <c r="Q21" s="101" t="s">
        <v>70</v>
      </c>
      <c r="R21" s="106">
        <v>3102</v>
      </c>
      <c r="S21" s="106">
        <v>17</v>
      </c>
      <c r="T21" s="106">
        <v>11</v>
      </c>
      <c r="U21" s="106">
        <v>3130</v>
      </c>
      <c r="V21" s="106">
        <v>981</v>
      </c>
      <c r="W21" s="106">
        <v>4111</v>
      </c>
      <c r="X21" s="101" t="s">
        <v>119</v>
      </c>
    </row>
    <row r="22" spans="1:24" x14ac:dyDescent="0.2">
      <c r="A22" s="101" t="s">
        <v>120</v>
      </c>
      <c r="B22" s="101" t="s">
        <v>121</v>
      </c>
      <c r="C22" s="102">
        <v>5276</v>
      </c>
      <c r="D22" s="103">
        <v>-6.4207165661582105E-2</v>
      </c>
      <c r="E22" s="102">
        <v>2206</v>
      </c>
      <c r="F22" s="103">
        <v>-6.0477001703577504E-2</v>
      </c>
      <c r="G22" s="102">
        <v>6</v>
      </c>
      <c r="H22" s="103" t="s">
        <v>69</v>
      </c>
      <c r="I22" s="102">
        <v>7488</v>
      </c>
      <c r="J22" s="103">
        <v>-6.2359128474831001E-2</v>
      </c>
      <c r="K22" s="102">
        <v>1602</v>
      </c>
      <c r="L22" s="103">
        <v>-1.6574585635359101E-2</v>
      </c>
      <c r="M22" s="102">
        <v>9090</v>
      </c>
      <c r="N22" s="103">
        <v>-5.4602184087363496E-2</v>
      </c>
      <c r="O22" s="104">
        <v>3</v>
      </c>
      <c r="P22" s="107"/>
      <c r="Q22" s="101" t="s">
        <v>70</v>
      </c>
      <c r="R22" s="106">
        <v>5638</v>
      </c>
      <c r="S22" s="106">
        <v>2348</v>
      </c>
      <c r="T22" s="106">
        <v>0</v>
      </c>
      <c r="U22" s="106">
        <v>7986</v>
      </c>
      <c r="V22" s="106">
        <v>1629</v>
      </c>
      <c r="W22" s="106">
        <v>9615</v>
      </c>
      <c r="X22" s="101" t="s">
        <v>122</v>
      </c>
    </row>
    <row r="23" spans="1:24" x14ac:dyDescent="0.2">
      <c r="A23" s="101" t="s">
        <v>123</v>
      </c>
      <c r="B23" s="101" t="s">
        <v>124</v>
      </c>
      <c r="C23" s="102">
        <v>2744</v>
      </c>
      <c r="D23" s="103">
        <v>-4.8873483535528603E-2</v>
      </c>
      <c r="E23" s="102">
        <v>19</v>
      </c>
      <c r="F23" s="103">
        <v>0.266666666666667</v>
      </c>
      <c r="G23" s="102">
        <v>1719</v>
      </c>
      <c r="H23" s="103">
        <v>3.5026269702276703E-3</v>
      </c>
      <c r="I23" s="102">
        <v>4482</v>
      </c>
      <c r="J23" s="103">
        <v>-2.8398005636245401E-2</v>
      </c>
      <c r="K23" s="102">
        <v>456</v>
      </c>
      <c r="L23" s="103">
        <v>-7.8787878787878796E-2</v>
      </c>
      <c r="M23" s="102">
        <v>4938</v>
      </c>
      <c r="N23" s="103">
        <v>-3.3281127642913091E-2</v>
      </c>
      <c r="O23" s="104">
        <v>4</v>
      </c>
      <c r="P23" s="107"/>
      <c r="Q23" s="101" t="s">
        <v>70</v>
      </c>
      <c r="R23" s="106">
        <v>2885</v>
      </c>
      <c r="S23" s="106">
        <v>15</v>
      </c>
      <c r="T23" s="106">
        <v>1713</v>
      </c>
      <c r="U23" s="106">
        <v>4613</v>
      </c>
      <c r="V23" s="106">
        <v>495</v>
      </c>
      <c r="W23" s="106">
        <v>5108</v>
      </c>
      <c r="X23" s="101" t="s">
        <v>125</v>
      </c>
    </row>
    <row r="24" spans="1:24" x14ac:dyDescent="0.2">
      <c r="A24" s="101" t="s">
        <v>126</v>
      </c>
      <c r="B24" s="101" t="s">
        <v>127</v>
      </c>
      <c r="C24" s="102">
        <v>1239</v>
      </c>
      <c r="D24" s="103">
        <v>-2.8235294117647101E-2</v>
      </c>
      <c r="E24" s="102">
        <v>10</v>
      </c>
      <c r="F24" s="103">
        <v>-0.70588235294117596</v>
      </c>
      <c r="G24" s="102">
        <v>1</v>
      </c>
      <c r="H24" s="103">
        <v>-0.5</v>
      </c>
      <c r="I24" s="102">
        <v>1250</v>
      </c>
      <c r="J24" s="103">
        <v>-4.6529366895499601E-2</v>
      </c>
      <c r="K24" s="102">
        <v>214</v>
      </c>
      <c r="L24" s="103">
        <v>-9.7046413502109699E-2</v>
      </c>
      <c r="M24" s="102">
        <v>1464</v>
      </c>
      <c r="N24" s="103">
        <v>-5.4263565891472902E-2</v>
      </c>
      <c r="O24" s="104">
        <v>4</v>
      </c>
      <c r="P24" s="107"/>
      <c r="Q24" s="101" t="s">
        <v>70</v>
      </c>
      <c r="R24" s="106">
        <v>1275</v>
      </c>
      <c r="S24" s="106">
        <v>34</v>
      </c>
      <c r="T24" s="106">
        <v>2</v>
      </c>
      <c r="U24" s="106">
        <v>1311</v>
      </c>
      <c r="V24" s="106">
        <v>237</v>
      </c>
      <c r="W24" s="106">
        <v>1548</v>
      </c>
      <c r="X24" s="101" t="s">
        <v>128</v>
      </c>
    </row>
    <row r="25" spans="1:24" x14ac:dyDescent="0.2">
      <c r="A25" s="101" t="s">
        <v>129</v>
      </c>
      <c r="B25" s="101" t="s">
        <v>130</v>
      </c>
      <c r="C25" s="102">
        <v>2770</v>
      </c>
      <c r="D25" s="103">
        <v>0.14747307373653701</v>
      </c>
      <c r="E25" s="102">
        <v>2</v>
      </c>
      <c r="F25" s="103">
        <v>1</v>
      </c>
      <c r="G25" s="102">
        <v>0</v>
      </c>
      <c r="H25" s="103" t="s">
        <v>69</v>
      </c>
      <c r="I25" s="102">
        <v>2772</v>
      </c>
      <c r="J25" s="103">
        <v>0.147826086956522</v>
      </c>
      <c r="K25" s="102">
        <v>562</v>
      </c>
      <c r="L25" s="103">
        <v>-0.21398601398601402</v>
      </c>
      <c r="M25" s="102">
        <v>3334</v>
      </c>
      <c r="N25" s="103">
        <v>6.5175718849840289E-2</v>
      </c>
      <c r="O25" s="104">
        <v>5</v>
      </c>
      <c r="P25" s="107"/>
      <c r="Q25" s="101" t="s">
        <v>70</v>
      </c>
      <c r="R25" s="106">
        <v>2414</v>
      </c>
      <c r="S25" s="106">
        <v>1</v>
      </c>
      <c r="T25" s="106">
        <v>0</v>
      </c>
      <c r="U25" s="106">
        <v>2415</v>
      </c>
      <c r="V25" s="106">
        <v>715</v>
      </c>
      <c r="W25" s="106">
        <v>3130</v>
      </c>
      <c r="X25" s="101" t="s">
        <v>131</v>
      </c>
    </row>
    <row r="26" spans="1:24" x14ac:dyDescent="0.2">
      <c r="A26" s="101" t="s">
        <v>132</v>
      </c>
      <c r="B26" s="101" t="s">
        <v>133</v>
      </c>
      <c r="C26" s="102">
        <v>1083</v>
      </c>
      <c r="D26" s="103">
        <v>-7.1183533447684397E-2</v>
      </c>
      <c r="E26" s="102">
        <v>0</v>
      </c>
      <c r="F26" s="103" t="s">
        <v>69</v>
      </c>
      <c r="G26" s="102">
        <v>0</v>
      </c>
      <c r="H26" s="103" t="s">
        <v>69</v>
      </c>
      <c r="I26" s="102">
        <v>1083</v>
      </c>
      <c r="J26" s="103">
        <v>-7.1183533447684397E-2</v>
      </c>
      <c r="K26" s="102">
        <v>239</v>
      </c>
      <c r="L26" s="103">
        <v>-8.29875518672199E-3</v>
      </c>
      <c r="M26" s="102">
        <v>1322</v>
      </c>
      <c r="N26" s="103">
        <v>-6.0412224591329097E-2</v>
      </c>
      <c r="O26" s="104">
        <v>5</v>
      </c>
      <c r="P26" s="107"/>
      <c r="Q26" s="101" t="s">
        <v>70</v>
      </c>
      <c r="R26" s="106">
        <v>1166</v>
      </c>
      <c r="S26" s="106">
        <v>0</v>
      </c>
      <c r="T26" s="106">
        <v>0</v>
      </c>
      <c r="U26" s="106">
        <v>1166</v>
      </c>
      <c r="V26" s="106">
        <v>241</v>
      </c>
      <c r="W26" s="106">
        <v>1407</v>
      </c>
      <c r="X26" s="101" t="s">
        <v>134</v>
      </c>
    </row>
    <row r="27" spans="1:24" x14ac:dyDescent="0.2">
      <c r="A27" s="101" t="s">
        <v>135</v>
      </c>
      <c r="B27" s="101" t="s">
        <v>136</v>
      </c>
      <c r="C27" s="102">
        <v>2723</v>
      </c>
      <c r="D27" s="103">
        <v>-0.11819948186528499</v>
      </c>
      <c r="E27" s="102">
        <v>3</v>
      </c>
      <c r="F27" s="103" t="s">
        <v>69</v>
      </c>
      <c r="G27" s="102">
        <v>0</v>
      </c>
      <c r="H27" s="103" t="s">
        <v>69</v>
      </c>
      <c r="I27" s="102">
        <v>2726</v>
      </c>
      <c r="J27" s="103">
        <v>-0.117227979274611</v>
      </c>
      <c r="K27" s="102">
        <v>869</v>
      </c>
      <c r="L27" s="103">
        <v>-0.12751004016064299</v>
      </c>
      <c r="M27" s="102">
        <v>3595</v>
      </c>
      <c r="N27" s="103">
        <v>-0.11973555337904</v>
      </c>
      <c r="O27" s="104">
        <v>5</v>
      </c>
      <c r="P27" s="107"/>
      <c r="Q27" s="101" t="s">
        <v>70</v>
      </c>
      <c r="R27" s="106">
        <v>3088</v>
      </c>
      <c r="S27" s="106">
        <v>0</v>
      </c>
      <c r="T27" s="106">
        <v>0</v>
      </c>
      <c r="U27" s="106">
        <v>3088</v>
      </c>
      <c r="V27" s="106">
        <v>996</v>
      </c>
      <c r="W27" s="106">
        <v>4084</v>
      </c>
      <c r="X27" s="101" t="s">
        <v>137</v>
      </c>
    </row>
    <row r="28" spans="1:24" x14ac:dyDescent="0.2">
      <c r="A28" s="101" t="s">
        <v>138</v>
      </c>
      <c r="B28" s="101" t="s">
        <v>139</v>
      </c>
      <c r="C28" s="102">
        <v>3488</v>
      </c>
      <c r="D28" s="103">
        <v>-8.92950391644909E-2</v>
      </c>
      <c r="E28" s="102">
        <v>161</v>
      </c>
      <c r="F28" s="103">
        <v>-1.22699386503067E-2</v>
      </c>
      <c r="G28" s="102">
        <v>4</v>
      </c>
      <c r="H28" s="103" t="s">
        <v>69</v>
      </c>
      <c r="I28" s="102">
        <v>3653</v>
      </c>
      <c r="J28" s="103">
        <v>-8.5149010768845498E-2</v>
      </c>
      <c r="K28" s="102">
        <v>879</v>
      </c>
      <c r="L28" s="103">
        <v>8.7871287128712894E-2</v>
      </c>
      <c r="M28" s="102">
        <v>4532</v>
      </c>
      <c r="N28" s="103">
        <v>-5.6029993751301799E-2</v>
      </c>
      <c r="O28" s="104">
        <v>4</v>
      </c>
      <c r="P28" s="107"/>
      <c r="Q28" s="101" t="s">
        <v>70</v>
      </c>
      <c r="R28" s="106">
        <v>3830</v>
      </c>
      <c r="S28" s="106">
        <v>163</v>
      </c>
      <c r="T28" s="106">
        <v>0</v>
      </c>
      <c r="U28" s="106">
        <v>3993</v>
      </c>
      <c r="V28" s="106">
        <v>808</v>
      </c>
      <c r="W28" s="106">
        <v>4801</v>
      </c>
      <c r="X28" s="101" t="s">
        <v>140</v>
      </c>
    </row>
    <row r="29" spans="1:24" x14ac:dyDescent="0.2">
      <c r="A29" s="101" t="s">
        <v>141</v>
      </c>
      <c r="B29" s="101" t="s">
        <v>142</v>
      </c>
      <c r="C29" s="102">
        <v>2227</v>
      </c>
      <c r="D29" s="103">
        <v>-0.21335217237725201</v>
      </c>
      <c r="E29" s="102">
        <v>0</v>
      </c>
      <c r="F29" s="103">
        <v>-1</v>
      </c>
      <c r="G29" s="102">
        <v>0</v>
      </c>
      <c r="H29" s="103" t="s">
        <v>69</v>
      </c>
      <c r="I29" s="102">
        <v>2227</v>
      </c>
      <c r="J29" s="103">
        <v>-0.21362994350282502</v>
      </c>
      <c r="K29" s="102">
        <v>322</v>
      </c>
      <c r="L29" s="103">
        <v>3.53697749196141E-2</v>
      </c>
      <c r="M29" s="102">
        <v>2549</v>
      </c>
      <c r="N29" s="103">
        <v>-0.18899140948138701</v>
      </c>
      <c r="O29" s="104">
        <v>5</v>
      </c>
      <c r="P29" s="107"/>
      <c r="Q29" s="101" t="s">
        <v>70</v>
      </c>
      <c r="R29" s="106">
        <v>2831</v>
      </c>
      <c r="S29" s="106">
        <v>1</v>
      </c>
      <c r="T29" s="106">
        <v>0</v>
      </c>
      <c r="U29" s="106">
        <v>2832</v>
      </c>
      <c r="V29" s="106">
        <v>311</v>
      </c>
      <c r="W29" s="106">
        <v>3143</v>
      </c>
      <c r="X29" s="101" t="s">
        <v>143</v>
      </c>
    </row>
    <row r="30" spans="1:24" x14ac:dyDescent="0.2">
      <c r="A30" s="101" t="s">
        <v>144</v>
      </c>
      <c r="B30" s="101" t="s">
        <v>145</v>
      </c>
      <c r="C30" s="102">
        <v>1236</v>
      </c>
      <c r="D30" s="103">
        <v>-0.17654896735509698</v>
      </c>
      <c r="E30" s="102">
        <v>4</v>
      </c>
      <c r="F30" s="103">
        <v>3</v>
      </c>
      <c r="G30" s="102">
        <v>0</v>
      </c>
      <c r="H30" s="103" t="s">
        <v>69</v>
      </c>
      <c r="I30" s="102">
        <v>1240</v>
      </c>
      <c r="J30" s="103">
        <v>-0.174434087882823</v>
      </c>
      <c r="K30" s="102">
        <v>366</v>
      </c>
      <c r="L30" s="103">
        <v>0.66363636363636413</v>
      </c>
      <c r="M30" s="102">
        <v>1606</v>
      </c>
      <c r="N30" s="103">
        <v>-6.7363530778164898E-2</v>
      </c>
      <c r="O30" s="104">
        <v>5</v>
      </c>
      <c r="P30" s="107"/>
      <c r="Q30" s="101" t="s">
        <v>70</v>
      </c>
      <c r="R30" s="106">
        <v>1501</v>
      </c>
      <c r="S30" s="106">
        <v>1</v>
      </c>
      <c r="T30" s="106">
        <v>0</v>
      </c>
      <c r="U30" s="106">
        <v>1502</v>
      </c>
      <c r="V30" s="106">
        <v>220</v>
      </c>
      <c r="W30" s="106">
        <v>1722</v>
      </c>
      <c r="X30" s="101" t="s">
        <v>146</v>
      </c>
    </row>
    <row r="31" spans="1:24" x14ac:dyDescent="0.2">
      <c r="A31" s="101" t="s">
        <v>147</v>
      </c>
      <c r="B31" s="101" t="s">
        <v>148</v>
      </c>
      <c r="C31" s="102">
        <v>458</v>
      </c>
      <c r="D31" s="103">
        <v>-0.50325379609544507</v>
      </c>
      <c r="E31" s="102">
        <v>0</v>
      </c>
      <c r="F31" s="103" t="s">
        <v>69</v>
      </c>
      <c r="G31" s="102">
        <v>0</v>
      </c>
      <c r="H31" s="103" t="s">
        <v>69</v>
      </c>
      <c r="I31" s="102">
        <v>458</v>
      </c>
      <c r="J31" s="103">
        <v>-0.50325379609544507</v>
      </c>
      <c r="K31" s="102">
        <v>113</v>
      </c>
      <c r="L31" s="103">
        <v>-0.59057971014492805</v>
      </c>
      <c r="M31" s="102">
        <v>571</v>
      </c>
      <c r="N31" s="103">
        <v>-0.52337228714524198</v>
      </c>
      <c r="O31" s="104">
        <v>5</v>
      </c>
      <c r="P31" s="107"/>
      <c r="Q31" s="101" t="s">
        <v>70</v>
      </c>
      <c r="R31" s="106">
        <v>922</v>
      </c>
      <c r="S31" s="106">
        <v>0</v>
      </c>
      <c r="T31" s="106">
        <v>0</v>
      </c>
      <c r="U31" s="106">
        <v>922</v>
      </c>
      <c r="V31" s="106">
        <v>276</v>
      </c>
      <c r="W31" s="106">
        <v>1198</v>
      </c>
      <c r="X31" s="101" t="s">
        <v>149</v>
      </c>
    </row>
    <row r="32" spans="1:24" x14ac:dyDescent="0.2">
      <c r="A32" s="101" t="s">
        <v>150</v>
      </c>
      <c r="B32" s="101" t="s">
        <v>151</v>
      </c>
      <c r="C32" s="102">
        <v>57764</v>
      </c>
      <c r="D32" s="103">
        <v>-1.32727490135119E-2</v>
      </c>
      <c r="E32" s="102">
        <v>61457</v>
      </c>
      <c r="F32" s="103">
        <v>6.2479470290268499E-2</v>
      </c>
      <c r="G32" s="102">
        <v>0</v>
      </c>
      <c r="H32" s="103" t="s">
        <v>69</v>
      </c>
      <c r="I32" s="102">
        <v>119221</v>
      </c>
      <c r="J32" s="103">
        <v>2.4376202914490001E-2</v>
      </c>
      <c r="K32" s="102">
        <v>5391</v>
      </c>
      <c r="L32" s="103">
        <v>3.0586885872682101E-2</v>
      </c>
      <c r="M32" s="102">
        <v>124612</v>
      </c>
      <c r="N32" s="103">
        <v>2.4643341693047698E-2</v>
      </c>
      <c r="O32" s="104">
        <v>1</v>
      </c>
      <c r="P32" s="107"/>
      <c r="Q32" s="101" t="s">
        <v>152</v>
      </c>
      <c r="R32" s="106">
        <v>58541</v>
      </c>
      <c r="S32" s="106">
        <v>57843</v>
      </c>
      <c r="T32" s="106">
        <v>0</v>
      </c>
      <c r="U32" s="106">
        <v>116384</v>
      </c>
      <c r="V32" s="106">
        <v>5231</v>
      </c>
      <c r="W32" s="106">
        <v>121615</v>
      </c>
      <c r="X32" s="101" t="s">
        <v>153</v>
      </c>
    </row>
    <row r="33" spans="1:24" x14ac:dyDescent="0.2">
      <c r="A33" s="101" t="s">
        <v>154</v>
      </c>
      <c r="B33" s="101" t="s">
        <v>155</v>
      </c>
      <c r="C33" s="102">
        <v>626</v>
      </c>
      <c r="D33" s="103">
        <v>4.6822742474916398E-2</v>
      </c>
      <c r="E33" s="102">
        <v>13</v>
      </c>
      <c r="F33" s="103">
        <v>-0.35000000000000003</v>
      </c>
      <c r="G33" s="102">
        <v>0</v>
      </c>
      <c r="H33" s="103" t="s">
        <v>69</v>
      </c>
      <c r="I33" s="102">
        <v>639</v>
      </c>
      <c r="J33" s="103">
        <v>3.3980582524271802E-2</v>
      </c>
      <c r="K33" s="102">
        <v>303</v>
      </c>
      <c r="L33" s="103">
        <v>-0.114035087719298</v>
      </c>
      <c r="M33" s="102">
        <v>942</v>
      </c>
      <c r="N33" s="103">
        <v>-1.8749999999999999E-2</v>
      </c>
      <c r="O33" s="104">
        <v>5</v>
      </c>
      <c r="P33" s="107"/>
      <c r="Q33" s="101" t="s">
        <v>70</v>
      </c>
      <c r="R33" s="106">
        <v>598</v>
      </c>
      <c r="S33" s="106">
        <v>20</v>
      </c>
      <c r="T33" s="106">
        <v>0</v>
      </c>
      <c r="U33" s="106">
        <v>618</v>
      </c>
      <c r="V33" s="106">
        <v>342</v>
      </c>
      <c r="W33" s="106">
        <v>960</v>
      </c>
      <c r="X33" s="101" t="s">
        <v>156</v>
      </c>
    </row>
    <row r="34" spans="1:24" x14ac:dyDescent="0.2">
      <c r="A34" s="101" t="s">
        <v>157</v>
      </c>
      <c r="B34" s="101" t="s">
        <v>158</v>
      </c>
      <c r="C34" s="102">
        <v>1265</v>
      </c>
      <c r="D34" s="103">
        <v>-0.14527027027027001</v>
      </c>
      <c r="E34" s="102">
        <v>0</v>
      </c>
      <c r="F34" s="103" t="s">
        <v>69</v>
      </c>
      <c r="G34" s="102">
        <v>0</v>
      </c>
      <c r="H34" s="103" t="s">
        <v>69</v>
      </c>
      <c r="I34" s="102">
        <v>1265</v>
      </c>
      <c r="J34" s="103">
        <v>-0.14527027027027001</v>
      </c>
      <c r="K34" s="102">
        <v>197</v>
      </c>
      <c r="L34" s="103">
        <v>0.5390625</v>
      </c>
      <c r="M34" s="102">
        <v>1462</v>
      </c>
      <c r="N34" s="103">
        <v>-9.0796019900497502E-2</v>
      </c>
      <c r="O34" s="104">
        <v>5</v>
      </c>
      <c r="P34" s="107"/>
      <c r="Q34" s="101" t="s">
        <v>70</v>
      </c>
      <c r="R34" s="106">
        <v>1480</v>
      </c>
      <c r="S34" s="106">
        <v>0</v>
      </c>
      <c r="T34" s="106">
        <v>0</v>
      </c>
      <c r="U34" s="106">
        <v>1480</v>
      </c>
      <c r="V34" s="106">
        <v>128</v>
      </c>
      <c r="W34" s="106">
        <v>1608</v>
      </c>
      <c r="X34" s="101" t="s">
        <v>159</v>
      </c>
    </row>
    <row r="35" spans="1:24" x14ac:dyDescent="0.2">
      <c r="A35" s="101" t="s">
        <v>160</v>
      </c>
      <c r="B35" s="101" t="s">
        <v>161</v>
      </c>
      <c r="C35" s="102">
        <v>587</v>
      </c>
      <c r="D35" s="103">
        <v>-2.1666666666666702E-2</v>
      </c>
      <c r="E35" s="102">
        <v>0</v>
      </c>
      <c r="F35" s="103" t="s">
        <v>69</v>
      </c>
      <c r="G35" s="102">
        <v>0</v>
      </c>
      <c r="H35" s="103" t="s">
        <v>69</v>
      </c>
      <c r="I35" s="102">
        <v>587</v>
      </c>
      <c r="J35" s="103">
        <v>-2.1666666666666702E-2</v>
      </c>
      <c r="K35" s="102">
        <v>61</v>
      </c>
      <c r="L35" s="103">
        <v>-0.15277777777777801</v>
      </c>
      <c r="M35" s="102">
        <v>648</v>
      </c>
      <c r="N35" s="103">
        <v>-3.5714285714285698E-2</v>
      </c>
      <c r="O35" s="104">
        <v>5</v>
      </c>
      <c r="P35" s="107"/>
      <c r="Q35" s="101" t="s">
        <v>70</v>
      </c>
      <c r="R35" s="106">
        <v>600</v>
      </c>
      <c r="S35" s="106">
        <v>0</v>
      </c>
      <c r="T35" s="106">
        <v>0</v>
      </c>
      <c r="U35" s="106">
        <v>600</v>
      </c>
      <c r="V35" s="106">
        <v>72</v>
      </c>
      <c r="W35" s="106">
        <v>672</v>
      </c>
      <c r="X35" s="101" t="s">
        <v>162</v>
      </c>
    </row>
    <row r="36" spans="1:24" x14ac:dyDescent="0.2">
      <c r="A36" s="101" t="s">
        <v>163</v>
      </c>
      <c r="B36" s="101" t="s">
        <v>164</v>
      </c>
      <c r="C36" s="102">
        <v>1216</v>
      </c>
      <c r="D36" s="103">
        <v>2.0134228187919503E-2</v>
      </c>
      <c r="E36" s="102">
        <v>0</v>
      </c>
      <c r="F36" s="103">
        <v>-1</v>
      </c>
      <c r="G36" s="102">
        <v>0</v>
      </c>
      <c r="H36" s="103" t="s">
        <v>69</v>
      </c>
      <c r="I36" s="102">
        <v>1216</v>
      </c>
      <c r="J36" s="103">
        <v>1.9279128248114001E-2</v>
      </c>
      <c r="K36" s="102">
        <v>281</v>
      </c>
      <c r="L36" s="103">
        <v>8.4942084942084897E-2</v>
      </c>
      <c r="M36" s="102">
        <v>1497</v>
      </c>
      <c r="N36" s="103">
        <v>3.0991735537190104E-2</v>
      </c>
      <c r="O36" s="104">
        <v>5</v>
      </c>
      <c r="P36" s="107"/>
      <c r="Q36" s="101" t="s">
        <v>70</v>
      </c>
      <c r="R36" s="106">
        <v>1192</v>
      </c>
      <c r="S36" s="106">
        <v>1</v>
      </c>
      <c r="T36" s="106">
        <v>0</v>
      </c>
      <c r="U36" s="106">
        <v>1193</v>
      </c>
      <c r="V36" s="106">
        <v>259</v>
      </c>
      <c r="W36" s="106">
        <v>1452</v>
      </c>
      <c r="X36" s="101" t="s">
        <v>165</v>
      </c>
    </row>
    <row r="37" spans="1:24" x14ac:dyDescent="0.2">
      <c r="A37" s="101" t="s">
        <v>166</v>
      </c>
      <c r="B37" s="101" t="s">
        <v>167</v>
      </c>
      <c r="C37" s="102">
        <v>2370</v>
      </c>
      <c r="D37" s="103">
        <v>-0.18106427090532098</v>
      </c>
      <c r="E37" s="102">
        <v>0</v>
      </c>
      <c r="F37" s="103">
        <v>-1</v>
      </c>
      <c r="G37" s="102">
        <v>0</v>
      </c>
      <c r="H37" s="103">
        <v>-1</v>
      </c>
      <c r="I37" s="102">
        <v>2370</v>
      </c>
      <c r="J37" s="103">
        <v>-0.18247671610900301</v>
      </c>
      <c r="K37" s="102">
        <v>609</v>
      </c>
      <c r="L37" s="103">
        <v>8.7500000000000008E-2</v>
      </c>
      <c r="M37" s="102">
        <v>2979</v>
      </c>
      <c r="N37" s="103">
        <v>-0.138768430182134</v>
      </c>
      <c r="O37" s="104">
        <v>5</v>
      </c>
      <c r="P37" s="107"/>
      <c r="Q37" s="101" t="s">
        <v>70</v>
      </c>
      <c r="R37" s="106">
        <v>2894</v>
      </c>
      <c r="S37" s="106">
        <v>1</v>
      </c>
      <c r="T37" s="106">
        <v>4</v>
      </c>
      <c r="U37" s="106">
        <v>2899</v>
      </c>
      <c r="V37" s="106">
        <v>560</v>
      </c>
      <c r="W37" s="106">
        <v>3459</v>
      </c>
      <c r="X37" s="101" t="s">
        <v>168</v>
      </c>
    </row>
    <row r="38" spans="1:24" x14ac:dyDescent="0.2">
      <c r="A38" s="101" t="s">
        <v>169</v>
      </c>
      <c r="B38" s="101" t="s">
        <v>170</v>
      </c>
      <c r="C38" s="102">
        <v>2619</v>
      </c>
      <c r="D38" s="103">
        <v>-2.6656511805026703E-3</v>
      </c>
      <c r="E38" s="102">
        <v>1</v>
      </c>
      <c r="F38" s="103">
        <v>-0.5</v>
      </c>
      <c r="G38" s="102">
        <v>0</v>
      </c>
      <c r="H38" s="103" t="s">
        <v>69</v>
      </c>
      <c r="I38" s="102">
        <v>2620</v>
      </c>
      <c r="J38" s="103">
        <v>-3.0441400304414001E-3</v>
      </c>
      <c r="K38" s="102">
        <v>214</v>
      </c>
      <c r="L38" s="103">
        <v>-9.7046413502109699E-2</v>
      </c>
      <c r="M38" s="102">
        <v>2834</v>
      </c>
      <c r="N38" s="103">
        <v>-1.08202443280977E-2</v>
      </c>
      <c r="O38" s="104">
        <v>5</v>
      </c>
      <c r="P38" s="107"/>
      <c r="Q38" s="101" t="s">
        <v>70</v>
      </c>
      <c r="R38" s="106">
        <v>2626</v>
      </c>
      <c r="S38" s="106">
        <v>2</v>
      </c>
      <c r="T38" s="106">
        <v>0</v>
      </c>
      <c r="U38" s="106">
        <v>2628</v>
      </c>
      <c r="V38" s="106">
        <v>237</v>
      </c>
      <c r="W38" s="106">
        <v>2865</v>
      </c>
      <c r="X38" s="101" t="s">
        <v>171</v>
      </c>
    </row>
    <row r="39" spans="1:24" x14ac:dyDescent="0.2">
      <c r="A39" s="101" t="s">
        <v>172</v>
      </c>
      <c r="B39" s="101" t="s">
        <v>173</v>
      </c>
      <c r="C39" s="102">
        <v>14808</v>
      </c>
      <c r="D39" s="103">
        <v>-4.7839506172839504E-2</v>
      </c>
      <c r="E39" s="102">
        <v>9145</v>
      </c>
      <c r="F39" s="103">
        <v>-6.5883554647599596E-2</v>
      </c>
      <c r="G39" s="102">
        <v>7114</v>
      </c>
      <c r="H39" s="103">
        <v>-8.7246599948678491E-2</v>
      </c>
      <c r="I39" s="102">
        <v>31067</v>
      </c>
      <c r="J39" s="103">
        <v>-6.2439642684693403E-2</v>
      </c>
      <c r="K39" s="102">
        <v>5359</v>
      </c>
      <c r="L39" s="103">
        <v>-0.11421487603305799</v>
      </c>
      <c r="M39" s="102">
        <v>36426</v>
      </c>
      <c r="N39" s="103">
        <v>-7.0433318021742491E-2</v>
      </c>
      <c r="O39" s="104">
        <v>2</v>
      </c>
      <c r="P39" s="107"/>
      <c r="Q39" s="101" t="s">
        <v>70</v>
      </c>
      <c r="R39" s="106">
        <v>15552</v>
      </c>
      <c r="S39" s="106">
        <v>9790</v>
      </c>
      <c r="T39" s="106">
        <v>7794</v>
      </c>
      <c r="U39" s="106">
        <v>33136</v>
      </c>
      <c r="V39" s="106">
        <v>6050</v>
      </c>
      <c r="W39" s="106">
        <v>39186</v>
      </c>
      <c r="X39" s="101" t="s">
        <v>174</v>
      </c>
    </row>
    <row r="40" spans="1:24" x14ac:dyDescent="0.2">
      <c r="A40" s="101" t="s">
        <v>175</v>
      </c>
      <c r="B40" s="101" t="s">
        <v>176</v>
      </c>
      <c r="C40" s="102">
        <v>2791</v>
      </c>
      <c r="D40" s="103">
        <v>8.1782945736434104E-2</v>
      </c>
      <c r="E40" s="102">
        <v>0</v>
      </c>
      <c r="F40" s="103" t="s">
        <v>69</v>
      </c>
      <c r="G40" s="102">
        <v>0</v>
      </c>
      <c r="H40" s="103" t="s">
        <v>69</v>
      </c>
      <c r="I40" s="102">
        <v>2791</v>
      </c>
      <c r="J40" s="103">
        <v>8.1782945736434104E-2</v>
      </c>
      <c r="K40" s="102">
        <v>543</v>
      </c>
      <c r="L40" s="103">
        <v>-2.3381294964028798E-2</v>
      </c>
      <c r="M40" s="102">
        <v>3334</v>
      </c>
      <c r="N40" s="103">
        <v>6.313775510204081E-2</v>
      </c>
      <c r="O40" s="104">
        <v>5</v>
      </c>
      <c r="P40" s="107"/>
      <c r="Q40" s="101" t="s">
        <v>70</v>
      </c>
      <c r="R40" s="106">
        <v>2580</v>
      </c>
      <c r="S40" s="106">
        <v>0</v>
      </c>
      <c r="T40" s="106">
        <v>0</v>
      </c>
      <c r="U40" s="106">
        <v>2580</v>
      </c>
      <c r="V40" s="106">
        <v>556</v>
      </c>
      <c r="W40" s="106">
        <v>3136</v>
      </c>
      <c r="X40" s="101" t="s">
        <v>177</v>
      </c>
    </row>
    <row r="41" spans="1:24" x14ac:dyDescent="0.2">
      <c r="A41" s="101" t="s">
        <v>178</v>
      </c>
      <c r="B41" s="101" t="s">
        <v>179</v>
      </c>
      <c r="C41" s="102">
        <v>1288</v>
      </c>
      <c r="D41" s="103">
        <v>-0.22409638554216901</v>
      </c>
      <c r="E41" s="102">
        <v>46</v>
      </c>
      <c r="F41" s="103">
        <v>9.5238095238095191E-2</v>
      </c>
      <c r="G41" s="102">
        <v>0</v>
      </c>
      <c r="H41" s="103" t="s">
        <v>69</v>
      </c>
      <c r="I41" s="102">
        <v>1334</v>
      </c>
      <c r="J41" s="103">
        <v>-0.21621621621621601</v>
      </c>
      <c r="K41" s="102">
        <v>1262</v>
      </c>
      <c r="L41" s="103">
        <v>0.10701754385964901</v>
      </c>
      <c r="M41" s="102">
        <v>2596</v>
      </c>
      <c r="N41" s="103">
        <v>-8.65587614356087E-2</v>
      </c>
      <c r="O41" s="104">
        <v>4</v>
      </c>
      <c r="P41" s="107"/>
      <c r="Q41" s="101" t="s">
        <v>70</v>
      </c>
      <c r="R41" s="106">
        <v>1660</v>
      </c>
      <c r="S41" s="106">
        <v>42</v>
      </c>
      <c r="T41" s="106">
        <v>0</v>
      </c>
      <c r="U41" s="106">
        <v>1702</v>
      </c>
      <c r="V41" s="106">
        <v>1140</v>
      </c>
      <c r="W41" s="106">
        <v>2842</v>
      </c>
      <c r="X41" s="101" t="s">
        <v>180</v>
      </c>
    </row>
    <row r="42" spans="1:24" x14ac:dyDescent="0.2">
      <c r="A42" s="101" t="s">
        <v>181</v>
      </c>
      <c r="B42" s="101" t="s">
        <v>182</v>
      </c>
      <c r="C42" s="102">
        <v>2318</v>
      </c>
      <c r="D42" s="103">
        <v>0.22451135763338598</v>
      </c>
      <c r="E42" s="102">
        <v>0</v>
      </c>
      <c r="F42" s="103">
        <v>-1</v>
      </c>
      <c r="G42" s="102">
        <v>0</v>
      </c>
      <c r="H42" s="103" t="s">
        <v>69</v>
      </c>
      <c r="I42" s="102">
        <v>2318</v>
      </c>
      <c r="J42" s="103">
        <v>0.22386483632523801</v>
      </c>
      <c r="K42" s="102">
        <v>334</v>
      </c>
      <c r="L42" s="103">
        <v>-0.10455764075067002</v>
      </c>
      <c r="M42" s="102">
        <v>2652</v>
      </c>
      <c r="N42" s="103">
        <v>0.16982796647551798</v>
      </c>
      <c r="O42" s="104">
        <v>5</v>
      </c>
      <c r="P42" s="107"/>
      <c r="Q42" s="101" t="s">
        <v>70</v>
      </c>
      <c r="R42" s="106">
        <v>1893</v>
      </c>
      <c r="S42" s="106">
        <v>1</v>
      </c>
      <c r="T42" s="106">
        <v>0</v>
      </c>
      <c r="U42" s="106">
        <v>1894</v>
      </c>
      <c r="V42" s="106">
        <v>373</v>
      </c>
      <c r="W42" s="106">
        <v>2267</v>
      </c>
      <c r="X42" s="101" t="s">
        <v>183</v>
      </c>
    </row>
    <row r="43" spans="1:24" x14ac:dyDescent="0.2">
      <c r="A43" s="101" t="s">
        <v>184</v>
      </c>
      <c r="B43" s="101" t="s">
        <v>185</v>
      </c>
      <c r="C43" s="102">
        <v>910</v>
      </c>
      <c r="D43" s="103">
        <v>-0.118217054263566</v>
      </c>
      <c r="E43" s="102">
        <v>0</v>
      </c>
      <c r="F43" s="103">
        <v>-1</v>
      </c>
      <c r="G43" s="102">
        <v>0</v>
      </c>
      <c r="H43" s="103" t="s">
        <v>69</v>
      </c>
      <c r="I43" s="102">
        <v>910</v>
      </c>
      <c r="J43" s="103">
        <v>-0.119922630560928</v>
      </c>
      <c r="K43" s="102">
        <v>144</v>
      </c>
      <c r="L43" s="103">
        <v>0.26315789473684198</v>
      </c>
      <c r="M43" s="102">
        <v>1054</v>
      </c>
      <c r="N43" s="103">
        <v>-8.1881533101045303E-2</v>
      </c>
      <c r="O43" s="104">
        <v>5</v>
      </c>
      <c r="P43" s="107"/>
      <c r="Q43" s="101" t="s">
        <v>70</v>
      </c>
      <c r="R43" s="106">
        <v>1032</v>
      </c>
      <c r="S43" s="106">
        <v>2</v>
      </c>
      <c r="T43" s="106">
        <v>0</v>
      </c>
      <c r="U43" s="106">
        <v>1034</v>
      </c>
      <c r="V43" s="106">
        <v>114</v>
      </c>
      <c r="W43" s="106">
        <v>1148</v>
      </c>
      <c r="X43" s="101" t="s">
        <v>186</v>
      </c>
    </row>
    <row r="44" spans="1:24" x14ac:dyDescent="0.2">
      <c r="A44" s="101" t="s">
        <v>187</v>
      </c>
      <c r="B44" s="101" t="s">
        <v>188</v>
      </c>
      <c r="C44" s="102">
        <v>17340</v>
      </c>
      <c r="D44" s="103">
        <v>7.7420156580092006E-2</v>
      </c>
      <c r="E44" s="102">
        <v>705</v>
      </c>
      <c r="F44" s="103">
        <v>0.207191780821918</v>
      </c>
      <c r="G44" s="102">
        <v>2</v>
      </c>
      <c r="H44" s="103">
        <v>0</v>
      </c>
      <c r="I44" s="102">
        <v>18047</v>
      </c>
      <c r="J44" s="103">
        <v>8.1954436450839288E-2</v>
      </c>
      <c r="K44" s="102">
        <v>4717</v>
      </c>
      <c r="L44" s="103">
        <v>-1.77009579341941E-2</v>
      </c>
      <c r="M44" s="102">
        <v>22764</v>
      </c>
      <c r="N44" s="103">
        <v>5.9677869844520996E-2</v>
      </c>
      <c r="O44" s="104">
        <v>3</v>
      </c>
      <c r="P44" s="107"/>
      <c r="Q44" s="101" t="s">
        <v>70</v>
      </c>
      <c r="R44" s="106">
        <v>16094</v>
      </c>
      <c r="S44" s="106">
        <v>584</v>
      </c>
      <c r="T44" s="106">
        <v>2</v>
      </c>
      <c r="U44" s="106">
        <v>16680</v>
      </c>
      <c r="V44" s="106">
        <v>4802</v>
      </c>
      <c r="W44" s="106">
        <v>21482</v>
      </c>
      <c r="X44" s="101" t="s">
        <v>189</v>
      </c>
    </row>
    <row r="45" spans="1:24" x14ac:dyDescent="0.2">
      <c r="A45" s="101" t="s">
        <v>190</v>
      </c>
      <c r="B45" s="101" t="s">
        <v>191</v>
      </c>
      <c r="C45" s="102">
        <v>22698</v>
      </c>
      <c r="D45" s="103">
        <v>-5.7383153007140005E-3</v>
      </c>
      <c r="E45" s="102">
        <v>3985</v>
      </c>
      <c r="F45" s="103">
        <v>3.2729103726082602E-3</v>
      </c>
      <c r="G45" s="102">
        <v>2</v>
      </c>
      <c r="H45" s="103" t="s">
        <v>69</v>
      </c>
      <c r="I45" s="102">
        <v>26685</v>
      </c>
      <c r="J45" s="103">
        <v>-4.3281967090780197E-3</v>
      </c>
      <c r="K45" s="102">
        <v>3367</v>
      </c>
      <c r="L45" s="103">
        <v>-9.6107382550335602E-2</v>
      </c>
      <c r="M45" s="102">
        <v>30052</v>
      </c>
      <c r="N45" s="103">
        <v>-1.55277468387604E-2</v>
      </c>
      <c r="O45" s="104">
        <v>2</v>
      </c>
      <c r="P45" s="107"/>
      <c r="Q45" s="101" t="s">
        <v>70</v>
      </c>
      <c r="R45" s="106">
        <v>22829</v>
      </c>
      <c r="S45" s="106">
        <v>3972</v>
      </c>
      <c r="T45" s="106">
        <v>0</v>
      </c>
      <c r="U45" s="106">
        <v>26801</v>
      </c>
      <c r="V45" s="106">
        <v>3725</v>
      </c>
      <c r="W45" s="106">
        <v>30526</v>
      </c>
      <c r="X45" s="101" t="s">
        <v>192</v>
      </c>
    </row>
    <row r="46" spans="1:24" x14ac:dyDescent="0.2">
      <c r="A46" s="101" t="s">
        <v>193</v>
      </c>
      <c r="B46" s="101" t="s">
        <v>194</v>
      </c>
      <c r="C46" s="102">
        <v>3150</v>
      </c>
      <c r="D46" s="103">
        <v>-2.08268573204849E-2</v>
      </c>
      <c r="E46" s="102">
        <v>0</v>
      </c>
      <c r="F46" s="103" t="s">
        <v>69</v>
      </c>
      <c r="G46" s="102">
        <v>0</v>
      </c>
      <c r="H46" s="103" t="s">
        <v>69</v>
      </c>
      <c r="I46" s="102">
        <v>3150</v>
      </c>
      <c r="J46" s="103">
        <v>-2.08268573204849E-2</v>
      </c>
      <c r="K46" s="102">
        <v>186</v>
      </c>
      <c r="L46" s="103">
        <v>-0.41324921135646708</v>
      </c>
      <c r="M46" s="102">
        <v>3336</v>
      </c>
      <c r="N46" s="103">
        <v>-5.60271646859083E-2</v>
      </c>
      <c r="O46" s="104">
        <v>5</v>
      </c>
      <c r="P46" s="107"/>
      <c r="Q46" s="101" t="s">
        <v>70</v>
      </c>
      <c r="R46" s="106">
        <v>3217</v>
      </c>
      <c r="S46" s="106">
        <v>0</v>
      </c>
      <c r="T46" s="106">
        <v>0</v>
      </c>
      <c r="U46" s="106">
        <v>3217</v>
      </c>
      <c r="V46" s="106">
        <v>317</v>
      </c>
      <c r="W46" s="106">
        <v>3534</v>
      </c>
      <c r="X46" s="101" t="s">
        <v>195</v>
      </c>
    </row>
    <row r="47" spans="1:24" x14ac:dyDescent="0.2">
      <c r="A47" s="101" t="s">
        <v>196</v>
      </c>
      <c r="B47" s="101" t="s">
        <v>197</v>
      </c>
      <c r="C47" s="102">
        <v>1055</v>
      </c>
      <c r="D47" s="103">
        <v>-6.05520926090828E-2</v>
      </c>
      <c r="E47" s="102">
        <v>0</v>
      </c>
      <c r="F47" s="103" t="s">
        <v>69</v>
      </c>
      <c r="G47" s="102">
        <v>0</v>
      </c>
      <c r="H47" s="103" t="s">
        <v>69</v>
      </c>
      <c r="I47" s="102">
        <v>1055</v>
      </c>
      <c r="J47" s="103">
        <v>-6.05520926090828E-2</v>
      </c>
      <c r="K47" s="102">
        <v>68</v>
      </c>
      <c r="L47" s="103">
        <v>-0.27659574468085096</v>
      </c>
      <c r="M47" s="102">
        <v>1123</v>
      </c>
      <c r="N47" s="103">
        <v>-7.7239112571898097E-2</v>
      </c>
      <c r="O47" s="104">
        <v>5</v>
      </c>
      <c r="P47" s="107"/>
      <c r="Q47" s="101" t="s">
        <v>70</v>
      </c>
      <c r="R47" s="106">
        <v>1123</v>
      </c>
      <c r="S47" s="106">
        <v>0</v>
      </c>
      <c r="T47" s="106">
        <v>0</v>
      </c>
      <c r="U47" s="106">
        <v>1123</v>
      </c>
      <c r="V47" s="106">
        <v>94</v>
      </c>
      <c r="W47" s="106">
        <v>1217</v>
      </c>
      <c r="X47" s="101" t="s">
        <v>198</v>
      </c>
    </row>
    <row r="48" spans="1:24" x14ac:dyDescent="0.2">
      <c r="A48" s="101" t="s">
        <v>199</v>
      </c>
      <c r="B48" s="101" t="s">
        <v>200</v>
      </c>
      <c r="C48" s="102">
        <v>571</v>
      </c>
      <c r="D48" s="103">
        <v>-3.4904013961605603E-3</v>
      </c>
      <c r="E48" s="102">
        <v>0</v>
      </c>
      <c r="F48" s="103" t="s">
        <v>69</v>
      </c>
      <c r="G48" s="102">
        <v>0</v>
      </c>
      <c r="H48" s="103" t="s">
        <v>69</v>
      </c>
      <c r="I48" s="102">
        <v>571</v>
      </c>
      <c r="J48" s="103">
        <v>-3.4904013961605603E-3</v>
      </c>
      <c r="K48" s="102">
        <v>7</v>
      </c>
      <c r="L48" s="103">
        <v>-0.63157894736842102</v>
      </c>
      <c r="M48" s="102">
        <v>578</v>
      </c>
      <c r="N48" s="103">
        <v>-2.3648648648648601E-2</v>
      </c>
      <c r="O48" s="104">
        <v>5</v>
      </c>
      <c r="P48" s="107"/>
      <c r="Q48" s="101" t="s">
        <v>70</v>
      </c>
      <c r="R48" s="106">
        <v>573</v>
      </c>
      <c r="S48" s="106">
        <v>0</v>
      </c>
      <c r="T48" s="106">
        <v>0</v>
      </c>
      <c r="U48" s="106">
        <v>573</v>
      </c>
      <c r="V48" s="106">
        <v>19</v>
      </c>
      <c r="W48" s="106">
        <v>592</v>
      </c>
      <c r="X48" s="101" t="s">
        <v>201</v>
      </c>
    </row>
    <row r="49" spans="1:24" x14ac:dyDescent="0.2">
      <c r="A49" s="101" t="s">
        <v>202</v>
      </c>
      <c r="B49" s="101" t="s">
        <v>203</v>
      </c>
      <c r="C49" s="102">
        <v>2067</v>
      </c>
      <c r="D49" s="103">
        <v>-5.05282498851631E-2</v>
      </c>
      <c r="E49" s="102">
        <v>0</v>
      </c>
      <c r="F49" s="103" t="s">
        <v>69</v>
      </c>
      <c r="G49" s="102">
        <v>0</v>
      </c>
      <c r="H49" s="103" t="s">
        <v>69</v>
      </c>
      <c r="I49" s="102">
        <v>2067</v>
      </c>
      <c r="J49" s="103">
        <v>-5.05282498851631E-2</v>
      </c>
      <c r="K49" s="102">
        <v>709</v>
      </c>
      <c r="L49" s="103">
        <v>-6.0927152317880796E-2</v>
      </c>
      <c r="M49" s="102">
        <v>2776</v>
      </c>
      <c r="N49" s="103">
        <v>-5.3206002728513002E-2</v>
      </c>
      <c r="O49" s="104">
        <v>5</v>
      </c>
      <c r="P49" s="107"/>
      <c r="Q49" s="101" t="s">
        <v>70</v>
      </c>
      <c r="R49" s="106">
        <v>2177</v>
      </c>
      <c r="S49" s="106">
        <v>0</v>
      </c>
      <c r="T49" s="106">
        <v>0</v>
      </c>
      <c r="U49" s="106">
        <v>2177</v>
      </c>
      <c r="V49" s="106">
        <v>755</v>
      </c>
      <c r="W49" s="106">
        <v>2932</v>
      </c>
      <c r="X49" s="101" t="s">
        <v>204</v>
      </c>
    </row>
    <row r="50" spans="1:24" x14ac:dyDescent="0.2">
      <c r="A50" s="101" t="s">
        <v>205</v>
      </c>
      <c r="B50" s="101" t="s">
        <v>206</v>
      </c>
      <c r="C50" s="102">
        <v>5304</v>
      </c>
      <c r="D50" s="103">
        <v>1.5508328546812201E-2</v>
      </c>
      <c r="E50" s="102">
        <v>1116</v>
      </c>
      <c r="F50" s="103">
        <v>-0.142198308993082</v>
      </c>
      <c r="G50" s="102">
        <v>0</v>
      </c>
      <c r="H50" s="103" t="s">
        <v>69</v>
      </c>
      <c r="I50" s="102">
        <v>6420</v>
      </c>
      <c r="J50" s="103">
        <v>-1.5941140404659701E-2</v>
      </c>
      <c r="K50" s="102">
        <v>1834</v>
      </c>
      <c r="L50" s="103">
        <v>0.14912280701754399</v>
      </c>
      <c r="M50" s="102">
        <v>8254</v>
      </c>
      <c r="N50" s="103">
        <v>1.6502463054187202E-2</v>
      </c>
      <c r="O50" s="104">
        <v>3</v>
      </c>
      <c r="P50" s="108"/>
      <c r="Q50" s="101" t="s">
        <v>70</v>
      </c>
      <c r="R50" s="106">
        <v>5223</v>
      </c>
      <c r="S50" s="106">
        <v>1301</v>
      </c>
      <c r="T50" s="106">
        <v>0</v>
      </c>
      <c r="U50" s="106">
        <v>6524</v>
      </c>
      <c r="V50" s="106">
        <v>1596</v>
      </c>
      <c r="W50" s="106">
        <v>8120</v>
      </c>
      <c r="X50" s="101" t="s">
        <v>207</v>
      </c>
    </row>
    <row r="51" spans="1:24" x14ac:dyDescent="0.2">
      <c r="A51" s="109" t="s">
        <v>208</v>
      </c>
      <c r="B51" s="110"/>
      <c r="C51" s="111">
        <v>238810</v>
      </c>
      <c r="D51" s="112">
        <v>-2.0186271694087699E-2</v>
      </c>
      <c r="E51" s="111">
        <v>89007</v>
      </c>
      <c r="F51" s="112">
        <v>2.5804444034667202E-2</v>
      </c>
      <c r="G51" s="111">
        <v>17038</v>
      </c>
      <c r="H51" s="112">
        <v>-0.100802195482373</v>
      </c>
      <c r="I51" s="111">
        <v>344855</v>
      </c>
      <c r="J51" s="112">
        <v>-1.3137938336681502E-2</v>
      </c>
      <c r="K51" s="111">
        <v>50494</v>
      </c>
      <c r="L51" s="112">
        <v>-7.4625224498772111E-2</v>
      </c>
      <c r="M51" s="111">
        <v>395349</v>
      </c>
      <c r="N51" s="112">
        <v>-2.1442432402997903E-2</v>
      </c>
      <c r="O51" s="113"/>
      <c r="P51" s="114" t="s">
        <v>209</v>
      </c>
      <c r="Q51" s="114"/>
      <c r="R51" s="115">
        <v>243730</v>
      </c>
      <c r="S51" s="115">
        <v>86768</v>
      </c>
      <c r="T51" s="115">
        <v>18948</v>
      </c>
      <c r="U51" s="115">
        <v>349446</v>
      </c>
      <c r="V51" s="115">
        <v>54566</v>
      </c>
      <c r="W51" s="115">
        <v>404012</v>
      </c>
      <c r="X51" s="114"/>
    </row>
    <row r="52" spans="1:24" x14ac:dyDescent="0.2">
      <c r="A52" s="101" t="s">
        <v>210</v>
      </c>
      <c r="B52" s="101" t="s">
        <v>211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69</v>
      </c>
      <c r="I52" s="102">
        <v>0</v>
      </c>
      <c r="J52" s="103">
        <v>-1</v>
      </c>
      <c r="K52" s="102">
        <v>148</v>
      </c>
      <c r="L52" s="103">
        <v>-0.94528650646950108</v>
      </c>
      <c r="M52" s="102">
        <v>148</v>
      </c>
      <c r="N52" s="103">
        <v>-0.98072414691325904</v>
      </c>
      <c r="O52" s="104">
        <v>6</v>
      </c>
      <c r="P52" s="105" t="s">
        <v>152</v>
      </c>
      <c r="Q52" s="101" t="s">
        <v>152</v>
      </c>
      <c r="R52" s="106">
        <v>37</v>
      </c>
      <c r="S52" s="106">
        <v>4936</v>
      </c>
      <c r="T52" s="106">
        <v>0</v>
      </c>
      <c r="U52" s="106">
        <v>4973</v>
      </c>
      <c r="V52" s="106">
        <v>2705</v>
      </c>
      <c r="W52" s="106">
        <v>7678</v>
      </c>
      <c r="X52" s="101" t="s">
        <v>212</v>
      </c>
    </row>
    <row r="53" spans="1:24" x14ac:dyDescent="0.2">
      <c r="A53" s="101" t="s">
        <v>213</v>
      </c>
      <c r="B53" s="101" t="s">
        <v>214</v>
      </c>
      <c r="C53" s="102">
        <v>296</v>
      </c>
      <c r="D53" s="103">
        <v>0.33936651583710403</v>
      </c>
      <c r="E53" s="102">
        <v>0</v>
      </c>
      <c r="F53" s="103">
        <v>-1</v>
      </c>
      <c r="G53" s="102">
        <v>0</v>
      </c>
      <c r="H53" s="103" t="s">
        <v>69</v>
      </c>
      <c r="I53" s="102">
        <v>296</v>
      </c>
      <c r="J53" s="103">
        <v>0.32735426008968599</v>
      </c>
      <c r="K53" s="102">
        <v>2090</v>
      </c>
      <c r="L53" s="103">
        <v>5.7157309054122404E-2</v>
      </c>
      <c r="M53" s="102">
        <v>2386</v>
      </c>
      <c r="N53" s="103">
        <v>8.4545454545454507E-2</v>
      </c>
      <c r="O53" s="104">
        <v>6</v>
      </c>
      <c r="P53" s="107"/>
      <c r="Q53" s="101" t="s">
        <v>152</v>
      </c>
      <c r="R53" s="106">
        <v>221</v>
      </c>
      <c r="S53" s="106">
        <v>2</v>
      </c>
      <c r="T53" s="106">
        <v>0</v>
      </c>
      <c r="U53" s="106">
        <v>223</v>
      </c>
      <c r="V53" s="106">
        <v>1977</v>
      </c>
      <c r="W53" s="106">
        <v>2200</v>
      </c>
      <c r="X53" s="101" t="s">
        <v>215</v>
      </c>
    </row>
    <row r="54" spans="1:24" x14ac:dyDescent="0.2">
      <c r="A54" s="101" t="s">
        <v>216</v>
      </c>
      <c r="B54" s="101" t="s">
        <v>217</v>
      </c>
      <c r="C54" s="102">
        <v>4315</v>
      </c>
      <c r="D54" s="103">
        <v>-3.6400178651183598E-2</v>
      </c>
      <c r="E54" s="102">
        <v>5625</v>
      </c>
      <c r="F54" s="103">
        <v>0.27435432714091496</v>
      </c>
      <c r="G54" s="102">
        <v>0</v>
      </c>
      <c r="H54" s="103" t="s">
        <v>69</v>
      </c>
      <c r="I54" s="102">
        <v>9940</v>
      </c>
      <c r="J54" s="103">
        <v>0.117858749437697</v>
      </c>
      <c r="K54" s="102">
        <v>9093</v>
      </c>
      <c r="L54" s="103">
        <v>2.00807718196096E-2</v>
      </c>
      <c r="M54" s="102">
        <v>19033</v>
      </c>
      <c r="N54" s="103">
        <v>6.8909356396720203E-2</v>
      </c>
      <c r="O54" s="104">
        <v>6</v>
      </c>
      <c r="P54" s="107"/>
      <c r="Q54" s="101" t="s">
        <v>152</v>
      </c>
      <c r="R54" s="106">
        <v>4478</v>
      </c>
      <c r="S54" s="106">
        <v>4414</v>
      </c>
      <c r="T54" s="106">
        <v>0</v>
      </c>
      <c r="U54" s="106">
        <v>8892</v>
      </c>
      <c r="V54" s="106">
        <v>8914</v>
      </c>
      <c r="W54" s="106">
        <v>17806</v>
      </c>
      <c r="X54" s="101" t="s">
        <v>218</v>
      </c>
    </row>
    <row r="55" spans="1:24" x14ac:dyDescent="0.2">
      <c r="A55" s="101" t="s">
        <v>219</v>
      </c>
      <c r="B55" s="101" t="s">
        <v>220</v>
      </c>
      <c r="C55" s="102">
        <v>1</v>
      </c>
      <c r="D55" s="103" t="s">
        <v>69</v>
      </c>
      <c r="E55" s="102">
        <v>0</v>
      </c>
      <c r="F55" s="103" t="s">
        <v>69</v>
      </c>
      <c r="G55" s="102">
        <v>0</v>
      </c>
      <c r="H55" s="103" t="s">
        <v>69</v>
      </c>
      <c r="I55" s="102">
        <v>1</v>
      </c>
      <c r="J55" s="103" t="s">
        <v>69</v>
      </c>
      <c r="K55" s="102">
        <v>177</v>
      </c>
      <c r="L55" s="103">
        <v>6.6265060240963902E-2</v>
      </c>
      <c r="M55" s="102">
        <v>178</v>
      </c>
      <c r="N55" s="103">
        <v>7.2289156626505993E-2</v>
      </c>
      <c r="O55" s="104">
        <v>6</v>
      </c>
      <c r="P55" s="107"/>
      <c r="Q55" s="101" t="s">
        <v>152</v>
      </c>
      <c r="R55" s="106">
        <v>0</v>
      </c>
      <c r="S55" s="106">
        <v>0</v>
      </c>
      <c r="T55" s="106">
        <v>0</v>
      </c>
      <c r="U55" s="106">
        <v>0</v>
      </c>
      <c r="V55" s="106">
        <v>166</v>
      </c>
      <c r="W55" s="106">
        <v>166</v>
      </c>
      <c r="X55" s="101" t="s">
        <v>221</v>
      </c>
    </row>
    <row r="56" spans="1:24" x14ac:dyDescent="0.2">
      <c r="A56" s="101" t="s">
        <v>222</v>
      </c>
      <c r="B56" s="101" t="s">
        <v>223</v>
      </c>
      <c r="C56" s="102">
        <v>603</v>
      </c>
      <c r="D56" s="103">
        <v>-0.24625</v>
      </c>
      <c r="E56" s="102">
        <v>16</v>
      </c>
      <c r="F56" s="103">
        <v>15</v>
      </c>
      <c r="G56" s="102">
        <v>0</v>
      </c>
      <c r="H56" s="103" t="s">
        <v>69</v>
      </c>
      <c r="I56" s="102">
        <v>619</v>
      </c>
      <c r="J56" s="103">
        <v>-0.22721598002496901</v>
      </c>
      <c r="K56" s="102">
        <v>1187</v>
      </c>
      <c r="L56" s="103">
        <v>-0.123338257016248</v>
      </c>
      <c r="M56" s="102">
        <v>1806</v>
      </c>
      <c r="N56" s="103">
        <v>-0.16194895591647301</v>
      </c>
      <c r="O56" s="104">
        <v>6</v>
      </c>
      <c r="P56" s="107"/>
      <c r="Q56" s="101" t="s">
        <v>152</v>
      </c>
      <c r="R56" s="106">
        <v>800</v>
      </c>
      <c r="S56" s="106">
        <v>1</v>
      </c>
      <c r="T56" s="106">
        <v>0</v>
      </c>
      <c r="U56" s="106">
        <v>801</v>
      </c>
      <c r="V56" s="106">
        <v>1354</v>
      </c>
      <c r="W56" s="106">
        <v>2155</v>
      </c>
      <c r="X56" s="101" t="s">
        <v>224</v>
      </c>
    </row>
    <row r="57" spans="1:24" x14ac:dyDescent="0.2">
      <c r="A57" s="101" t="s">
        <v>225</v>
      </c>
      <c r="B57" s="101" t="s">
        <v>226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69</v>
      </c>
      <c r="I57" s="102">
        <v>0</v>
      </c>
      <c r="J57" s="103">
        <v>-1</v>
      </c>
      <c r="K57" s="102">
        <v>303</v>
      </c>
      <c r="L57" s="103">
        <v>-0.51980982567353395</v>
      </c>
      <c r="M57" s="102">
        <v>303</v>
      </c>
      <c r="N57" s="103">
        <v>-0.69760479041916201</v>
      </c>
      <c r="O57" s="104">
        <v>6</v>
      </c>
      <c r="P57" s="108"/>
      <c r="Q57" s="101" t="s">
        <v>152</v>
      </c>
      <c r="R57" s="106">
        <v>346</v>
      </c>
      <c r="S57" s="106">
        <v>25</v>
      </c>
      <c r="T57" s="106">
        <v>0</v>
      </c>
      <c r="U57" s="106">
        <v>371</v>
      </c>
      <c r="V57" s="106">
        <v>631</v>
      </c>
      <c r="W57" s="106">
        <v>1002</v>
      </c>
      <c r="X57" s="101" t="s">
        <v>227</v>
      </c>
    </row>
    <row r="58" spans="1:24" x14ac:dyDescent="0.2">
      <c r="A58" s="109" t="s">
        <v>228</v>
      </c>
      <c r="B58" s="110"/>
      <c r="C58" s="111">
        <v>5215</v>
      </c>
      <c r="D58" s="112">
        <v>-0.113396803808228</v>
      </c>
      <c r="E58" s="111">
        <v>5641</v>
      </c>
      <c r="F58" s="112">
        <v>-0.39848581787161402</v>
      </c>
      <c r="G58" s="111">
        <v>0</v>
      </c>
      <c r="H58" s="112"/>
      <c r="I58" s="111">
        <v>10856</v>
      </c>
      <c r="J58" s="112">
        <v>-0.28859764089121903</v>
      </c>
      <c r="K58" s="111">
        <v>12998</v>
      </c>
      <c r="L58" s="112">
        <v>-0.17457293452721201</v>
      </c>
      <c r="M58" s="111">
        <v>23854</v>
      </c>
      <c r="N58" s="112">
        <v>-0.23068984422872302</v>
      </c>
      <c r="O58" s="113"/>
      <c r="P58" s="114" t="s">
        <v>209</v>
      </c>
      <c r="Q58" s="114"/>
      <c r="R58" s="115">
        <v>5882</v>
      </c>
      <c r="S58" s="115">
        <v>9378</v>
      </c>
      <c r="T58" s="115">
        <v>0</v>
      </c>
      <c r="U58" s="115">
        <v>15260</v>
      </c>
      <c r="V58" s="115">
        <v>15747</v>
      </c>
      <c r="W58" s="115">
        <v>31007</v>
      </c>
      <c r="X58" s="114"/>
    </row>
    <row r="59" spans="1:24" x14ac:dyDescent="0.2">
      <c r="A59" s="109" t="s">
        <v>229</v>
      </c>
      <c r="B59" s="110"/>
      <c r="C59" s="111">
        <v>244025</v>
      </c>
      <c r="D59" s="112">
        <v>-2.2382738009390602E-2</v>
      </c>
      <c r="E59" s="111">
        <v>94648</v>
      </c>
      <c r="F59" s="112">
        <v>-1.55804713664635E-2</v>
      </c>
      <c r="G59" s="111">
        <v>17038</v>
      </c>
      <c r="H59" s="112">
        <v>-0.100802195482373</v>
      </c>
      <c r="I59" s="111">
        <v>355711</v>
      </c>
      <c r="J59" s="112">
        <v>-2.4663701721386499E-2</v>
      </c>
      <c r="K59" s="111">
        <v>63492</v>
      </c>
      <c r="L59" s="112">
        <v>-9.7009087935374688E-2</v>
      </c>
      <c r="M59" s="111">
        <v>419203</v>
      </c>
      <c r="N59" s="112">
        <v>-3.6357032681331197E-2</v>
      </c>
      <c r="O59" s="113"/>
      <c r="P59" s="114"/>
      <c r="Q59" s="114"/>
      <c r="R59" s="115">
        <v>249612</v>
      </c>
      <c r="S59" s="115">
        <v>96146</v>
      </c>
      <c r="T59" s="115">
        <v>18948</v>
      </c>
      <c r="U59" s="115">
        <v>364706</v>
      </c>
      <c r="V59" s="115">
        <v>70313</v>
      </c>
      <c r="W59" s="115">
        <v>435019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pane xSplit="24765" topLeftCell="AA1"/>
      <selection activeCell="A2" sqref="A2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17.07.2017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256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2873630</v>
      </c>
      <c r="C7" s="72">
        <f>Hovedtall!$C$7</f>
        <v>2784243</v>
      </c>
      <c r="D7" s="46">
        <f>(B7-C7)/C7</f>
        <v>3.2104597192127271E-2</v>
      </c>
      <c r="E7" s="45"/>
      <c r="F7" s="71">
        <f>Hovedtall!$F$7</f>
        <v>15313163</v>
      </c>
      <c r="G7" s="72">
        <f>Hovedtall!$G$7</f>
        <v>14907588</v>
      </c>
      <c r="H7" s="46">
        <f>(F7-G7)/G7</f>
        <v>2.7205943711350218E-2</v>
      </c>
      <c r="I7" s="40"/>
      <c r="J7" s="41"/>
    </row>
    <row r="8" spans="1:17" ht="15" customHeight="1" x14ac:dyDescent="0.25">
      <c r="A8" s="89" t="s">
        <v>33</v>
      </c>
      <c r="B8" s="16">
        <f>SUM(B9:B10)</f>
        <v>2173500</v>
      </c>
      <c r="C8" s="17">
        <f>SUM(C9:C10)</f>
        <v>2042459</v>
      </c>
      <c r="D8" s="34">
        <f>(B8-C8)/C8</f>
        <v>6.4158448223440467E-2</v>
      </c>
      <c r="E8" s="45"/>
      <c r="F8" s="16">
        <f>SUM(F9:F10)</f>
        <v>10029871</v>
      </c>
      <c r="G8" s="17">
        <f>SUM(G9:G10)</f>
        <v>9369947</v>
      </c>
      <c r="H8" s="34">
        <f>(F8-G8)/G8</f>
        <v>7.0429854085620761E-2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1919203</v>
      </c>
      <c r="C9" s="74">
        <f>Hovedtall!$C$9</f>
        <v>1800378</v>
      </c>
      <c r="D9" s="18">
        <f>(B9-C9)/C9</f>
        <v>6.6000028882823497E-2</v>
      </c>
      <c r="E9" s="45"/>
      <c r="F9" s="73">
        <f>Hovedtall!$F$9</f>
        <v>9253126</v>
      </c>
      <c r="G9" s="74">
        <f>Hovedtall!$G$9</f>
        <v>8619396</v>
      </c>
      <c r="H9" s="18">
        <f>(F9-G9)/G9</f>
        <v>7.3523713262507021E-2</v>
      </c>
      <c r="J9" s="41"/>
    </row>
    <row r="10" spans="1:17" ht="15" customHeight="1" x14ac:dyDescent="0.25">
      <c r="A10" s="90" t="s">
        <v>35</v>
      </c>
      <c r="B10" s="73">
        <f>Hovedtall!$B$10</f>
        <v>254297</v>
      </c>
      <c r="C10" s="74">
        <f>Hovedtall!$C$10</f>
        <v>242081</v>
      </c>
      <c r="D10" s="18">
        <f>(B10-C10)/C10</f>
        <v>5.0462448519297258E-2</v>
      </c>
      <c r="E10" s="45"/>
      <c r="F10" s="73">
        <f>Hovedtall!$F$10</f>
        <v>776745</v>
      </c>
      <c r="G10" s="74">
        <f>Hovedtall!$G$10</f>
        <v>750551</v>
      </c>
      <c r="H10" s="18">
        <f>(F10-G10)/G10</f>
        <v>3.4899693691701164E-2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41779</v>
      </c>
      <c r="C12" s="76">
        <f>Hovedtall!$C$12</f>
        <v>45842</v>
      </c>
      <c r="D12" s="44">
        <f>(B12-C12)/C12</f>
        <v>-8.863051350290127E-2</v>
      </c>
      <c r="E12" s="45"/>
      <c r="F12" s="75">
        <f>Hovedtall!$F$12</f>
        <v>233818</v>
      </c>
      <c r="G12" s="76">
        <f>Hovedtall!$G$12</f>
        <v>252678</v>
      </c>
      <c r="H12" s="44">
        <f>(F12-G12)/G12</f>
        <v>-7.464045148370653E-2</v>
      </c>
      <c r="J12" s="41"/>
    </row>
    <row r="13" spans="1:17" ht="15" customHeight="1" x14ac:dyDescent="0.25">
      <c r="A13" s="89" t="s">
        <v>19</v>
      </c>
      <c r="B13" s="16">
        <f>B7+B8+B12</f>
        <v>5088909</v>
      </c>
      <c r="C13" s="17">
        <f>C7+C8+C12</f>
        <v>4872544</v>
      </c>
      <c r="D13" s="34">
        <f>(B13-C13)/C13</f>
        <v>4.4404935081140365E-2</v>
      </c>
      <c r="E13" s="45"/>
      <c r="F13" s="16">
        <f>F7+F8+F12</f>
        <v>25576852</v>
      </c>
      <c r="G13" s="17">
        <f>G7+G8+G12</f>
        <v>24530213</v>
      </c>
      <c r="H13" s="34">
        <f>(F13-G13)/G13</f>
        <v>4.26673425134955E-2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40657</v>
      </c>
      <c r="C17" s="15">
        <f>SUM(C18:C20)</f>
        <v>41708</v>
      </c>
      <c r="D17" s="46">
        <f>(B17-C17)/C17</f>
        <v>-2.5199002589431283E-2</v>
      </c>
      <c r="E17" s="19"/>
      <c r="F17" s="14">
        <f>SUM(F18:F20)</f>
        <v>238810</v>
      </c>
      <c r="G17" s="15">
        <f>SUM(G18:G20)</f>
        <v>243730</v>
      </c>
      <c r="H17" s="46">
        <f>(F17-G17)/G17</f>
        <v>-2.018627169408772E-2</v>
      </c>
      <c r="J17" s="43"/>
    </row>
    <row r="18" spans="1:10" ht="15" customHeight="1" x14ac:dyDescent="0.25">
      <c r="A18" s="90" t="s">
        <v>34</v>
      </c>
      <c r="B18" s="73">
        <f>Hovedtall!$B$18</f>
        <v>39024</v>
      </c>
      <c r="C18" s="74">
        <f>Hovedtall!$C$18</f>
        <v>39965</v>
      </c>
      <c r="D18" s="18">
        <f t="shared" ref="D18:D31" si="0">(B18-C18)/C18</f>
        <v>-2.354560240210184E-2</v>
      </c>
      <c r="E18" s="19"/>
      <c r="F18" s="73">
        <f>Hovedtall!$F$18</f>
        <v>230297</v>
      </c>
      <c r="G18" s="74">
        <f>Hovedtall!$G$18</f>
        <v>234505</v>
      </c>
      <c r="H18" s="18">
        <f t="shared" ref="H18:H31" si="1">(F18-G18)/G18</f>
        <v>-1.7944180294663228E-2</v>
      </c>
      <c r="J18" s="41"/>
    </row>
    <row r="19" spans="1:10" ht="15" customHeight="1" x14ac:dyDescent="0.25">
      <c r="A19" s="90" t="s">
        <v>35</v>
      </c>
      <c r="B19" s="73">
        <f>Hovedtall!$B$19</f>
        <v>549</v>
      </c>
      <c r="C19" s="74">
        <f>Hovedtall!$C$19</f>
        <v>600</v>
      </c>
      <c r="D19" s="18">
        <f t="shared" si="0"/>
        <v>-8.5000000000000006E-2</v>
      </c>
      <c r="E19" s="19"/>
      <c r="F19" s="73">
        <f>Hovedtall!$F$19</f>
        <v>2286</v>
      </c>
      <c r="G19" s="74">
        <f>Hovedtall!$G$19</f>
        <v>2665</v>
      </c>
      <c r="H19" s="18">
        <f t="shared" si="1"/>
        <v>-0.14221388367729831</v>
      </c>
      <c r="J19" s="41"/>
    </row>
    <row r="20" spans="1:10" ht="15" customHeight="1" x14ac:dyDescent="0.25">
      <c r="A20" s="90" t="s">
        <v>36</v>
      </c>
      <c r="B20" s="73">
        <f>Hovedtall!$B$20</f>
        <v>1084</v>
      </c>
      <c r="C20" s="74">
        <f>Hovedtall!$C$20</f>
        <v>1143</v>
      </c>
      <c r="D20" s="18">
        <f t="shared" si="0"/>
        <v>-5.1618547681539804E-2</v>
      </c>
      <c r="E20" s="19"/>
      <c r="F20" s="73">
        <f>Hovedtall!$F$20</f>
        <v>6227</v>
      </c>
      <c r="G20" s="74">
        <f>Hovedtall!$G$20</f>
        <v>6560</v>
      </c>
      <c r="H20" s="18">
        <f t="shared" si="1"/>
        <v>-5.0762195121951223E-2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17389</v>
      </c>
      <c r="C22" s="17">
        <f>SUM(C23:C25)</f>
        <v>16910</v>
      </c>
      <c r="D22" s="34">
        <f t="shared" si="0"/>
        <v>2.8326434062684803E-2</v>
      </c>
      <c r="E22" s="19"/>
      <c r="F22" s="16">
        <f>SUM(F23:F25)</f>
        <v>89007</v>
      </c>
      <c r="G22" s="17">
        <f>SUM(G23:G25)</f>
        <v>86768</v>
      </c>
      <c r="H22" s="34">
        <f t="shared" si="1"/>
        <v>2.5804444034667157E-2</v>
      </c>
      <c r="J22" s="41"/>
    </row>
    <row r="23" spans="1:10" ht="15" customHeight="1" x14ac:dyDescent="0.25">
      <c r="A23" s="90" t="s">
        <v>34</v>
      </c>
      <c r="B23" s="73">
        <f>Hovedtall!$B$23</f>
        <v>14996</v>
      </c>
      <c r="C23" s="74">
        <f>Hovedtall!$C$23</f>
        <v>14698</v>
      </c>
      <c r="D23" s="18">
        <f t="shared" si="0"/>
        <v>2.0274867328888283E-2</v>
      </c>
      <c r="E23" s="19"/>
      <c r="F23" s="73">
        <f>Hovedtall!$F$23</f>
        <v>79865</v>
      </c>
      <c r="G23" s="74">
        <f>Hovedtall!$G$23</f>
        <v>78408</v>
      </c>
      <c r="H23" s="18">
        <f t="shared" si="1"/>
        <v>1.8582287521681461E-2</v>
      </c>
      <c r="J23" s="41"/>
    </row>
    <row r="24" spans="1:10" ht="15" customHeight="1" x14ac:dyDescent="0.25">
      <c r="A24" s="90" t="s">
        <v>35</v>
      </c>
      <c r="B24" s="73">
        <f>Hovedtall!$B$24</f>
        <v>1935</v>
      </c>
      <c r="C24" s="74">
        <f>Hovedtall!$C$24</f>
        <v>1756</v>
      </c>
      <c r="D24" s="18">
        <f t="shared" si="0"/>
        <v>0.10193621867881549</v>
      </c>
      <c r="E24" s="19"/>
      <c r="F24" s="73">
        <f>Hovedtall!$F$24</f>
        <v>6500</v>
      </c>
      <c r="G24" s="74">
        <f>Hovedtall!$G$24</f>
        <v>5822</v>
      </c>
      <c r="H24" s="18">
        <f t="shared" si="1"/>
        <v>0.11645482652009619</v>
      </c>
      <c r="J24" s="41"/>
    </row>
    <row r="25" spans="1:10" ht="15" customHeight="1" x14ac:dyDescent="0.25">
      <c r="A25" s="90" t="s">
        <v>36</v>
      </c>
      <c r="B25" s="73">
        <f>Hovedtall!$B$25</f>
        <v>458</v>
      </c>
      <c r="C25" s="74">
        <f>Hovedtall!$C$25</f>
        <v>456</v>
      </c>
      <c r="D25" s="18">
        <f t="shared" si="0"/>
        <v>4.3859649122807015E-3</v>
      </c>
      <c r="E25" s="19"/>
      <c r="F25" s="73">
        <f>Hovedtall!$F$25</f>
        <v>2642</v>
      </c>
      <c r="G25" s="74">
        <f>Hovedtall!$G$25</f>
        <v>2538</v>
      </c>
      <c r="H25" s="18">
        <f t="shared" si="1"/>
        <v>4.097714736012608E-2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3079</v>
      </c>
      <c r="C27" s="76">
        <f>Hovedtall!$C$27</f>
        <v>3433</v>
      </c>
      <c r="D27" s="34">
        <f t="shared" si="0"/>
        <v>-0.10311680745703466</v>
      </c>
      <c r="E27" s="19"/>
      <c r="F27" s="77">
        <f>Hovedtall!$F$27</f>
        <v>17038</v>
      </c>
      <c r="G27" s="78">
        <f>Hovedtall!$G$27</f>
        <v>18948</v>
      </c>
      <c r="H27" s="34">
        <f>(F27-G27)/G27</f>
        <v>-0.10080219548237281</v>
      </c>
      <c r="J27" s="41"/>
    </row>
    <row r="28" spans="1:10" ht="15" customHeight="1" x14ac:dyDescent="0.25">
      <c r="A28" s="89" t="s">
        <v>19</v>
      </c>
      <c r="B28" s="16">
        <f>B22+B17+B27</f>
        <v>61125</v>
      </c>
      <c r="C28" s="17">
        <f>C22+C17+C27</f>
        <v>62051</v>
      </c>
      <c r="D28" s="34">
        <f t="shared" si="0"/>
        <v>-1.4923208328632899E-2</v>
      </c>
      <c r="E28" s="19"/>
      <c r="F28" s="16">
        <f>F22+F17+F27</f>
        <v>344855</v>
      </c>
      <c r="G28" s="17">
        <f>G22+G17+G27</f>
        <v>349446</v>
      </c>
      <c r="H28" s="34">
        <f>(F28-G28)/G28</f>
        <v>-1.313793833668149E-2</v>
      </c>
      <c r="J28" s="41"/>
    </row>
    <row r="29" spans="1:10" ht="15" customHeight="1" x14ac:dyDescent="0.25">
      <c r="A29" s="89" t="s">
        <v>24</v>
      </c>
      <c r="B29" s="75">
        <f>Hovedtall!$B$29</f>
        <v>11386</v>
      </c>
      <c r="C29" s="76">
        <f>Hovedtall!$C$29</f>
        <v>11291</v>
      </c>
      <c r="D29" s="18">
        <f>(B29-C29)/C29</f>
        <v>8.4137808874324687E-3</v>
      </c>
      <c r="E29" s="19"/>
      <c r="F29" s="75">
        <f>Hovedtall!$F$29</f>
        <v>50494</v>
      </c>
      <c r="G29" s="76">
        <f>Hovedtall!$G$29</f>
        <v>54566</v>
      </c>
      <c r="H29" s="18">
        <f>(F29-G29)/G29</f>
        <v>-7.4625224498772125E-2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72511</v>
      </c>
      <c r="C31" s="17">
        <f>SUM(C28:C29)</f>
        <v>73342</v>
      </c>
      <c r="D31" s="34">
        <f t="shared" si="0"/>
        <v>-1.1330479125194295E-2</v>
      </c>
      <c r="E31" s="19"/>
      <c r="F31" s="16">
        <f>SUM(F28:F29)</f>
        <v>395349</v>
      </c>
      <c r="G31" s="17">
        <f>SUM(G28:G29)</f>
        <v>404012</v>
      </c>
      <c r="H31" s="34">
        <f t="shared" si="1"/>
        <v>-2.1442432402997931E-2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30" sqref="G3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1">
        <v>4171684</v>
      </c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1">
        <v>4637714</v>
      </c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1">
        <v>5088909</v>
      </c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52025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61307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4">
        <v>53889</v>
      </c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4">
        <v>62225</v>
      </c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4">
        <v>61125</v>
      </c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4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2017-03-09T09:32:58Z</cp:lastPrinted>
  <dcterms:created xsi:type="dcterms:W3CDTF">2000-12-05T13:34:37Z</dcterms:created>
  <dcterms:modified xsi:type="dcterms:W3CDTF">2017-07-17T08:02:45Z</dcterms:modified>
</cp:coreProperties>
</file>