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23" r:id="rId2"/>
    <sheet name="Passasjerer - Hittil i år" sheetId="40224" r:id="rId3"/>
    <sheet name="Flybevegelser - Måned" sheetId="40221" r:id="rId4"/>
    <sheet name="Flybevegelser - Hittil i år" sheetId="40222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G17" i="1"/>
  <c r="F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<sst xmlns="http://schemas.openxmlformats.org/spreadsheetml/2006/main" count="1214" uniqueCount="262">
  <si>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</si>
  <si>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</si>
  <si>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</si>
  <si>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</si>
  <si>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</si>
  <si>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</si>
  <si>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</si>
  <si>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</si>
  <si>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</si>
  <si>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</si>
  <si>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</si>
  <si>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</si>
  <si>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</si>
  <si>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</si>
  <si>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</si>
  <si>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</si>
  <si>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</si>
  <si>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</si>
  <si>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</si>
  <si>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</si>
  <si>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</si>
  <si>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</si>
  <si>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</si>
  <si>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</si>
  <si>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</si>
  <si>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</si>
  <si>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</si>
  <si>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</si>
  <si>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</si>
  <si>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</si>
  <si>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</si>
  <si>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</si>
  <si>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</si>
  <si>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</si>
  <si>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</si>
  <si>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</si>
  <si>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</si>
  <si>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</si>
  <si>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</si>
  <si>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</si>
  <si>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</si>
  <si>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</si>
  <si>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</si>
  <si>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</si>
  <si>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</si>
  <si>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</si>
  <si>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</si>
  <si>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</si>
  <si>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</si>
  <si>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</si>
  <si>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</si>
  <si>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</si>
  <si>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</si>
  <si>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</si>
  <si>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</si>
  <si>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</si>
  <si>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</si>
  <si>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</si>
  <si>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</si>
  <si>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</si>
  <si>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</si>
  <si>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</si>
  <si>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</si>
  <si>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</si>
  <si>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</si>
  <si>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</si>
  <si>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</si>
  <si>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</si>
  <si>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</si>
  <si>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</si>
  <si>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</si>
  <si>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</si>
  <si>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</si>
  <si>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</si>
  <si>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</si>
  <si>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</si>
  <si>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</si>
  <si>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</si>
  <si>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</si>
  <si>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</si>
  <si>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</si>
  <si>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</si>
  <si>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</si>
  <si>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</si>
  <si>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</si>
  <si>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</si>
  <si>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</si>
  <si>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</si>
  <si>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</si>
  <si>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</si>
  <si>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</si>
  <si>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</si>
  <si>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</si>
  <si>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</si>
  <si>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</si>
  <si>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</si>
  <si>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</si>
  <si>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</si>
  <si>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</si>
  <si>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</si>
  <si>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</si>
  <si>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</si>
  <si>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</si>
  <si>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</si>
  <si>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</si>
  <si>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</si>
  <si>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</si>
  <si>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</si>
  <si>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</si>
  <si>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</si>
  <si>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</si>
  <si>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</si>
  <si>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</si>
  <si>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</si>
  <si>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</si>
  <si>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</si>
  <si>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</si>
  <si>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</si>
  <si>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</si>
  <si>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</si>
  <si>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</si>
  <si>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</si>
  <si>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</si>
  <si>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</si>
  <si>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</si>
  <si>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</si>
  <si>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</si>
  <si>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</si>
  <si>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</si>
  <si>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</si>
  <si>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</si>
  <si>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</si>
  <si>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</si>
  <si>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</si>
  <si>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</si>
  <si>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</si>
  <si>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</si>
  <si>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</si>
  <si>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</si>
  <si>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</si>
  <si>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</si>
  <si>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</si>
  <si>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</si>
  <si>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</si>
  <si>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</si>
  <si>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</si>
  <si>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</si>
  <si>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</si>
  <si>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</si>
  <si>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</si>
  <si>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</si>
  <si>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</si>
  <si>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</si>
  <si>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</si>
  <si>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</si>
  <si>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</si>
  <si>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</si>
  <si>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</si>
  <si>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</si>
  <si>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</si>
  <si>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</si>
  <si>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</si>
  <si>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</si>
  <si>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</si>
  <si>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</si>
  <si>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</si>
  <si>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</si>
  <si>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</si>
  <si>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</si>
  <si>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</si>
  <si>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</si>
  <si>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</si>
  <si>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</si>
  <si>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</si>
  <si>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</si>
  <si>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</si>
  <si>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</si>
  <si>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</si>
  <si>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</si>
  <si>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</si>
  <si>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</si>
  <si>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</si>
  <si>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</si>
  <si>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</si>
  <si>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</si>
  <si>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</si>
  <si>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</si>
  <si>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</si>
  <si>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</si>
  <si>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</si>
  <si>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</si>
  <si>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</si>
  <si>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</si>
  <si>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</si>
  <si>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</si>
  <si>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</si>
  <si>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</si>
  <si>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</si>
  <si>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</si>
  <si>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</si>
  <si>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</si>
  <si>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</si>
  <si>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</si>
  <si>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</si>
  <si>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</si>
  <si>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</si>
  <si>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</si>
  <si>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</si>
  <si>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</si>
  <si>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</si>
  <si>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</si>
  <si>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</si>
  <si>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</si>
  <si>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</si>
  <si>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</si>
  <si>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</si>
  <si>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</si>
  <si>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</si>
  <si>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</si>
  <si>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</si>
  <si>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</si>
  <si>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</si>
  <si>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</si>
  <si>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</si>
  <si>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</si>
  <si>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</si>
  <si>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Total Sum</t>
  </si>
  <si>
    <t xml:space="preserve">    Domestic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</si>
  <si>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</si>
  <si>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</si>
  <si>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</si>
  <si>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</si>
  <si>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</si>
  <si>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</si>
  <si>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</si>
  <si>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</si>
  <si>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</si>
  <si>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</si>
  <si>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</si>
  <si>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</si>
  <si>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</si>
  <si>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</si>
  <si>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</si>
  <si>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</si>
  <si>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</si>
  <si>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</si>
  <si>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</si>
  <si>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</si>
  <si>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</si>
  <si>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</si>
  <si>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</si>
  <si>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</si>
  <si>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</si>
  <si>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 xml:space="preserve">Dato 09.01.2017 </t>
  </si>
  <si>
    <t xml:space="preserve">Sum Avinor </t>
  </si>
  <si>
    <t xml:space="preserve">Sum andre </t>
  </si>
  <si>
    <t>Januar</t>
  </si>
  <si>
    <t>January</t>
  </si>
  <si>
    <t>Passasjerer inkl. spedbarn - Januar 2017</t>
  </si>
  <si>
    <t>Passasjerer inkl. spedbarn - Hittil i år, Januar 2017</t>
  </si>
  <si>
    <t>Januar 2017 - Flybevegelser</t>
  </si>
  <si>
    <t>Januar 2017 -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</si>
</sst>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545208"/>
        <c:axId val="436925168"/>
      </c:lineChart>
      <c:catAx>
        <c:axId val="436545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692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6925168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6545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923208"/>
        <c:axId val="436925560"/>
      </c:lineChart>
      <c:catAx>
        <c:axId val="436923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69255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36925560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692320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grafer'!$B$4:$B$16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3220075</c:v>
                </c:pt>
                <c:pt idx="2">
                  <c:v>3404233</c:v>
                </c:pt>
                <c:pt idx="3">
                  <c:v>3921986</c:v>
                </c:pt>
                <c:pt idx="4">
                  <c:v>3513324</c:v>
                </c:pt>
                <c:pt idx="5">
                  <c:v>4162586</c:v>
                </c:pt>
                <c:pt idx="6">
                  <c:v>4239487</c:v>
                </c:pt>
                <c:pt idx="7">
                  <c:v>4166402</c:v>
                </c:pt>
                <c:pt idx="8">
                  <c:v>4168293</c:v>
                </c:pt>
                <c:pt idx="9">
                  <c:v>4247675</c:v>
                </c:pt>
                <c:pt idx="10">
                  <c:v>4267971</c:v>
                </c:pt>
                <c:pt idx="11">
                  <c:v>3869288</c:v>
                </c:pt>
                <c:pt idx="12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grafer'!$C$4:$C$16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3277804</c:v>
                </c:pt>
                <c:pt idx="2">
                  <c:v>3418955</c:v>
                </c:pt>
                <c:pt idx="3">
                  <c:v>3741673</c:v>
                </c:pt>
                <c:pt idx="4">
                  <c:v>4035227</c:v>
                </c:pt>
                <c:pt idx="5">
                  <c:v>4220892</c:v>
                </c:pt>
                <c:pt idx="6">
                  <c:v>4597152</c:v>
                </c:pt>
                <c:pt idx="7">
                  <c:v>4462056</c:v>
                </c:pt>
                <c:pt idx="8">
                  <c:v>4364289</c:v>
                </c:pt>
                <c:pt idx="9">
                  <c:v>4466332</c:v>
                </c:pt>
                <c:pt idx="10">
                  <c:v>4457440</c:v>
                </c:pt>
                <c:pt idx="11">
                  <c:v>3904581</c:v>
                </c:pt>
                <c:pt idx="12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grafer'!$D$4:$D$16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3466027</c:v>
                </c:pt>
                <c:pt idx="2">
                  <c:v>3490096</c:v>
                </c:pt>
                <c:pt idx="3">
                  <c:v>4084303</c:v>
                </c:pt>
                <c:pt idx="4">
                  <c:v>4104568</c:v>
                </c:pt>
                <c:pt idx="5">
                  <c:v>4362500</c:v>
                </c:pt>
                <c:pt idx="6">
                  <c:v>4964668</c:v>
                </c:pt>
                <c:pt idx="7">
                  <c:v>4626037</c:v>
                </c:pt>
                <c:pt idx="8">
                  <c:v>4506205</c:v>
                </c:pt>
                <c:pt idx="9">
                  <c:v>4572855</c:v>
                </c:pt>
                <c:pt idx="10">
                  <c:v>4552635</c:v>
                </c:pt>
                <c:pt idx="11">
                  <c:v>3925316</c:v>
                </c:pt>
                <c:pt idx="12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grafer'!$E$4:$E$16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3335025</c:v>
                </c:pt>
                <c:pt idx="2">
                  <c:v>3499805</c:v>
                </c:pt>
                <c:pt idx="3">
                  <c:v>4024348</c:v>
                </c:pt>
                <c:pt idx="4">
                  <c:v>4012574</c:v>
                </c:pt>
                <c:pt idx="5">
                  <c:v>4386314</c:v>
                </c:pt>
                <c:pt idx="6">
                  <c:v>4903813</c:v>
                </c:pt>
                <c:pt idx="7">
                  <c:v>4726456</c:v>
                </c:pt>
                <c:pt idx="8">
                  <c:v>4560026</c:v>
                </c:pt>
                <c:pt idx="9">
                  <c:v>4597268</c:v>
                </c:pt>
                <c:pt idx="10">
                  <c:v>4549491</c:v>
                </c:pt>
                <c:pt idx="11">
                  <c:v>4001911</c:v>
                </c:pt>
                <c:pt idx="12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grafer'!$F$4:$F$16</c:f>
              <c:numCache>
                <c:formatCode>#\ ###\ ##0</c:formatCode>
                <c:ptCount val="13"/>
                <c:pt idx="0" formatCode="General">
                  <c:v>2016</c:v>
                </c:pt>
                <c:pt idx="1">
                  <c:v>3387711</c:v>
                </c:pt>
                <c:pt idx="2">
                  <c:v>3709601</c:v>
                </c:pt>
                <c:pt idx="3">
                  <c:v>4047045</c:v>
                </c:pt>
                <c:pt idx="4">
                  <c:v>4017903</c:v>
                </c:pt>
                <c:pt idx="5">
                  <c:v>4472058</c:v>
                </c:pt>
                <c:pt idx="6">
                  <c:v>4872167</c:v>
                </c:pt>
                <c:pt idx="7">
                  <c:v>4662316</c:v>
                </c:pt>
                <c:pt idx="8">
                  <c:v>4643236</c:v>
                </c:pt>
                <c:pt idx="9">
                  <c:v>4686199</c:v>
                </c:pt>
                <c:pt idx="10">
                  <c:v>4603908</c:v>
                </c:pt>
                <c:pt idx="11">
                  <c:v>4052458</c:v>
                </c:pt>
                <c:pt idx="12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grafer'!$A$4:$A$16</c:f>
              <c:strCache>
                <c:ptCount val="13"/>
                <c:pt idx="0">
                  <c:v>Passasjerer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grafer'!$G$4:$G$16</c:f>
              <c:numCache>
                <c:formatCode>#\ ###\ ##0</c:formatCode>
                <c:ptCount val="13"/>
                <c:pt idx="0" formatCode="General">
                  <c:v>2017</c:v>
                </c:pt>
                <c:pt idx="1">
                  <c:v>3598087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922816"/>
        <c:axId val="435028656"/>
      </c:lineChart>
      <c:catAx>
        <c:axId val="4369228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502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5028656"/>
        <c:scaling>
          <c:orientation val="minMax"/>
          <c:min val="15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69228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grafer'!$B$23:$B$35</c:f>
              <c:numCache>
                <c:formatCode>#\ ###\ ##0</c:formatCode>
                <c:ptCount val="13"/>
                <c:pt idx="0" formatCode="General">
                  <c:v>2012</c:v>
                </c:pt>
                <c:pt idx="1">
                  <c:v>56819</c:v>
                </c:pt>
                <c:pt idx="2">
                  <c:v>55392</c:v>
                </c:pt>
                <c:pt idx="3">
                  <c:v>62199</c:v>
                </c:pt>
                <c:pt idx="4">
                  <c:v>55343</c:v>
                </c:pt>
                <c:pt idx="5">
                  <c:v>63707</c:v>
                </c:pt>
                <c:pt idx="6">
                  <c:v>62806</c:v>
                </c:pt>
                <c:pt idx="7">
                  <c:v>56042</c:v>
                </c:pt>
                <c:pt idx="8">
                  <c:v>62970</c:v>
                </c:pt>
                <c:pt idx="9">
                  <c:v>62970</c:v>
                </c:pt>
                <c:pt idx="10">
                  <c:v>65814</c:v>
                </c:pt>
                <c:pt idx="11">
                  <c:v>62097</c:v>
                </c:pt>
                <c:pt idx="12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grafer'!$C$23:$C$35</c:f>
              <c:numCache>
                <c:formatCode>#\ ###\ ##0</c:formatCode>
                <c:ptCount val="13"/>
                <c:pt idx="0" formatCode="General">
                  <c:v>2013</c:v>
                </c:pt>
                <c:pt idx="1">
                  <c:v>57714</c:v>
                </c:pt>
                <c:pt idx="2">
                  <c:v>54126</c:v>
                </c:pt>
                <c:pt idx="3">
                  <c:v>57109</c:v>
                </c:pt>
                <c:pt idx="4">
                  <c:v>63351</c:v>
                </c:pt>
                <c:pt idx="5">
                  <c:v>60558</c:v>
                </c:pt>
                <c:pt idx="6">
                  <c:v>64643</c:v>
                </c:pt>
                <c:pt idx="7">
                  <c:v>59264</c:v>
                </c:pt>
                <c:pt idx="8">
                  <c:v>64412</c:v>
                </c:pt>
                <c:pt idx="9">
                  <c:v>66778</c:v>
                </c:pt>
                <c:pt idx="10">
                  <c:v>68393</c:v>
                </c:pt>
                <c:pt idx="11">
                  <c:v>61858</c:v>
                </c:pt>
                <c:pt idx="12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grafer'!$D$23:$D$35</c:f>
              <c:numCache>
                <c:formatCode>#\ ###\ ##0</c:formatCode>
                <c:ptCount val="13"/>
                <c:pt idx="0" formatCode="General">
                  <c:v>2014</c:v>
                </c:pt>
                <c:pt idx="1">
                  <c:v>59820</c:v>
                </c:pt>
                <c:pt idx="2">
                  <c:v>56061</c:v>
                </c:pt>
                <c:pt idx="3">
                  <c:v>62844</c:v>
                </c:pt>
                <c:pt idx="4">
                  <c:v>60249</c:v>
                </c:pt>
                <c:pt idx="5">
                  <c:v>65236</c:v>
                </c:pt>
                <c:pt idx="6">
                  <c:v>66038</c:v>
                </c:pt>
                <c:pt idx="7">
                  <c:v>60236</c:v>
                </c:pt>
                <c:pt idx="8">
                  <c:v>63263</c:v>
                </c:pt>
                <c:pt idx="9">
                  <c:v>67191</c:v>
                </c:pt>
                <c:pt idx="10">
                  <c:v>66736</c:v>
                </c:pt>
                <c:pt idx="11">
                  <c:v>59497</c:v>
                </c:pt>
                <c:pt idx="12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grafer'!$E$23:$E$35</c:f>
              <c:numCache>
                <c:formatCode>#\ ###\ ##0</c:formatCode>
                <c:ptCount val="13"/>
                <c:pt idx="0" formatCode="General">
                  <c:v>2015</c:v>
                </c:pt>
                <c:pt idx="1">
                  <c:v>56825</c:v>
                </c:pt>
                <c:pt idx="2">
                  <c:v>53551</c:v>
                </c:pt>
                <c:pt idx="3">
                  <c:v>59940</c:v>
                </c:pt>
                <c:pt idx="4">
                  <c:v>60712</c:v>
                </c:pt>
                <c:pt idx="5">
                  <c:v>62021</c:v>
                </c:pt>
                <c:pt idx="6">
                  <c:v>65567</c:v>
                </c:pt>
                <c:pt idx="7">
                  <c:v>58785</c:v>
                </c:pt>
                <c:pt idx="8">
                  <c:v>62924</c:v>
                </c:pt>
                <c:pt idx="9">
                  <c:v>66307</c:v>
                </c:pt>
                <c:pt idx="10">
                  <c:v>65502</c:v>
                </c:pt>
                <c:pt idx="11">
                  <c:v>60634</c:v>
                </c:pt>
                <c:pt idx="12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grafer'!$F$23:$F$35</c:f>
              <c:numCache>
                <c:formatCode>#,##0</c:formatCode>
                <c:ptCount val="13"/>
                <c:pt idx="0" formatCode="General">
                  <c:v>2016</c:v>
                </c:pt>
                <c:pt idx="1">
                  <c:v>60449</c:v>
                </c:pt>
                <c:pt idx="2">
                  <c:v>54999</c:v>
                </c:pt>
                <c:pt idx="3">
                  <c:v>56951</c:v>
                </c:pt>
                <c:pt idx="4">
                  <c:v>60633</c:v>
                </c:pt>
                <c:pt idx="5">
                  <c:v>60932</c:v>
                </c:pt>
                <c:pt idx="6">
                  <c:v>62070</c:v>
                </c:pt>
                <c:pt idx="7">
                  <c:v>56170</c:v>
                </c:pt>
                <c:pt idx="8">
                  <c:v>62414</c:v>
                </c:pt>
                <c:pt idx="9">
                  <c:v>63364</c:v>
                </c:pt>
                <c:pt idx="10">
                  <c:v>62632</c:v>
                </c:pt>
                <c:pt idx="11">
                  <c:v>65717</c:v>
                </c:pt>
                <c:pt idx="12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grafer'!$A$23:$A$35</c:f>
              <c:strCache>
                <c:ptCount val="13"/>
                <c:pt idx="0">
                  <c:v>Flybevegelser</c:v>
                </c:pt>
                <c:pt idx="1">
                  <c:v>JAN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MAI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'Tall til grafer'!$G$23:$G$35</c:f>
              <c:numCache>
                <c:formatCode>#,##0</c:formatCode>
                <c:ptCount val="13"/>
                <c:pt idx="1">
                  <c:v>54284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508304"/>
        <c:axId val="431511048"/>
      </c:lineChart>
      <c:catAx>
        <c:axId val="43150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151104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31511048"/>
        <c:scaling>
          <c:orientation val="minMax"/>
          <c:max val="70000"/>
          <c:min val="4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315083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3" sqref="A3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2234819</v>
      </c>
      <c r="C7" s="62">
        <v>2136509</v>
      </c>
      <c r="D7" s="46">
        <f>(B7-C7)/C7</f>
        <v>4.6014315876975007E-2</v>
      </c>
      <c r="E7" s="45"/>
      <c r="F7" s="61">
        <v>2234819</v>
      </c>
      <c r="G7" s="62">
        <v>2136509</v>
      </c>
      <c r="H7" s="46">
        <f>(F7-G7)/G7</f>
        <v>4.6014315876975007E-2</v>
      </c>
      <c r="I7" s="40"/>
      <c r="J7" s="41"/>
    </row>
    <row r="8" spans="1:17" ht="15" customHeight="1" x14ac:dyDescent="0.25">
      <c r="A8" s="89" t="s">
        <v>16</v>
      </c>
      <c r="B8" s="16">
        <f>SUM(B9:B10)</f>
        <v>1326377</v>
      </c>
      <c r="C8" s="17">
        <f>SUM(C9:C10)</f>
        <v>1211223</v>
      </c>
      <c r="D8" s="34">
        <f>(B8-C8)/C8</f>
        <v>9.5072501100127715E-2</v>
      </c>
      <c r="E8" s="45"/>
      <c r="F8" s="16">
        <f>SUM(F9:F10)</f>
        <v>1326377</v>
      </c>
      <c r="G8" s="17">
        <f>SUM(G9:G10)</f>
        <v>1211223</v>
      </c>
      <c r="H8" s="34">
        <f>(F8-G8)/G8</f>
        <v>9.5072501100127715E-2</v>
      </c>
      <c r="I8" s="40"/>
      <c r="J8" s="41"/>
    </row>
    <row r="9" spans="1:17" ht="15" customHeight="1" x14ac:dyDescent="0.25">
      <c r="A9" s="90" t="s">
        <v>17</v>
      </c>
      <c r="B9" s="63">
        <v>1227693</v>
      </c>
      <c r="C9" s="64">
        <v>1102968</v>
      </c>
      <c r="D9" s="18">
        <f>(B9-C9)/C9</f>
        <v>0.11308124986400331</v>
      </c>
      <c r="E9" s="45"/>
      <c r="F9" s="63">
        <v>1227693</v>
      </c>
      <c r="G9" s="64">
        <v>1102968</v>
      </c>
      <c r="H9" s="18">
        <f>(F9-G9)/G9</f>
        <v>0.11308124986400331</v>
      </c>
      <c r="J9" s="41"/>
    </row>
    <row r="10" spans="1:17" ht="15" customHeight="1" x14ac:dyDescent="0.25">
      <c r="A10" s="90" t="s">
        <v>18</v>
      </c>
      <c r="B10" s="63">
        <v>98684</v>
      </c>
      <c r="C10" s="64">
        <v>108255</v>
      </c>
      <c r="D10" s="18">
        <f>(B10-C10)/C10</f>
        <v>-8.8411620710359795E-2</v>
      </c>
      <c r="E10" s="45"/>
      <c r="F10" s="63">
        <v>98684</v>
      </c>
      <c r="G10" s="64">
        <v>108255</v>
      </c>
      <c r="H10" s="18">
        <f>(F10-G10)/G10</f>
        <v>-8.8411620710359795E-2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36891</v>
      </c>
      <c r="C12" s="66">
        <v>40317</v>
      </c>
      <c r="D12" s="44">
        <f>(B12-C12)/C12</f>
        <v>-8.4976560756008637E-2</v>
      </c>
      <c r="E12" s="45"/>
      <c r="F12" s="65">
        <v>36891</v>
      </c>
      <c r="G12" s="66">
        <v>40317</v>
      </c>
      <c r="H12" s="44">
        <f>(F12-G12)/G12</f>
        <v>-8.4976560756008637E-2</v>
      </c>
      <c r="J12" s="41"/>
    </row>
    <row r="13" spans="1:17" ht="15" customHeight="1" x14ac:dyDescent="0.25">
      <c r="A13" s="89" t="s">
        <v>19</v>
      </c>
      <c r="B13" s="16">
        <f>B7+B8+B12</f>
        <v>3598087</v>
      </c>
      <c r="C13" s="17">
        <f>C7+C8+C12</f>
        <v>3388049</v>
      </c>
      <c r="D13" s="34">
        <f>(B13-C13)/C13</f>
        <v>6.1993790526642327E-2</v>
      </c>
      <c r="E13" s="45"/>
      <c r="F13" s="16">
        <f>F7+F8+F12</f>
        <v>3598087</v>
      </c>
      <c r="G13" s="17">
        <f>G7+G8+G12</f>
        <v>3388049</v>
      </c>
      <c r="H13" s="34">
        <f>(F13-G13)/G13</f>
        <v>6.1993790526642327E-2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38846</v>
      </c>
      <c r="C17" s="14">
        <f>SUM(C18:C20)</f>
        <v>38506</v>
      </c>
      <c r="D17" s="46">
        <f>(B17-C17)/C17</f>
        <v>8.8297927595699377E-3</v>
      </c>
      <c r="E17" s="19"/>
      <c r="F17" s="14">
        <f>SUM(F18:F20)</f>
        <v>38846</v>
      </c>
      <c r="G17" s="15">
        <f>SUM(G18:G20)</f>
        <v>38506</v>
      </c>
      <c r="H17" s="46">
        <f>(F17-G17)/G17</f>
        <v>8.8297927595699377E-3</v>
      </c>
      <c r="J17" s="43"/>
    </row>
    <row r="18" spans="1:10" ht="15" customHeight="1" x14ac:dyDescent="0.25">
      <c r="A18" s="90" t="s">
        <v>17</v>
      </c>
      <c r="B18" s="63">
        <v>37493</v>
      </c>
      <c r="C18" s="64">
        <v>37104</v>
      </c>
      <c r="D18" s="18">
        <f t="shared" ref="D18:D31" si="0">(B18-C18)/C18</f>
        <v>1.0484044846916774E-2</v>
      </c>
      <c r="E18" s="19"/>
      <c r="F18" s="63">
        <v>37493</v>
      </c>
      <c r="G18" s="64">
        <v>37104</v>
      </c>
      <c r="H18" s="18">
        <f t="shared" ref="H18:H31" si="1">(F18-G18)/G18</f>
        <v>1.0484044846916774E-2</v>
      </c>
      <c r="J18" s="41"/>
    </row>
    <row r="19" spans="1:10" ht="15" customHeight="1" x14ac:dyDescent="0.25">
      <c r="A19" s="90" t="s">
        <v>18</v>
      </c>
      <c r="B19" s="63">
        <v>264</v>
      </c>
      <c r="C19" s="64">
        <v>324</v>
      </c>
      <c r="D19" s="18">
        <f t="shared" si="0"/>
        <v>-0.18518518518518517</v>
      </c>
      <c r="E19" s="19"/>
      <c r="F19" s="63">
        <v>264</v>
      </c>
      <c r="G19" s="64">
        <v>324</v>
      </c>
      <c r="H19" s="18">
        <f t="shared" si="1"/>
        <v>-0.18518518518518517</v>
      </c>
      <c r="J19" s="41"/>
    </row>
    <row r="20" spans="1:10" ht="15" customHeight="1" x14ac:dyDescent="0.25">
      <c r="A20" s="90" t="s">
        <v>20</v>
      </c>
      <c r="B20" s="63">
        <v>1089</v>
      </c>
      <c r="C20" s="64">
        <v>1078</v>
      </c>
      <c r="D20" s="18">
        <f t="shared" si="0"/>
        <v>1.020408163265306E-2</v>
      </c>
      <c r="E20" s="19"/>
      <c r="F20" s="63">
        <v>1089</v>
      </c>
      <c r="G20" s="64">
        <v>1078</v>
      </c>
      <c r="H20" s="18">
        <f t="shared" si="1"/>
        <v>1.020408163265306E-2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12704</v>
      </c>
      <c r="C22" s="17">
        <f>SUM(C23:C25)</f>
        <v>12333</v>
      </c>
      <c r="D22" s="34">
        <f t="shared" si="0"/>
        <v>3.0081894105246088E-2</v>
      </c>
      <c r="E22" s="19"/>
      <c r="F22" s="16">
        <f>SUM(F23:F25)</f>
        <v>12704</v>
      </c>
      <c r="G22" s="17">
        <f>SUM(G23:G25)</f>
        <v>12333</v>
      </c>
      <c r="H22" s="34">
        <f t="shared" si="1"/>
        <v>3.0081894105246088E-2</v>
      </c>
      <c r="J22" s="41"/>
    </row>
    <row r="23" spans="1:10" ht="15" customHeight="1" x14ac:dyDescent="0.25">
      <c r="A23" s="90" t="s">
        <v>17</v>
      </c>
      <c r="B23" s="63">
        <v>11421</v>
      </c>
      <c r="C23" s="64">
        <v>11170</v>
      </c>
      <c r="D23" s="18">
        <f t="shared" si="0"/>
        <v>2.2470904207699195E-2</v>
      </c>
      <c r="E23" s="19"/>
      <c r="F23" s="63">
        <v>11421</v>
      </c>
      <c r="G23" s="64">
        <v>11170</v>
      </c>
      <c r="H23" s="18">
        <f t="shared" si="1"/>
        <v>2.2470904207699195E-2</v>
      </c>
      <c r="J23" s="41"/>
    </row>
    <row r="24" spans="1:10" ht="15" customHeight="1" x14ac:dyDescent="0.25">
      <c r="A24" s="90" t="s">
        <v>18</v>
      </c>
      <c r="B24" s="63">
        <v>829</v>
      </c>
      <c r="C24" s="64">
        <v>758</v>
      </c>
      <c r="D24" s="18">
        <f t="shared" si="0"/>
        <v>9.3667546174142483E-2</v>
      </c>
      <c r="E24" s="19"/>
      <c r="F24" s="63">
        <v>829</v>
      </c>
      <c r="G24" s="64">
        <v>758</v>
      </c>
      <c r="H24" s="18">
        <f t="shared" si="1"/>
        <v>9.3667546174142483E-2</v>
      </c>
      <c r="J24" s="41"/>
    </row>
    <row r="25" spans="1:10" ht="15" customHeight="1" x14ac:dyDescent="0.25">
      <c r="A25" s="90" t="s">
        <v>20</v>
      </c>
      <c r="B25" s="63">
        <v>454</v>
      </c>
      <c r="C25" s="64">
        <v>405</v>
      </c>
      <c r="D25" s="18">
        <f t="shared" si="0"/>
        <v>0.12098765432098765</v>
      </c>
      <c r="E25" s="19"/>
      <c r="F25" s="63">
        <v>454</v>
      </c>
      <c r="G25" s="64">
        <v>405</v>
      </c>
      <c r="H25" s="18">
        <f t="shared" si="1"/>
        <v>0.12098765432098765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2734</v>
      </c>
      <c r="C27" s="66">
        <v>3081</v>
      </c>
      <c r="D27" s="34">
        <f t="shared" si="0"/>
        <v>-0.11262577085361895</v>
      </c>
      <c r="E27" s="19"/>
      <c r="F27" s="67">
        <v>2734</v>
      </c>
      <c r="G27" s="68">
        <v>3081</v>
      </c>
      <c r="H27" s="34">
        <f>(F27-G27)/G27</f>
        <v>-0.11262577085361895</v>
      </c>
      <c r="J27" s="41"/>
    </row>
    <row r="28" spans="1:10" ht="15" customHeight="1" x14ac:dyDescent="0.25">
      <c r="A28" s="89" t="s">
        <v>19</v>
      </c>
      <c r="B28" s="16">
        <f>B22+B17+B27</f>
        <v>54284</v>
      </c>
      <c r="C28" s="17">
        <f>C22+C17+C27</f>
        <v>53920</v>
      </c>
      <c r="D28" s="34">
        <f t="shared" si="0"/>
        <v>6.7507418397626112E-3</v>
      </c>
      <c r="E28" s="19"/>
      <c r="F28" s="16">
        <f>F22+F17+F27</f>
        <v>54284</v>
      </c>
      <c r="G28" s="17">
        <f>G22+G17+G27</f>
        <v>53920</v>
      </c>
      <c r="H28" s="34">
        <f>(F28-G28)/G28</f>
        <v>6.7507418397626112E-3</v>
      </c>
      <c r="J28" s="41"/>
    </row>
    <row r="29" spans="1:10" ht="15" customHeight="1" x14ac:dyDescent="0.25">
      <c r="A29" s="89" t="s">
        <v>24</v>
      </c>
      <c r="B29" s="65">
        <v>5829</v>
      </c>
      <c r="C29" s="66">
        <v>6603</v>
      </c>
      <c r="D29" s="18">
        <f>(B29-C29)/C29</f>
        <v>-0.11721944570649705</v>
      </c>
      <c r="E29" s="19"/>
      <c r="F29" s="65">
        <v>5829</v>
      </c>
      <c r="G29" s="66">
        <v>6603</v>
      </c>
      <c r="H29" s="18">
        <f>(F29-G29)/G29</f>
        <v>-0.11721944570649705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60113</v>
      </c>
      <c r="C31" s="17">
        <f>SUM(C28:C29)</f>
        <v>60523</v>
      </c>
      <c r="D31" s="34">
        <f t="shared" si="0"/>
        <v>-6.7742841564363962E-3</v>
      </c>
      <c r="E31" s="19"/>
      <c r="F31" s="16">
        <f>SUM(F28:F29)</f>
        <v>60113</v>
      </c>
      <c r="G31" s="17">
        <f>SUM(G28:G29)</f>
        <v>60523</v>
      </c>
      <c r="H31" s="34">
        <f t="shared" si="1"/>
        <v>-6.7742841564363962E-3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258</v>
      </c>
    </row>
    <row r="4" spans="1:33" ht="57" x14ac:dyDescent="0.2">
      <c r="A4" s="99" t="s">
        <v>43</v>
      </c>
      <c r="B4" s="99" t="s">
        <v>44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54</v>
      </c>
      <c r="Q4" s="99" t="s">
        <v>55</v>
      </c>
      <c r="R4" s="100" t="s">
        <v>56</v>
      </c>
      <c r="S4" s="100" t="s">
        <v>58</v>
      </c>
      <c r="T4" s="100" t="s">
        <v>241</v>
      </c>
      <c r="U4" s="100" t="s">
        <v>242</v>
      </c>
      <c r="V4" s="100" t="s">
        <v>243</v>
      </c>
      <c r="W4" s="100" t="s">
        <v>244</v>
      </c>
      <c r="X4" s="100" t="s">
        <v>245</v>
      </c>
      <c r="Y4" s="100" t="s">
        <v>246</v>
      </c>
      <c r="Z4" s="100" t="s">
        <v>61</v>
      </c>
      <c r="AA4" s="100" t="s">
        <v>247</v>
      </c>
      <c r="AB4" s="100" t="s">
        <v>248</v>
      </c>
      <c r="AC4" s="100" t="s">
        <v>64</v>
      </c>
      <c r="AD4" s="100" t="s">
        <v>65</v>
      </c>
      <c r="AE4" s="100" t="s">
        <v>249</v>
      </c>
      <c r="AF4" s="100" t="s">
        <v>250</v>
      </c>
      <c r="AG4" s="100" t="s">
        <v>57</v>
      </c>
    </row>
    <row r="5" spans="1:33" x14ac:dyDescent="0.2">
      <c r="A5" s="101" t="s">
        <v>66</v>
      </c>
      <c r="B5" s="101" t="s">
        <v>67</v>
      </c>
      <c r="C5" s="102">
        <v>23777</v>
      </c>
      <c r="D5" s="102">
        <v>1292</v>
      </c>
      <c r="E5" s="102">
        <v>25069</v>
      </c>
      <c r="F5" s="103">
        <v>9.4716157205240195E-2</v>
      </c>
      <c r="G5" s="102">
        <v>0</v>
      </c>
      <c r="H5" s="102">
        <v>0</v>
      </c>
      <c r="I5" s="102">
        <v>0</v>
      </c>
      <c r="J5" s="104">
        <v>0</v>
      </c>
      <c r="K5" s="105">
        <v>182</v>
      </c>
      <c r="L5" s="103">
        <v>0</v>
      </c>
      <c r="M5" s="105">
        <v>25251</v>
      </c>
      <c r="N5" s="103">
        <v>0.102663755458515</v>
      </c>
      <c r="O5" s="105">
        <v>611</v>
      </c>
      <c r="P5" s="105">
        <v>25862</v>
      </c>
      <c r="Q5" s="106">
        <v>9.7102617401264205E-2</v>
      </c>
      <c r="R5" s="107">
        <v>4</v>
      </c>
      <c r="S5" s="101" t="s">
        <v>68</v>
      </c>
      <c r="T5" s="105">
        <v>21500</v>
      </c>
      <c r="U5" s="105">
        <v>22900</v>
      </c>
      <c r="V5" s="105">
        <v>1400</v>
      </c>
      <c r="W5" s="105">
        <v>0</v>
      </c>
      <c r="X5" s="105">
        <v>0</v>
      </c>
      <c r="Y5" s="105">
        <v>0</v>
      </c>
      <c r="Z5" s="105">
        <v>0</v>
      </c>
      <c r="AA5" s="105">
        <v>673</v>
      </c>
      <c r="AB5" s="105">
        <v>22900</v>
      </c>
      <c r="AC5" s="105">
        <v>23573</v>
      </c>
      <c r="AD5" s="101" t="s">
        <v>69</v>
      </c>
      <c r="AE5" s="105">
        <v>4034</v>
      </c>
      <c r="AF5" s="105">
        <v>2</v>
      </c>
      <c r="AG5" s="108" t="s">
        <v>68</v>
      </c>
    </row>
    <row r="6" spans="1:33" x14ac:dyDescent="0.2">
      <c r="A6" s="101" t="s">
        <v>70</v>
      </c>
      <c r="B6" s="101" t="s">
        <v>71</v>
      </c>
      <c r="C6" s="102">
        <v>3843</v>
      </c>
      <c r="D6" s="102">
        <v>12</v>
      </c>
      <c r="E6" s="102">
        <v>3855</v>
      </c>
      <c r="F6" s="103">
        <v>8.4388185654008407E-2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3855</v>
      </c>
      <c r="N6" s="103">
        <v>8.4388185654008407E-2</v>
      </c>
      <c r="O6" s="105">
        <v>898</v>
      </c>
      <c r="P6" s="105">
        <v>4753</v>
      </c>
      <c r="Q6" s="106">
        <v>6.0937499999999999E-2</v>
      </c>
      <c r="R6" s="107">
        <v>5</v>
      </c>
      <c r="S6" s="101" t="s">
        <v>68</v>
      </c>
      <c r="T6" s="105">
        <v>3543</v>
      </c>
      <c r="U6" s="105">
        <v>3555</v>
      </c>
      <c r="V6" s="105">
        <v>12</v>
      </c>
      <c r="W6" s="105">
        <v>0</v>
      </c>
      <c r="X6" s="105">
        <v>0</v>
      </c>
      <c r="Y6" s="105">
        <v>0</v>
      </c>
      <c r="Z6" s="105">
        <v>0</v>
      </c>
      <c r="AA6" s="105">
        <v>925</v>
      </c>
      <c r="AB6" s="105">
        <v>3555</v>
      </c>
      <c r="AC6" s="105">
        <v>4480</v>
      </c>
      <c r="AD6" s="101" t="s">
        <v>73</v>
      </c>
      <c r="AE6" s="105">
        <v>4034</v>
      </c>
      <c r="AF6" s="105">
        <v>2</v>
      </c>
      <c r="AG6" s="109"/>
    </row>
    <row r="7" spans="1:33" x14ac:dyDescent="0.2">
      <c r="A7" s="101" t="s">
        <v>74</v>
      </c>
      <c r="B7" s="101" t="s">
        <v>75</v>
      </c>
      <c r="C7" s="102">
        <v>17566</v>
      </c>
      <c r="D7" s="102">
        <v>0</v>
      </c>
      <c r="E7" s="102">
        <v>17566</v>
      </c>
      <c r="F7" s="103">
        <v>2.4973742560392101E-2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17566</v>
      </c>
      <c r="N7" s="103">
        <v>2.4973742560392101E-2</v>
      </c>
      <c r="O7" s="105">
        <v>0</v>
      </c>
      <c r="P7" s="105">
        <v>17566</v>
      </c>
      <c r="Q7" s="106">
        <v>2.4973742560392101E-2</v>
      </c>
      <c r="R7" s="107">
        <v>4</v>
      </c>
      <c r="S7" s="101" t="s">
        <v>68</v>
      </c>
      <c r="T7" s="105">
        <v>17138</v>
      </c>
      <c r="U7" s="105">
        <v>17138</v>
      </c>
      <c r="V7" s="105">
        <v>0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17138</v>
      </c>
      <c r="AC7" s="105">
        <v>17138</v>
      </c>
      <c r="AD7" s="101" t="s">
        <v>76</v>
      </c>
      <c r="AE7" s="105">
        <v>4034</v>
      </c>
      <c r="AF7" s="105">
        <v>2</v>
      </c>
      <c r="AG7" s="109"/>
    </row>
    <row r="8" spans="1:33" x14ac:dyDescent="0.2">
      <c r="A8" s="101" t="s">
        <v>77</v>
      </c>
      <c r="B8" s="101" t="s">
        <v>78</v>
      </c>
      <c r="C8" s="102">
        <v>238490</v>
      </c>
      <c r="D8" s="102">
        <v>19664</v>
      </c>
      <c r="E8" s="102">
        <v>258154</v>
      </c>
      <c r="F8" s="103">
        <v>2.1655677887621603E-2</v>
      </c>
      <c r="G8" s="102">
        <v>118235</v>
      </c>
      <c r="H8" s="102">
        <v>4334</v>
      </c>
      <c r="I8" s="102">
        <v>122569</v>
      </c>
      <c r="J8" s="104">
        <v>-6.1704370388388895E-3</v>
      </c>
      <c r="K8" s="105">
        <v>12431</v>
      </c>
      <c r="L8" s="103">
        <v>-0.11674008810572699</v>
      </c>
      <c r="M8" s="105">
        <v>393154</v>
      </c>
      <c r="N8" s="103">
        <v>7.8649323482514102E-3</v>
      </c>
      <c r="O8" s="105">
        <v>5766</v>
      </c>
      <c r="P8" s="105">
        <v>398920</v>
      </c>
      <c r="Q8" s="106">
        <v>1.06891039039678E-2</v>
      </c>
      <c r="R8" s="107">
        <v>2</v>
      </c>
      <c r="S8" s="101" t="s">
        <v>68</v>
      </c>
      <c r="T8" s="105">
        <v>231308</v>
      </c>
      <c r="U8" s="105">
        <v>252682</v>
      </c>
      <c r="V8" s="105">
        <v>21374</v>
      </c>
      <c r="W8" s="105">
        <v>119690</v>
      </c>
      <c r="X8" s="105">
        <v>123330</v>
      </c>
      <c r="Y8" s="105">
        <v>3640</v>
      </c>
      <c r="Z8" s="105">
        <v>14074</v>
      </c>
      <c r="AA8" s="105">
        <v>4615</v>
      </c>
      <c r="AB8" s="105">
        <v>390086</v>
      </c>
      <c r="AC8" s="105">
        <v>394701</v>
      </c>
      <c r="AD8" s="101" t="s">
        <v>79</v>
      </c>
      <c r="AE8" s="105">
        <v>4034</v>
      </c>
      <c r="AF8" s="105">
        <v>2</v>
      </c>
      <c r="AG8" s="109"/>
    </row>
    <row r="9" spans="1:33" x14ac:dyDescent="0.2">
      <c r="A9" s="101" t="s">
        <v>80</v>
      </c>
      <c r="B9" s="101" t="s">
        <v>81</v>
      </c>
      <c r="C9" s="102">
        <v>436</v>
      </c>
      <c r="D9" s="102">
        <v>4</v>
      </c>
      <c r="E9" s="102">
        <v>440</v>
      </c>
      <c r="F9" s="103">
        <v>-0.12871287128712902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440</v>
      </c>
      <c r="N9" s="103">
        <v>-0.12871287128712902</v>
      </c>
      <c r="O9" s="105">
        <v>572</v>
      </c>
      <c r="P9" s="105">
        <v>1012</v>
      </c>
      <c r="Q9" s="106">
        <v>-0.11383537653239902</v>
      </c>
      <c r="R9" s="107">
        <v>5</v>
      </c>
      <c r="S9" s="101" t="s">
        <v>68</v>
      </c>
      <c r="T9" s="105">
        <v>503</v>
      </c>
      <c r="U9" s="105">
        <v>505</v>
      </c>
      <c r="V9" s="105">
        <v>2</v>
      </c>
      <c r="W9" s="105">
        <v>0</v>
      </c>
      <c r="X9" s="105">
        <v>0</v>
      </c>
      <c r="Y9" s="105">
        <v>0</v>
      </c>
      <c r="Z9" s="105">
        <v>0</v>
      </c>
      <c r="AA9" s="105">
        <v>637</v>
      </c>
      <c r="AB9" s="105">
        <v>505</v>
      </c>
      <c r="AC9" s="105">
        <v>1142</v>
      </c>
      <c r="AD9" s="101" t="s">
        <v>82</v>
      </c>
      <c r="AE9" s="105">
        <v>4034</v>
      </c>
      <c r="AF9" s="105">
        <v>2</v>
      </c>
      <c r="AG9" s="109"/>
    </row>
    <row r="10" spans="1:33" x14ac:dyDescent="0.2">
      <c r="A10" s="101" t="s">
        <v>83</v>
      </c>
      <c r="B10" s="101" t="s">
        <v>84</v>
      </c>
      <c r="C10" s="102">
        <v>81115</v>
      </c>
      <c r="D10" s="102">
        <v>33382</v>
      </c>
      <c r="E10" s="102">
        <v>114497</v>
      </c>
      <c r="F10" s="103">
        <v>7.3697931319041995E-2</v>
      </c>
      <c r="G10" s="102">
        <v>3080</v>
      </c>
      <c r="H10" s="102">
        <v>2</v>
      </c>
      <c r="I10" s="102">
        <v>3082</v>
      </c>
      <c r="J10" s="104">
        <v>-9.5126247798003508E-2</v>
      </c>
      <c r="K10" s="105">
        <v>0</v>
      </c>
      <c r="L10" s="103">
        <v>0</v>
      </c>
      <c r="M10" s="105">
        <v>117579</v>
      </c>
      <c r="N10" s="103">
        <v>6.8472610955617796E-2</v>
      </c>
      <c r="O10" s="105">
        <v>10095</v>
      </c>
      <c r="P10" s="105">
        <v>127674</v>
      </c>
      <c r="Q10" s="106">
        <v>6.0344827586206899E-2</v>
      </c>
      <c r="R10" s="107">
        <v>3</v>
      </c>
      <c r="S10" s="101" t="s">
        <v>68</v>
      </c>
      <c r="T10" s="105">
        <v>76412</v>
      </c>
      <c r="U10" s="105">
        <v>106638</v>
      </c>
      <c r="V10" s="105">
        <v>30226</v>
      </c>
      <c r="W10" s="105">
        <v>3406</v>
      </c>
      <c r="X10" s="105">
        <v>3406</v>
      </c>
      <c r="Y10" s="105">
        <v>0</v>
      </c>
      <c r="Z10" s="105">
        <v>0</v>
      </c>
      <c r="AA10" s="105">
        <v>10364</v>
      </c>
      <c r="AB10" s="105">
        <v>110044</v>
      </c>
      <c r="AC10" s="105">
        <v>120408</v>
      </c>
      <c r="AD10" s="101" t="s">
        <v>85</v>
      </c>
      <c r="AE10" s="105">
        <v>4034</v>
      </c>
      <c r="AF10" s="105">
        <v>2</v>
      </c>
      <c r="AG10" s="109"/>
    </row>
    <row r="11" spans="1:33" x14ac:dyDescent="0.2">
      <c r="A11" s="101" t="s">
        <v>86</v>
      </c>
      <c r="B11" s="101" t="s">
        <v>87</v>
      </c>
      <c r="C11" s="102">
        <v>7079</v>
      </c>
      <c r="D11" s="102">
        <v>78</v>
      </c>
      <c r="E11" s="102">
        <v>7157</v>
      </c>
      <c r="F11" s="103">
        <v>0.13819974554707401</v>
      </c>
      <c r="G11" s="102">
        <v>0</v>
      </c>
      <c r="H11" s="102">
        <v>0</v>
      </c>
      <c r="I11" s="102">
        <v>0</v>
      </c>
      <c r="J11" s="104">
        <v>0</v>
      </c>
      <c r="K11" s="105">
        <v>1134</v>
      </c>
      <c r="L11" s="103">
        <v>1.1275797373358298</v>
      </c>
      <c r="M11" s="105">
        <v>8291</v>
      </c>
      <c r="N11" s="103">
        <v>0.21551092215217699</v>
      </c>
      <c r="O11" s="105">
        <v>1797</v>
      </c>
      <c r="P11" s="105">
        <v>10088</v>
      </c>
      <c r="Q11" s="106">
        <v>0.16247983406314798</v>
      </c>
      <c r="R11" s="107">
        <v>5</v>
      </c>
      <c r="S11" s="101" t="s">
        <v>68</v>
      </c>
      <c r="T11" s="105">
        <v>6208</v>
      </c>
      <c r="U11" s="105">
        <v>6288</v>
      </c>
      <c r="V11" s="105">
        <v>80</v>
      </c>
      <c r="W11" s="105">
        <v>0</v>
      </c>
      <c r="X11" s="105">
        <v>0</v>
      </c>
      <c r="Y11" s="105">
        <v>0</v>
      </c>
      <c r="Z11" s="105">
        <v>533</v>
      </c>
      <c r="AA11" s="105">
        <v>1857</v>
      </c>
      <c r="AB11" s="105">
        <v>6821</v>
      </c>
      <c r="AC11" s="105">
        <v>8678</v>
      </c>
      <c r="AD11" s="101" t="s">
        <v>88</v>
      </c>
      <c r="AE11" s="105">
        <v>4034</v>
      </c>
      <c r="AF11" s="105">
        <v>2</v>
      </c>
      <c r="AG11" s="109"/>
    </row>
    <row r="12" spans="1:33" x14ac:dyDescent="0.2">
      <c r="A12" s="101" t="s">
        <v>89</v>
      </c>
      <c r="B12" s="101" t="s">
        <v>90</v>
      </c>
      <c r="C12" s="102">
        <v>1313</v>
      </c>
      <c r="D12" s="102">
        <v>22</v>
      </c>
      <c r="E12" s="102">
        <v>1335</v>
      </c>
      <c r="F12" s="103">
        <v>0.41269841269841301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1335</v>
      </c>
      <c r="N12" s="103">
        <v>0.41269841269841301</v>
      </c>
      <c r="O12" s="105">
        <v>912</v>
      </c>
      <c r="P12" s="105">
        <v>2247</v>
      </c>
      <c r="Q12" s="106">
        <v>0.12350000000000001</v>
      </c>
      <c r="R12" s="107">
        <v>5</v>
      </c>
      <c r="S12" s="101" t="s">
        <v>68</v>
      </c>
      <c r="T12" s="105">
        <v>925</v>
      </c>
      <c r="U12" s="105">
        <v>945</v>
      </c>
      <c r="V12" s="105">
        <v>20</v>
      </c>
      <c r="W12" s="105">
        <v>0</v>
      </c>
      <c r="X12" s="105">
        <v>0</v>
      </c>
      <c r="Y12" s="105">
        <v>0</v>
      </c>
      <c r="Z12" s="105">
        <v>0</v>
      </c>
      <c r="AA12" s="105">
        <v>1055</v>
      </c>
      <c r="AB12" s="105">
        <v>945</v>
      </c>
      <c r="AC12" s="105">
        <v>2000</v>
      </c>
      <c r="AD12" s="101" t="s">
        <v>91</v>
      </c>
      <c r="AE12" s="105">
        <v>4034</v>
      </c>
      <c r="AF12" s="105">
        <v>2</v>
      </c>
      <c r="AG12" s="109"/>
    </row>
    <row r="13" spans="1:33" x14ac:dyDescent="0.2">
      <c r="A13" s="101" t="s">
        <v>92</v>
      </c>
      <c r="B13" s="101" t="s">
        <v>93</v>
      </c>
      <c r="C13" s="102">
        <v>0</v>
      </c>
      <c r="D13" s="102">
        <v>0</v>
      </c>
      <c r="E13" s="102">
        <v>0</v>
      </c>
      <c r="F13" s="103">
        <v>-1</v>
      </c>
      <c r="G13" s="102">
        <v>587</v>
      </c>
      <c r="H13" s="102">
        <v>0</v>
      </c>
      <c r="I13" s="102">
        <v>587</v>
      </c>
      <c r="J13" s="104">
        <v>-0.59849521203830414</v>
      </c>
      <c r="K13" s="105">
        <v>0</v>
      </c>
      <c r="L13" s="103">
        <v>0</v>
      </c>
      <c r="M13" s="105">
        <v>587</v>
      </c>
      <c r="N13" s="103">
        <v>-0.64053888548683402</v>
      </c>
      <c r="O13" s="105">
        <v>0</v>
      </c>
      <c r="P13" s="105">
        <v>587</v>
      </c>
      <c r="Q13" s="106">
        <v>-0.64053888548683402</v>
      </c>
      <c r="R13" s="107">
        <v>5</v>
      </c>
      <c r="S13" s="101" t="s">
        <v>68</v>
      </c>
      <c r="T13" s="105">
        <v>171</v>
      </c>
      <c r="U13" s="105">
        <v>171</v>
      </c>
      <c r="V13" s="105">
        <v>0</v>
      </c>
      <c r="W13" s="105">
        <v>1462</v>
      </c>
      <c r="X13" s="105">
        <v>1462</v>
      </c>
      <c r="Y13" s="105">
        <v>0</v>
      </c>
      <c r="Z13" s="105">
        <v>0</v>
      </c>
      <c r="AA13" s="105">
        <v>0</v>
      </c>
      <c r="AB13" s="105">
        <v>1633</v>
      </c>
      <c r="AC13" s="105">
        <v>1633</v>
      </c>
      <c r="AD13" s="101" t="s">
        <v>94</v>
      </c>
      <c r="AE13" s="105">
        <v>4034</v>
      </c>
      <c r="AF13" s="105">
        <v>2</v>
      </c>
      <c r="AG13" s="109"/>
    </row>
    <row r="14" spans="1:33" x14ac:dyDescent="0.2">
      <c r="A14" s="101" t="s">
        <v>95</v>
      </c>
      <c r="B14" s="101" t="s">
        <v>96</v>
      </c>
      <c r="C14" s="102">
        <v>7581</v>
      </c>
      <c r="D14" s="102">
        <v>162</v>
      </c>
      <c r="E14" s="102">
        <v>7743</v>
      </c>
      <c r="F14" s="103">
        <v>-0.17160586284369297</v>
      </c>
      <c r="G14" s="102">
        <v>0</v>
      </c>
      <c r="H14" s="102">
        <v>0</v>
      </c>
      <c r="I14" s="102">
        <v>0</v>
      </c>
      <c r="J14" s="104">
        <v>0</v>
      </c>
      <c r="K14" s="105">
        <v>2202</v>
      </c>
      <c r="L14" s="103">
        <v>-0.35500878734622104</v>
      </c>
      <c r="M14" s="105">
        <v>9945</v>
      </c>
      <c r="N14" s="103">
        <v>-0.220672361100227</v>
      </c>
      <c r="O14" s="105">
        <v>685</v>
      </c>
      <c r="P14" s="105">
        <v>10630</v>
      </c>
      <c r="Q14" s="106">
        <v>-0.191880796715828</v>
      </c>
      <c r="R14" s="107">
        <v>5</v>
      </c>
      <c r="S14" s="101" t="s">
        <v>68</v>
      </c>
      <c r="T14" s="105">
        <v>9231</v>
      </c>
      <c r="U14" s="105">
        <v>9347</v>
      </c>
      <c r="V14" s="105">
        <v>116</v>
      </c>
      <c r="W14" s="105">
        <v>0</v>
      </c>
      <c r="X14" s="105">
        <v>0</v>
      </c>
      <c r="Y14" s="105">
        <v>0</v>
      </c>
      <c r="Z14" s="105">
        <v>3414</v>
      </c>
      <c r="AA14" s="105">
        <v>393</v>
      </c>
      <c r="AB14" s="105">
        <v>12761</v>
      </c>
      <c r="AC14" s="105">
        <v>13154</v>
      </c>
      <c r="AD14" s="101" t="s">
        <v>97</v>
      </c>
      <c r="AE14" s="105">
        <v>4034</v>
      </c>
      <c r="AF14" s="105">
        <v>2</v>
      </c>
      <c r="AG14" s="109"/>
    </row>
    <row r="15" spans="1:33" x14ac:dyDescent="0.2">
      <c r="A15" s="101" t="s">
        <v>98</v>
      </c>
      <c r="B15" s="101" t="s">
        <v>99</v>
      </c>
      <c r="C15" s="102">
        <v>6298</v>
      </c>
      <c r="D15" s="102">
        <v>42</v>
      </c>
      <c r="E15" s="102">
        <v>6340</v>
      </c>
      <c r="F15" s="103">
        <v>4.2591679000164397E-2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6340</v>
      </c>
      <c r="N15" s="103">
        <v>4.2591679000164397E-2</v>
      </c>
      <c r="O15" s="105">
        <v>189</v>
      </c>
      <c r="P15" s="105">
        <v>6529</v>
      </c>
      <c r="Q15" s="106">
        <v>4.6314102564102601E-2</v>
      </c>
      <c r="R15" s="107">
        <v>5</v>
      </c>
      <c r="S15" s="101" t="s">
        <v>68</v>
      </c>
      <c r="T15" s="105">
        <v>6017</v>
      </c>
      <c r="U15" s="105">
        <v>6081</v>
      </c>
      <c r="V15" s="105">
        <v>64</v>
      </c>
      <c r="W15" s="105">
        <v>0</v>
      </c>
      <c r="X15" s="105">
        <v>0</v>
      </c>
      <c r="Y15" s="105">
        <v>0</v>
      </c>
      <c r="Z15" s="105">
        <v>0</v>
      </c>
      <c r="AA15" s="105">
        <v>159</v>
      </c>
      <c r="AB15" s="105">
        <v>6081</v>
      </c>
      <c r="AC15" s="105">
        <v>6240</v>
      </c>
      <c r="AD15" s="101" t="s">
        <v>100</v>
      </c>
      <c r="AE15" s="105">
        <v>4034</v>
      </c>
      <c r="AF15" s="105">
        <v>2</v>
      </c>
      <c r="AG15" s="109"/>
    </row>
    <row r="16" spans="1:33" x14ac:dyDescent="0.2">
      <c r="A16" s="101" t="s">
        <v>101</v>
      </c>
      <c r="B16" s="101" t="s">
        <v>102</v>
      </c>
      <c r="C16" s="102">
        <v>8743</v>
      </c>
      <c r="D16" s="102">
        <v>820</v>
      </c>
      <c r="E16" s="102">
        <v>9563</v>
      </c>
      <c r="F16" s="103">
        <v>-7.3801452784503604E-2</v>
      </c>
      <c r="G16" s="102">
        <v>0</v>
      </c>
      <c r="H16" s="102">
        <v>0</v>
      </c>
      <c r="I16" s="102">
        <v>0</v>
      </c>
      <c r="J16" s="104">
        <v>0</v>
      </c>
      <c r="K16" s="105">
        <v>1559</v>
      </c>
      <c r="L16" s="103">
        <v>-0.31562774363476703</v>
      </c>
      <c r="M16" s="105">
        <v>11122</v>
      </c>
      <c r="N16" s="103">
        <v>-0.117511703562644</v>
      </c>
      <c r="O16" s="105">
        <v>2031</v>
      </c>
      <c r="P16" s="105">
        <v>13153</v>
      </c>
      <c r="Q16" s="106">
        <v>-0.110622760159578</v>
      </c>
      <c r="R16" s="107">
        <v>5</v>
      </c>
      <c r="S16" s="101" t="s">
        <v>68</v>
      </c>
      <c r="T16" s="105">
        <v>9613</v>
      </c>
      <c r="U16" s="105">
        <v>10325</v>
      </c>
      <c r="V16" s="105">
        <v>712</v>
      </c>
      <c r="W16" s="105">
        <v>0</v>
      </c>
      <c r="X16" s="105">
        <v>0</v>
      </c>
      <c r="Y16" s="105">
        <v>0</v>
      </c>
      <c r="Z16" s="105">
        <v>2278</v>
      </c>
      <c r="AA16" s="105">
        <v>2186</v>
      </c>
      <c r="AB16" s="105">
        <v>12603</v>
      </c>
      <c r="AC16" s="105">
        <v>14789</v>
      </c>
      <c r="AD16" s="101" t="s">
        <v>103</v>
      </c>
      <c r="AE16" s="105">
        <v>4034</v>
      </c>
      <c r="AF16" s="105">
        <v>2</v>
      </c>
      <c r="AG16" s="109"/>
    </row>
    <row r="17" spans="1:33" x14ac:dyDescent="0.2">
      <c r="A17" s="101" t="s">
        <v>104</v>
      </c>
      <c r="B17" s="101" t="s">
        <v>105</v>
      </c>
      <c r="C17" s="102">
        <v>41416</v>
      </c>
      <c r="D17" s="102">
        <v>382</v>
      </c>
      <c r="E17" s="102">
        <v>41798</v>
      </c>
      <c r="F17" s="103">
        <v>2.4335253032716601E-2</v>
      </c>
      <c r="G17" s="102">
        <v>3022</v>
      </c>
      <c r="H17" s="102">
        <v>0</v>
      </c>
      <c r="I17" s="102">
        <v>3022</v>
      </c>
      <c r="J17" s="104">
        <v>2.6146010186757201E-2</v>
      </c>
      <c r="K17" s="105">
        <v>0</v>
      </c>
      <c r="L17" s="103">
        <v>0</v>
      </c>
      <c r="M17" s="105">
        <v>44820</v>
      </c>
      <c r="N17" s="103">
        <v>2.4457142857142903E-2</v>
      </c>
      <c r="O17" s="105">
        <v>1504</v>
      </c>
      <c r="P17" s="105">
        <v>46324</v>
      </c>
      <c r="Q17" s="106">
        <v>3.1439258995368702E-2</v>
      </c>
      <c r="R17" s="107">
        <v>4</v>
      </c>
      <c r="S17" s="101" t="s">
        <v>68</v>
      </c>
      <c r="T17" s="105">
        <v>40313</v>
      </c>
      <c r="U17" s="105">
        <v>40805</v>
      </c>
      <c r="V17" s="105">
        <v>492</v>
      </c>
      <c r="W17" s="105">
        <v>2945</v>
      </c>
      <c r="X17" s="105">
        <v>2945</v>
      </c>
      <c r="Y17" s="105">
        <v>0</v>
      </c>
      <c r="Z17" s="105">
        <v>0</v>
      </c>
      <c r="AA17" s="105">
        <v>1162</v>
      </c>
      <c r="AB17" s="105">
        <v>43750</v>
      </c>
      <c r="AC17" s="105">
        <v>44912</v>
      </c>
      <c r="AD17" s="101" t="s">
        <v>106</v>
      </c>
      <c r="AE17" s="105">
        <v>4034</v>
      </c>
      <c r="AF17" s="105">
        <v>2</v>
      </c>
      <c r="AG17" s="109"/>
    </row>
    <row r="18" spans="1:33" x14ac:dyDescent="0.2">
      <c r="A18" s="101" t="s">
        <v>107</v>
      </c>
      <c r="B18" s="101" t="s">
        <v>108</v>
      </c>
      <c r="C18" s="102">
        <v>510</v>
      </c>
      <c r="D18" s="102">
        <v>0</v>
      </c>
      <c r="E18" s="102">
        <v>510</v>
      </c>
      <c r="F18" s="103">
        <v>0.11353711790392999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510</v>
      </c>
      <c r="N18" s="103">
        <v>0.11353711790392999</v>
      </c>
      <c r="O18" s="105">
        <v>382</v>
      </c>
      <c r="P18" s="105">
        <v>892</v>
      </c>
      <c r="Q18" s="106">
        <v>-3.7756202804746501E-2</v>
      </c>
      <c r="R18" s="107">
        <v>5</v>
      </c>
      <c r="S18" s="101" t="s">
        <v>68</v>
      </c>
      <c r="T18" s="105">
        <v>456</v>
      </c>
      <c r="U18" s="105">
        <v>458</v>
      </c>
      <c r="V18" s="105">
        <v>2</v>
      </c>
      <c r="W18" s="105">
        <v>0</v>
      </c>
      <c r="X18" s="105">
        <v>0</v>
      </c>
      <c r="Y18" s="105">
        <v>0</v>
      </c>
      <c r="Z18" s="105">
        <v>0</v>
      </c>
      <c r="AA18" s="105">
        <v>469</v>
      </c>
      <c r="AB18" s="105">
        <v>458</v>
      </c>
      <c r="AC18" s="105">
        <v>927</v>
      </c>
      <c r="AD18" s="101" t="s">
        <v>109</v>
      </c>
      <c r="AE18" s="105">
        <v>4034</v>
      </c>
      <c r="AF18" s="105">
        <v>2</v>
      </c>
      <c r="AG18" s="109"/>
    </row>
    <row r="19" spans="1:33" x14ac:dyDescent="0.2">
      <c r="A19" s="101" t="s">
        <v>110</v>
      </c>
      <c r="B19" s="101" t="s">
        <v>111</v>
      </c>
      <c r="C19" s="102">
        <v>35504</v>
      </c>
      <c r="D19" s="102">
        <v>6</v>
      </c>
      <c r="E19" s="102">
        <v>35510</v>
      </c>
      <c r="F19" s="103">
        <v>8.3480807957527312E-2</v>
      </c>
      <c r="G19" s="102">
        <v>8133</v>
      </c>
      <c r="H19" s="102">
        <v>2</v>
      </c>
      <c r="I19" s="102">
        <v>8135</v>
      </c>
      <c r="J19" s="104">
        <v>-0.138241525423729</v>
      </c>
      <c r="K19" s="105">
        <v>0</v>
      </c>
      <c r="L19" s="103">
        <v>0</v>
      </c>
      <c r="M19" s="105">
        <v>43645</v>
      </c>
      <c r="N19" s="103">
        <v>3.3898706590230705E-2</v>
      </c>
      <c r="O19" s="105">
        <v>1</v>
      </c>
      <c r="P19" s="105">
        <v>43646</v>
      </c>
      <c r="Q19" s="106">
        <v>3.00670253941282E-2</v>
      </c>
      <c r="R19" s="107">
        <v>4</v>
      </c>
      <c r="S19" s="101" t="s">
        <v>68</v>
      </c>
      <c r="T19" s="105">
        <v>32702</v>
      </c>
      <c r="U19" s="105">
        <v>32774</v>
      </c>
      <c r="V19" s="105">
        <v>72</v>
      </c>
      <c r="W19" s="105">
        <v>9438</v>
      </c>
      <c r="X19" s="105">
        <v>9440</v>
      </c>
      <c r="Y19" s="105">
        <v>2</v>
      </c>
      <c r="Z19" s="105">
        <v>0</v>
      </c>
      <c r="AA19" s="105">
        <v>158</v>
      </c>
      <c r="AB19" s="105">
        <v>42214</v>
      </c>
      <c r="AC19" s="105">
        <v>42372</v>
      </c>
      <c r="AD19" s="101" t="s">
        <v>112</v>
      </c>
      <c r="AE19" s="105">
        <v>4034</v>
      </c>
      <c r="AF19" s="105">
        <v>2</v>
      </c>
      <c r="AG19" s="109"/>
    </row>
    <row r="20" spans="1:33" x14ac:dyDescent="0.2">
      <c r="A20" s="101" t="s">
        <v>113</v>
      </c>
      <c r="B20" s="101" t="s">
        <v>114</v>
      </c>
      <c r="C20" s="102">
        <v>992</v>
      </c>
      <c r="D20" s="102">
        <v>22</v>
      </c>
      <c r="E20" s="102">
        <v>1014</v>
      </c>
      <c r="F20" s="103">
        <v>0.24570024570024601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1014</v>
      </c>
      <c r="N20" s="103">
        <v>0.24570024570024601</v>
      </c>
      <c r="O20" s="105">
        <v>892</v>
      </c>
      <c r="P20" s="105">
        <v>1906</v>
      </c>
      <c r="Q20" s="106">
        <v>8.5421412300683397E-2</v>
      </c>
      <c r="R20" s="107">
        <v>5</v>
      </c>
      <c r="S20" s="101" t="s">
        <v>68</v>
      </c>
      <c r="T20" s="105">
        <v>808</v>
      </c>
      <c r="U20" s="105">
        <v>814</v>
      </c>
      <c r="V20" s="105">
        <v>6</v>
      </c>
      <c r="W20" s="105">
        <v>0</v>
      </c>
      <c r="X20" s="105">
        <v>0</v>
      </c>
      <c r="Y20" s="105">
        <v>0</v>
      </c>
      <c r="Z20" s="105">
        <v>0</v>
      </c>
      <c r="AA20" s="105">
        <v>942</v>
      </c>
      <c r="AB20" s="105">
        <v>814</v>
      </c>
      <c r="AC20" s="105">
        <v>1756</v>
      </c>
      <c r="AD20" s="101" t="s">
        <v>115</v>
      </c>
      <c r="AE20" s="105">
        <v>4034</v>
      </c>
      <c r="AF20" s="105">
        <v>2</v>
      </c>
      <c r="AG20" s="109"/>
    </row>
    <row r="21" spans="1:33" x14ac:dyDescent="0.2">
      <c r="A21" s="101" t="s">
        <v>116</v>
      </c>
      <c r="B21" s="101" t="s">
        <v>117</v>
      </c>
      <c r="C21" s="102">
        <v>17951</v>
      </c>
      <c r="D21" s="102">
        <v>3854</v>
      </c>
      <c r="E21" s="102">
        <v>21805</v>
      </c>
      <c r="F21" s="103">
        <v>0.13431826457888998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-1</v>
      </c>
      <c r="M21" s="105">
        <v>21805</v>
      </c>
      <c r="N21" s="103">
        <v>0.12774760796483098</v>
      </c>
      <c r="O21" s="105">
        <v>389</v>
      </c>
      <c r="P21" s="105">
        <v>22194</v>
      </c>
      <c r="Q21" s="106">
        <v>0.127171152869477</v>
      </c>
      <c r="R21" s="107">
        <v>4</v>
      </c>
      <c r="S21" s="101" t="s">
        <v>68</v>
      </c>
      <c r="T21" s="105">
        <v>15927</v>
      </c>
      <c r="U21" s="105">
        <v>19223</v>
      </c>
      <c r="V21" s="105">
        <v>3296</v>
      </c>
      <c r="W21" s="105">
        <v>8</v>
      </c>
      <c r="X21" s="105">
        <v>8</v>
      </c>
      <c r="Y21" s="105">
        <v>0</v>
      </c>
      <c r="Z21" s="105">
        <v>104</v>
      </c>
      <c r="AA21" s="105">
        <v>355</v>
      </c>
      <c r="AB21" s="105">
        <v>19335</v>
      </c>
      <c r="AC21" s="105">
        <v>19690</v>
      </c>
      <c r="AD21" s="101" t="s">
        <v>118</v>
      </c>
      <c r="AE21" s="105">
        <v>4034</v>
      </c>
      <c r="AF21" s="105">
        <v>2</v>
      </c>
      <c r="AG21" s="109"/>
    </row>
    <row r="22" spans="1:33" x14ac:dyDescent="0.2">
      <c r="A22" s="101" t="s">
        <v>119</v>
      </c>
      <c r="B22" s="101" t="s">
        <v>120</v>
      </c>
      <c r="C22" s="102">
        <v>51343</v>
      </c>
      <c r="D22" s="102">
        <v>282</v>
      </c>
      <c r="E22" s="102">
        <v>51625</v>
      </c>
      <c r="F22" s="103">
        <v>2.1306480968584299E-2</v>
      </c>
      <c r="G22" s="102">
        <v>20947</v>
      </c>
      <c r="H22" s="102">
        <v>82</v>
      </c>
      <c r="I22" s="102">
        <v>21029</v>
      </c>
      <c r="J22" s="104">
        <v>-2.2588891471066699E-2</v>
      </c>
      <c r="K22" s="105">
        <v>43</v>
      </c>
      <c r="L22" s="103">
        <v>0</v>
      </c>
      <c r="M22" s="105">
        <v>72697</v>
      </c>
      <c r="N22" s="103">
        <v>8.7978574303040416E-3</v>
      </c>
      <c r="O22" s="105">
        <v>211</v>
      </c>
      <c r="P22" s="105">
        <v>72908</v>
      </c>
      <c r="Q22" s="106">
        <v>6.5994753555156703E-3</v>
      </c>
      <c r="R22" s="107">
        <v>3</v>
      </c>
      <c r="S22" s="101" t="s">
        <v>68</v>
      </c>
      <c r="T22" s="105">
        <v>50270</v>
      </c>
      <c r="U22" s="105">
        <v>50548</v>
      </c>
      <c r="V22" s="105">
        <v>278</v>
      </c>
      <c r="W22" s="105">
        <v>21457</v>
      </c>
      <c r="X22" s="105">
        <v>21515</v>
      </c>
      <c r="Y22" s="105">
        <v>58</v>
      </c>
      <c r="Z22" s="105">
        <v>0</v>
      </c>
      <c r="AA22" s="105">
        <v>367</v>
      </c>
      <c r="AB22" s="105">
        <v>72063</v>
      </c>
      <c r="AC22" s="105">
        <v>72430</v>
      </c>
      <c r="AD22" s="101" t="s">
        <v>121</v>
      </c>
      <c r="AE22" s="105">
        <v>4034</v>
      </c>
      <c r="AF22" s="105">
        <v>2</v>
      </c>
      <c r="AG22" s="109"/>
    </row>
    <row r="23" spans="1:33" x14ac:dyDescent="0.2">
      <c r="A23" s="101" t="s">
        <v>122</v>
      </c>
      <c r="B23" s="101" t="s">
        <v>123</v>
      </c>
      <c r="C23" s="102">
        <v>17022</v>
      </c>
      <c r="D23" s="102">
        <v>148</v>
      </c>
      <c r="E23" s="102">
        <v>17170</v>
      </c>
      <c r="F23" s="103">
        <v>-4.6111111111111103E-2</v>
      </c>
      <c r="G23" s="102">
        <v>0</v>
      </c>
      <c r="H23" s="102">
        <v>0</v>
      </c>
      <c r="I23" s="102">
        <v>0</v>
      </c>
      <c r="J23" s="104">
        <v>-1</v>
      </c>
      <c r="K23" s="105">
        <v>3203</v>
      </c>
      <c r="L23" s="103">
        <v>-0.14745807825392598</v>
      </c>
      <c r="M23" s="105">
        <v>20373</v>
      </c>
      <c r="N23" s="103">
        <v>-6.3697780228870793E-2</v>
      </c>
      <c r="O23" s="105">
        <v>264</v>
      </c>
      <c r="P23" s="105">
        <v>20637</v>
      </c>
      <c r="Q23" s="106">
        <v>-7.0740273775216106E-2</v>
      </c>
      <c r="R23" s="107">
        <v>4</v>
      </c>
      <c r="S23" s="101" t="s">
        <v>68</v>
      </c>
      <c r="T23" s="105">
        <v>17832</v>
      </c>
      <c r="U23" s="105">
        <v>18000</v>
      </c>
      <c r="V23" s="105">
        <v>168</v>
      </c>
      <c r="W23" s="105">
        <v>2</v>
      </c>
      <c r="X23" s="105">
        <v>2</v>
      </c>
      <c r="Y23" s="105">
        <v>0</v>
      </c>
      <c r="Z23" s="105">
        <v>3757</v>
      </c>
      <c r="AA23" s="105">
        <v>449</v>
      </c>
      <c r="AB23" s="105">
        <v>21759</v>
      </c>
      <c r="AC23" s="105">
        <v>22208</v>
      </c>
      <c r="AD23" s="101" t="s">
        <v>124</v>
      </c>
      <c r="AE23" s="105">
        <v>4034</v>
      </c>
      <c r="AF23" s="105">
        <v>2</v>
      </c>
      <c r="AG23" s="109"/>
    </row>
    <row r="24" spans="1:33" x14ac:dyDescent="0.2">
      <c r="A24" s="101" t="s">
        <v>125</v>
      </c>
      <c r="B24" s="101" t="s">
        <v>126</v>
      </c>
      <c r="C24" s="102">
        <v>3904</v>
      </c>
      <c r="D24" s="102">
        <v>8</v>
      </c>
      <c r="E24" s="102">
        <v>3912</v>
      </c>
      <c r="F24" s="103">
        <v>6.3332427290024501E-2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3912</v>
      </c>
      <c r="N24" s="103">
        <v>6.3332427290024501E-2</v>
      </c>
      <c r="O24" s="105">
        <v>336</v>
      </c>
      <c r="P24" s="105">
        <v>4248</v>
      </c>
      <c r="Q24" s="106">
        <v>6.3329161451814789E-2</v>
      </c>
      <c r="R24" s="107">
        <v>4</v>
      </c>
      <c r="S24" s="101" t="s">
        <v>68</v>
      </c>
      <c r="T24" s="105">
        <v>3677</v>
      </c>
      <c r="U24" s="105">
        <v>3679</v>
      </c>
      <c r="V24" s="105">
        <v>2</v>
      </c>
      <c r="W24" s="105">
        <v>0</v>
      </c>
      <c r="X24" s="105">
        <v>0</v>
      </c>
      <c r="Y24" s="105">
        <v>0</v>
      </c>
      <c r="Z24" s="105">
        <v>0</v>
      </c>
      <c r="AA24" s="105">
        <v>316</v>
      </c>
      <c r="AB24" s="105">
        <v>3679</v>
      </c>
      <c r="AC24" s="105">
        <v>3995</v>
      </c>
      <c r="AD24" s="101" t="s">
        <v>127</v>
      </c>
      <c r="AE24" s="105">
        <v>4034</v>
      </c>
      <c r="AF24" s="105">
        <v>2</v>
      </c>
      <c r="AG24" s="109"/>
    </row>
    <row r="25" spans="1:33" x14ac:dyDescent="0.2">
      <c r="A25" s="101" t="s">
        <v>128</v>
      </c>
      <c r="B25" s="101" t="s">
        <v>129</v>
      </c>
      <c r="C25" s="102">
        <v>8069</v>
      </c>
      <c r="D25" s="102">
        <v>54</v>
      </c>
      <c r="E25" s="102">
        <v>8123</v>
      </c>
      <c r="F25" s="103">
        <v>0.155969830653195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8123</v>
      </c>
      <c r="N25" s="103">
        <v>0.155969830653195</v>
      </c>
      <c r="O25" s="105">
        <v>253</v>
      </c>
      <c r="P25" s="105">
        <v>8376</v>
      </c>
      <c r="Q25" s="106">
        <v>0.14379352724293301</v>
      </c>
      <c r="R25" s="107">
        <v>5</v>
      </c>
      <c r="S25" s="101" t="s">
        <v>68</v>
      </c>
      <c r="T25" s="105">
        <v>7019</v>
      </c>
      <c r="U25" s="105">
        <v>7027</v>
      </c>
      <c r="V25" s="105">
        <v>8</v>
      </c>
      <c r="W25" s="105">
        <v>0</v>
      </c>
      <c r="X25" s="105">
        <v>0</v>
      </c>
      <c r="Y25" s="105">
        <v>0</v>
      </c>
      <c r="Z25" s="105">
        <v>0</v>
      </c>
      <c r="AA25" s="105">
        <v>296</v>
      </c>
      <c r="AB25" s="105">
        <v>7027</v>
      </c>
      <c r="AC25" s="105">
        <v>7323</v>
      </c>
      <c r="AD25" s="101" t="s">
        <v>130</v>
      </c>
      <c r="AE25" s="105">
        <v>4034</v>
      </c>
      <c r="AF25" s="105">
        <v>2</v>
      </c>
      <c r="AG25" s="109"/>
    </row>
    <row r="26" spans="1:33" x14ac:dyDescent="0.2">
      <c r="A26" s="101" t="s">
        <v>131</v>
      </c>
      <c r="B26" s="101" t="s">
        <v>132</v>
      </c>
      <c r="C26" s="102">
        <v>1037</v>
      </c>
      <c r="D26" s="102">
        <v>4</v>
      </c>
      <c r="E26" s="102">
        <v>1041</v>
      </c>
      <c r="F26" s="103">
        <v>-7.7945084145261301E-2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1041</v>
      </c>
      <c r="N26" s="103">
        <v>-7.7945084145261301E-2</v>
      </c>
      <c r="O26" s="105">
        <v>684</v>
      </c>
      <c r="P26" s="105">
        <v>1725</v>
      </c>
      <c r="Q26" s="106">
        <v>-0.12124299541518101</v>
      </c>
      <c r="R26" s="107">
        <v>5</v>
      </c>
      <c r="S26" s="101" t="s">
        <v>68</v>
      </c>
      <c r="T26" s="105">
        <v>1127</v>
      </c>
      <c r="U26" s="105">
        <v>1129</v>
      </c>
      <c r="V26" s="105">
        <v>2</v>
      </c>
      <c r="W26" s="105">
        <v>0</v>
      </c>
      <c r="X26" s="105">
        <v>0</v>
      </c>
      <c r="Y26" s="105">
        <v>0</v>
      </c>
      <c r="Z26" s="105">
        <v>0</v>
      </c>
      <c r="AA26" s="105">
        <v>834</v>
      </c>
      <c r="AB26" s="105">
        <v>1129</v>
      </c>
      <c r="AC26" s="105">
        <v>1963</v>
      </c>
      <c r="AD26" s="101" t="s">
        <v>133</v>
      </c>
      <c r="AE26" s="105">
        <v>4034</v>
      </c>
      <c r="AF26" s="105">
        <v>2</v>
      </c>
      <c r="AG26" s="109"/>
    </row>
    <row r="27" spans="1:33" x14ac:dyDescent="0.2">
      <c r="A27" s="101" t="s">
        <v>134</v>
      </c>
      <c r="B27" s="101" t="s">
        <v>135</v>
      </c>
      <c r="C27" s="102">
        <v>8040</v>
      </c>
      <c r="D27" s="102">
        <v>132</v>
      </c>
      <c r="E27" s="102">
        <v>8172</v>
      </c>
      <c r="F27" s="103">
        <v>-2.78372591006424E-2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8172</v>
      </c>
      <c r="N27" s="103">
        <v>-2.78372591006424E-2</v>
      </c>
      <c r="O27" s="105">
        <v>1142</v>
      </c>
      <c r="P27" s="105">
        <v>9314</v>
      </c>
      <c r="Q27" s="106">
        <v>-3.7113615217615997E-2</v>
      </c>
      <c r="R27" s="107">
        <v>5</v>
      </c>
      <c r="S27" s="101" t="s">
        <v>68</v>
      </c>
      <c r="T27" s="105">
        <v>8312</v>
      </c>
      <c r="U27" s="105">
        <v>8406</v>
      </c>
      <c r="V27" s="105">
        <v>94</v>
      </c>
      <c r="W27" s="105">
        <v>0</v>
      </c>
      <c r="X27" s="105">
        <v>0</v>
      </c>
      <c r="Y27" s="105">
        <v>0</v>
      </c>
      <c r="Z27" s="105">
        <v>0</v>
      </c>
      <c r="AA27" s="105">
        <v>1267</v>
      </c>
      <c r="AB27" s="105">
        <v>8406</v>
      </c>
      <c r="AC27" s="105">
        <v>9673</v>
      </c>
      <c r="AD27" s="101" t="s">
        <v>136</v>
      </c>
      <c r="AE27" s="105">
        <v>4034</v>
      </c>
      <c r="AF27" s="105">
        <v>2</v>
      </c>
      <c r="AG27" s="109"/>
    </row>
    <row r="28" spans="1:33" x14ac:dyDescent="0.2">
      <c r="A28" s="101" t="s">
        <v>137</v>
      </c>
      <c r="B28" s="101" t="s">
        <v>138</v>
      </c>
      <c r="C28" s="102">
        <v>32212</v>
      </c>
      <c r="D28" s="102">
        <v>128</v>
      </c>
      <c r="E28" s="102">
        <v>32340</v>
      </c>
      <c r="F28" s="103">
        <v>2.2511698495004402E-2</v>
      </c>
      <c r="G28" s="102">
        <v>3251</v>
      </c>
      <c r="H28" s="102">
        <v>0</v>
      </c>
      <c r="I28" s="102">
        <v>3251</v>
      </c>
      <c r="J28" s="104">
        <v>0.13990182328190703</v>
      </c>
      <c r="K28" s="105">
        <v>0</v>
      </c>
      <c r="L28" s="103">
        <v>0</v>
      </c>
      <c r="M28" s="105">
        <v>35591</v>
      </c>
      <c r="N28" s="103">
        <v>3.2221577726218094E-2</v>
      </c>
      <c r="O28" s="105">
        <v>259</v>
      </c>
      <c r="P28" s="105">
        <v>35850</v>
      </c>
      <c r="Q28" s="106">
        <v>3.0972306099560001E-2</v>
      </c>
      <c r="R28" s="107">
        <v>4</v>
      </c>
      <c r="S28" s="101" t="s">
        <v>68</v>
      </c>
      <c r="T28" s="105">
        <v>31512</v>
      </c>
      <c r="U28" s="105">
        <v>31628</v>
      </c>
      <c r="V28" s="105">
        <v>116</v>
      </c>
      <c r="W28" s="105">
        <v>2852</v>
      </c>
      <c r="X28" s="105">
        <v>2852</v>
      </c>
      <c r="Y28" s="105">
        <v>0</v>
      </c>
      <c r="Z28" s="105">
        <v>0</v>
      </c>
      <c r="AA28" s="105">
        <v>293</v>
      </c>
      <c r="AB28" s="105">
        <v>34480</v>
      </c>
      <c r="AC28" s="105">
        <v>34773</v>
      </c>
      <c r="AD28" s="101" t="s">
        <v>139</v>
      </c>
      <c r="AE28" s="105">
        <v>4034</v>
      </c>
      <c r="AF28" s="105">
        <v>2</v>
      </c>
      <c r="AG28" s="109"/>
    </row>
    <row r="29" spans="1:33" x14ac:dyDescent="0.2">
      <c r="A29" s="101" t="s">
        <v>140</v>
      </c>
      <c r="B29" s="101" t="s">
        <v>141</v>
      </c>
      <c r="C29" s="102">
        <v>4255</v>
      </c>
      <c r="D29" s="102">
        <v>38</v>
      </c>
      <c r="E29" s="102">
        <v>4293</v>
      </c>
      <c r="F29" s="103">
        <v>-8.1907613344739102E-2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4293</v>
      </c>
      <c r="N29" s="103">
        <v>-8.1907613344739102E-2</v>
      </c>
      <c r="O29" s="105">
        <v>1557</v>
      </c>
      <c r="P29" s="105">
        <v>5850</v>
      </c>
      <c r="Q29" s="106">
        <v>-9.9722991689750698E-2</v>
      </c>
      <c r="R29" s="107">
        <v>5</v>
      </c>
      <c r="S29" s="101" t="s">
        <v>68</v>
      </c>
      <c r="T29" s="105">
        <v>4656</v>
      </c>
      <c r="U29" s="105">
        <v>4676</v>
      </c>
      <c r="V29" s="105">
        <v>20</v>
      </c>
      <c r="W29" s="105">
        <v>0</v>
      </c>
      <c r="X29" s="105">
        <v>0</v>
      </c>
      <c r="Y29" s="105">
        <v>0</v>
      </c>
      <c r="Z29" s="105">
        <v>0</v>
      </c>
      <c r="AA29" s="105">
        <v>1822</v>
      </c>
      <c r="AB29" s="105">
        <v>4676</v>
      </c>
      <c r="AC29" s="105">
        <v>6498</v>
      </c>
      <c r="AD29" s="101" t="s">
        <v>142</v>
      </c>
      <c r="AE29" s="105">
        <v>4034</v>
      </c>
      <c r="AF29" s="105">
        <v>2</v>
      </c>
      <c r="AG29" s="109"/>
    </row>
    <row r="30" spans="1:33" x14ac:dyDescent="0.2">
      <c r="A30" s="101" t="s">
        <v>143</v>
      </c>
      <c r="B30" s="101" t="s">
        <v>144</v>
      </c>
      <c r="C30" s="102">
        <v>2256</v>
      </c>
      <c r="D30" s="102">
        <v>22</v>
      </c>
      <c r="E30" s="102">
        <v>2278</v>
      </c>
      <c r="F30" s="103">
        <v>0.12493827160493801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2278</v>
      </c>
      <c r="N30" s="103">
        <v>0.12493827160493801</v>
      </c>
      <c r="O30" s="105">
        <v>1396</v>
      </c>
      <c r="P30" s="105">
        <v>3674</v>
      </c>
      <c r="Q30" s="106">
        <v>0.12354740061162101</v>
      </c>
      <c r="R30" s="107">
        <v>5</v>
      </c>
      <c r="S30" s="101" t="s">
        <v>68</v>
      </c>
      <c r="T30" s="105">
        <v>2005</v>
      </c>
      <c r="U30" s="105">
        <v>2025</v>
      </c>
      <c r="V30" s="105">
        <v>20</v>
      </c>
      <c r="W30" s="105">
        <v>0</v>
      </c>
      <c r="X30" s="105">
        <v>0</v>
      </c>
      <c r="Y30" s="105">
        <v>0</v>
      </c>
      <c r="Z30" s="105">
        <v>0</v>
      </c>
      <c r="AA30" s="105">
        <v>1245</v>
      </c>
      <c r="AB30" s="105">
        <v>2025</v>
      </c>
      <c r="AC30" s="105">
        <v>3270</v>
      </c>
      <c r="AD30" s="101" t="s">
        <v>145</v>
      </c>
      <c r="AE30" s="105">
        <v>4034</v>
      </c>
      <c r="AF30" s="105">
        <v>2</v>
      </c>
      <c r="AG30" s="109"/>
    </row>
    <row r="31" spans="1:33" x14ac:dyDescent="0.2">
      <c r="A31" s="101" t="s">
        <v>146</v>
      </c>
      <c r="B31" s="101" t="s">
        <v>147</v>
      </c>
      <c r="C31" s="102">
        <v>2142</v>
      </c>
      <c r="D31" s="102">
        <v>0</v>
      </c>
      <c r="E31" s="102">
        <v>2142</v>
      </c>
      <c r="F31" s="103">
        <v>5.20628683693517E-2</v>
      </c>
      <c r="G31" s="102">
        <v>0</v>
      </c>
      <c r="H31" s="102">
        <v>0</v>
      </c>
      <c r="I31" s="102">
        <v>0</v>
      </c>
      <c r="J31" s="104">
        <v>0</v>
      </c>
      <c r="K31" s="105">
        <v>0</v>
      </c>
      <c r="L31" s="103">
        <v>0</v>
      </c>
      <c r="M31" s="105">
        <v>2142</v>
      </c>
      <c r="N31" s="103">
        <v>5.20628683693517E-2</v>
      </c>
      <c r="O31" s="105">
        <v>0</v>
      </c>
      <c r="P31" s="105">
        <v>2142</v>
      </c>
      <c r="Q31" s="106">
        <v>5.20628683693517E-2</v>
      </c>
      <c r="R31" s="107">
        <v>5</v>
      </c>
      <c r="S31" s="101" t="s">
        <v>68</v>
      </c>
      <c r="T31" s="105">
        <v>2034</v>
      </c>
      <c r="U31" s="105">
        <v>2036</v>
      </c>
      <c r="V31" s="105">
        <v>2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2036</v>
      </c>
      <c r="AC31" s="105">
        <v>2036</v>
      </c>
      <c r="AD31" s="101" t="s">
        <v>148</v>
      </c>
      <c r="AE31" s="105">
        <v>4034</v>
      </c>
      <c r="AF31" s="105">
        <v>2</v>
      </c>
      <c r="AG31" s="109"/>
    </row>
    <row r="32" spans="1:33" x14ac:dyDescent="0.2">
      <c r="A32" s="101" t="s">
        <v>149</v>
      </c>
      <c r="B32" s="101" t="s">
        <v>150</v>
      </c>
      <c r="C32" s="102">
        <v>584011</v>
      </c>
      <c r="D32" s="102">
        <v>251886</v>
      </c>
      <c r="E32" s="102">
        <v>835897</v>
      </c>
      <c r="F32" s="103">
        <v>6.3014245637416602E-2</v>
      </c>
      <c r="G32" s="102">
        <v>793413</v>
      </c>
      <c r="H32" s="102">
        <v>202742</v>
      </c>
      <c r="I32" s="102">
        <v>996155</v>
      </c>
      <c r="J32" s="104">
        <v>0.14909361464058901</v>
      </c>
      <c r="K32" s="105">
        <v>0</v>
      </c>
      <c r="L32" s="103">
        <v>0</v>
      </c>
      <c r="M32" s="105">
        <v>1832052</v>
      </c>
      <c r="N32" s="103">
        <v>0.10815115188195901</v>
      </c>
      <c r="O32" s="105">
        <v>3848</v>
      </c>
      <c r="P32" s="105">
        <v>1835900</v>
      </c>
      <c r="Q32" s="106">
        <v>0.10881939935677701</v>
      </c>
      <c r="R32" s="107">
        <v>1</v>
      </c>
      <c r="S32" s="101" t="s">
        <v>151</v>
      </c>
      <c r="T32" s="105">
        <v>569098</v>
      </c>
      <c r="U32" s="105">
        <v>786346</v>
      </c>
      <c r="V32" s="105">
        <v>217248</v>
      </c>
      <c r="W32" s="105">
        <v>704395</v>
      </c>
      <c r="X32" s="105">
        <v>866905</v>
      </c>
      <c r="Y32" s="105">
        <v>162510</v>
      </c>
      <c r="Z32" s="105">
        <v>0</v>
      </c>
      <c r="AA32" s="105">
        <v>2474</v>
      </c>
      <c r="AB32" s="105">
        <v>1653251</v>
      </c>
      <c r="AC32" s="105">
        <v>1655725</v>
      </c>
      <c r="AD32" s="101" t="s">
        <v>152</v>
      </c>
      <c r="AE32" s="105">
        <v>4034</v>
      </c>
      <c r="AF32" s="105">
        <v>2</v>
      </c>
      <c r="AG32" s="109"/>
    </row>
    <row r="33" spans="1:33" x14ac:dyDescent="0.2">
      <c r="A33" s="101" t="s">
        <v>153</v>
      </c>
      <c r="B33" s="101" t="s">
        <v>154</v>
      </c>
      <c r="C33" s="102">
        <v>1850</v>
      </c>
      <c r="D33" s="102">
        <v>0</v>
      </c>
      <c r="E33" s="102">
        <v>1850</v>
      </c>
      <c r="F33" s="103">
        <v>0.30373502466525698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1850</v>
      </c>
      <c r="N33" s="103">
        <v>0.30373502466525698</v>
      </c>
      <c r="O33" s="105">
        <v>0</v>
      </c>
      <c r="P33" s="105">
        <v>1850</v>
      </c>
      <c r="Q33" s="106">
        <v>0.30373502466525698</v>
      </c>
      <c r="R33" s="107">
        <v>5</v>
      </c>
      <c r="S33" s="101" t="s">
        <v>68</v>
      </c>
      <c r="T33" s="105">
        <v>1419</v>
      </c>
      <c r="U33" s="105">
        <v>1419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1419</v>
      </c>
      <c r="AC33" s="105">
        <v>1419</v>
      </c>
      <c r="AD33" s="101" t="s">
        <v>155</v>
      </c>
      <c r="AE33" s="105">
        <v>4034</v>
      </c>
      <c r="AF33" s="105">
        <v>2</v>
      </c>
      <c r="AG33" s="109"/>
    </row>
    <row r="34" spans="1:33" x14ac:dyDescent="0.2">
      <c r="A34" s="101" t="s">
        <v>156</v>
      </c>
      <c r="B34" s="101" t="s">
        <v>157</v>
      </c>
      <c r="C34" s="102">
        <v>3023</v>
      </c>
      <c r="D34" s="102">
        <v>6</v>
      </c>
      <c r="E34" s="102">
        <v>3029</v>
      </c>
      <c r="F34" s="103">
        <v>0.226315789473684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3029</v>
      </c>
      <c r="N34" s="103">
        <v>0.226315789473684</v>
      </c>
      <c r="O34" s="105">
        <v>1195</v>
      </c>
      <c r="P34" s="105">
        <v>4224</v>
      </c>
      <c r="Q34" s="106">
        <v>0.19761837255457904</v>
      </c>
      <c r="R34" s="107">
        <v>5</v>
      </c>
      <c r="S34" s="101" t="s">
        <v>68</v>
      </c>
      <c r="T34" s="105">
        <v>2464</v>
      </c>
      <c r="U34" s="105">
        <v>2470</v>
      </c>
      <c r="V34" s="105">
        <v>6</v>
      </c>
      <c r="W34" s="105">
        <v>0</v>
      </c>
      <c r="X34" s="105">
        <v>0</v>
      </c>
      <c r="Y34" s="105">
        <v>0</v>
      </c>
      <c r="Z34" s="105">
        <v>0</v>
      </c>
      <c r="AA34" s="105">
        <v>1057</v>
      </c>
      <c r="AB34" s="105">
        <v>2470</v>
      </c>
      <c r="AC34" s="105">
        <v>3527</v>
      </c>
      <c r="AD34" s="101" t="s">
        <v>158</v>
      </c>
      <c r="AE34" s="105">
        <v>4034</v>
      </c>
      <c r="AF34" s="105">
        <v>2</v>
      </c>
      <c r="AG34" s="109"/>
    </row>
    <row r="35" spans="1:33" x14ac:dyDescent="0.2">
      <c r="A35" s="101" t="s">
        <v>159</v>
      </c>
      <c r="B35" s="101" t="s">
        <v>160</v>
      </c>
      <c r="C35" s="102">
        <v>599</v>
      </c>
      <c r="D35" s="102">
        <v>2</v>
      </c>
      <c r="E35" s="102">
        <v>601</v>
      </c>
      <c r="F35" s="103">
        <v>0.138257575757576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601</v>
      </c>
      <c r="N35" s="103">
        <v>0.138257575757576</v>
      </c>
      <c r="O35" s="105">
        <v>458</v>
      </c>
      <c r="P35" s="105">
        <v>1059</v>
      </c>
      <c r="Q35" s="106">
        <v>0.15991237677984699</v>
      </c>
      <c r="R35" s="107">
        <v>5</v>
      </c>
      <c r="S35" s="101" t="s">
        <v>68</v>
      </c>
      <c r="T35" s="105">
        <v>528</v>
      </c>
      <c r="U35" s="105">
        <v>528</v>
      </c>
      <c r="V35" s="105">
        <v>0</v>
      </c>
      <c r="W35" s="105">
        <v>0</v>
      </c>
      <c r="X35" s="105">
        <v>0</v>
      </c>
      <c r="Y35" s="105">
        <v>0</v>
      </c>
      <c r="Z35" s="105">
        <v>0</v>
      </c>
      <c r="AA35" s="105">
        <v>385</v>
      </c>
      <c r="AB35" s="105">
        <v>528</v>
      </c>
      <c r="AC35" s="105">
        <v>913</v>
      </c>
      <c r="AD35" s="101" t="s">
        <v>161</v>
      </c>
      <c r="AE35" s="105">
        <v>4034</v>
      </c>
      <c r="AF35" s="105">
        <v>2</v>
      </c>
      <c r="AG35" s="109"/>
    </row>
    <row r="36" spans="1:33" x14ac:dyDescent="0.2">
      <c r="A36" s="101" t="s">
        <v>162</v>
      </c>
      <c r="B36" s="101" t="s">
        <v>163</v>
      </c>
      <c r="C36" s="102">
        <v>2660</v>
      </c>
      <c r="D36" s="102">
        <v>10</v>
      </c>
      <c r="E36" s="102">
        <v>2670</v>
      </c>
      <c r="F36" s="103">
        <v>-3.0148928441700001E-2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2670</v>
      </c>
      <c r="N36" s="103">
        <v>-3.0148928441700001E-2</v>
      </c>
      <c r="O36" s="105">
        <v>536</v>
      </c>
      <c r="P36" s="105">
        <v>3206</v>
      </c>
      <c r="Q36" s="106">
        <v>-1.4448201660006099E-2</v>
      </c>
      <c r="R36" s="107">
        <v>5</v>
      </c>
      <c r="S36" s="101" t="s">
        <v>68</v>
      </c>
      <c r="T36" s="105">
        <v>2745</v>
      </c>
      <c r="U36" s="105">
        <v>2753</v>
      </c>
      <c r="V36" s="105">
        <v>8</v>
      </c>
      <c r="W36" s="105">
        <v>0</v>
      </c>
      <c r="X36" s="105">
        <v>0</v>
      </c>
      <c r="Y36" s="105">
        <v>0</v>
      </c>
      <c r="Z36" s="105">
        <v>0</v>
      </c>
      <c r="AA36" s="105">
        <v>500</v>
      </c>
      <c r="AB36" s="105">
        <v>2753</v>
      </c>
      <c r="AC36" s="105">
        <v>3253</v>
      </c>
      <c r="AD36" s="101" t="s">
        <v>164</v>
      </c>
      <c r="AE36" s="105">
        <v>4034</v>
      </c>
      <c r="AF36" s="105">
        <v>2</v>
      </c>
      <c r="AG36" s="109"/>
    </row>
    <row r="37" spans="1:33" x14ac:dyDescent="0.2">
      <c r="A37" s="101" t="s">
        <v>165</v>
      </c>
      <c r="B37" s="101" t="s">
        <v>166</v>
      </c>
      <c r="C37" s="102">
        <v>5623</v>
      </c>
      <c r="D37" s="102">
        <v>70</v>
      </c>
      <c r="E37" s="102">
        <v>5693</v>
      </c>
      <c r="F37" s="103">
        <v>0.16445080793618302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5693</v>
      </c>
      <c r="N37" s="103">
        <v>0.16445080793618302</v>
      </c>
      <c r="O37" s="105">
        <v>2019</v>
      </c>
      <c r="P37" s="105">
        <v>7712</v>
      </c>
      <c r="Q37" s="106">
        <v>0.18409335175802202</v>
      </c>
      <c r="R37" s="107">
        <v>5</v>
      </c>
      <c r="S37" s="101" t="s">
        <v>68</v>
      </c>
      <c r="T37" s="105">
        <v>4885</v>
      </c>
      <c r="U37" s="105">
        <v>4889</v>
      </c>
      <c r="V37" s="105">
        <v>4</v>
      </c>
      <c r="W37" s="105">
        <v>0</v>
      </c>
      <c r="X37" s="105">
        <v>0</v>
      </c>
      <c r="Y37" s="105">
        <v>0</v>
      </c>
      <c r="Z37" s="105">
        <v>0</v>
      </c>
      <c r="AA37" s="105">
        <v>1624</v>
      </c>
      <c r="AB37" s="105">
        <v>4889</v>
      </c>
      <c r="AC37" s="105">
        <v>6513</v>
      </c>
      <c r="AD37" s="101" t="s">
        <v>167</v>
      </c>
      <c r="AE37" s="105">
        <v>4034</v>
      </c>
      <c r="AF37" s="105">
        <v>2</v>
      </c>
      <c r="AG37" s="109"/>
    </row>
    <row r="38" spans="1:33" x14ac:dyDescent="0.2">
      <c r="A38" s="101" t="s">
        <v>168</v>
      </c>
      <c r="B38" s="101" t="s">
        <v>169</v>
      </c>
      <c r="C38" s="102">
        <v>4598</v>
      </c>
      <c r="D38" s="102">
        <v>794</v>
      </c>
      <c r="E38" s="102">
        <v>5392</v>
      </c>
      <c r="F38" s="103">
        <v>3.0384100898146402E-2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5392</v>
      </c>
      <c r="N38" s="103">
        <v>3.0384100898146402E-2</v>
      </c>
      <c r="O38" s="105">
        <v>1694</v>
      </c>
      <c r="P38" s="105">
        <v>7086</v>
      </c>
      <c r="Q38" s="106">
        <v>2.9642545771578002E-2</v>
      </c>
      <c r="R38" s="107">
        <v>5</v>
      </c>
      <c r="S38" s="101" t="s">
        <v>68</v>
      </c>
      <c r="T38" s="105">
        <v>4411</v>
      </c>
      <c r="U38" s="105">
        <v>5233</v>
      </c>
      <c r="V38" s="105">
        <v>822</v>
      </c>
      <c r="W38" s="105">
        <v>0</v>
      </c>
      <c r="X38" s="105">
        <v>0</v>
      </c>
      <c r="Y38" s="105">
        <v>0</v>
      </c>
      <c r="Z38" s="105">
        <v>0</v>
      </c>
      <c r="AA38" s="105">
        <v>1649</v>
      </c>
      <c r="AB38" s="105">
        <v>5233</v>
      </c>
      <c r="AC38" s="105">
        <v>6882</v>
      </c>
      <c r="AD38" s="101" t="s">
        <v>170</v>
      </c>
      <c r="AE38" s="105">
        <v>4034</v>
      </c>
      <c r="AF38" s="105">
        <v>2</v>
      </c>
      <c r="AG38" s="109"/>
    </row>
    <row r="39" spans="1:33" x14ac:dyDescent="0.2">
      <c r="A39" s="101" t="s">
        <v>171</v>
      </c>
      <c r="B39" s="101" t="s">
        <v>172</v>
      </c>
      <c r="C39" s="102">
        <v>174773</v>
      </c>
      <c r="D39" s="102">
        <v>3564</v>
      </c>
      <c r="E39" s="102">
        <v>178337</v>
      </c>
      <c r="F39" s="103">
        <v>1.4235017118418502E-2</v>
      </c>
      <c r="G39" s="102">
        <v>85810</v>
      </c>
      <c r="H39" s="102">
        <v>4374</v>
      </c>
      <c r="I39" s="102">
        <v>90184</v>
      </c>
      <c r="J39" s="104">
        <v>-0.108325093929207</v>
      </c>
      <c r="K39" s="105">
        <v>16137</v>
      </c>
      <c r="L39" s="103">
        <v>-1.2378535619236202E-3</v>
      </c>
      <c r="M39" s="105">
        <v>284658</v>
      </c>
      <c r="N39" s="103">
        <v>-2.8905165267406E-2</v>
      </c>
      <c r="O39" s="105">
        <v>1978</v>
      </c>
      <c r="P39" s="105">
        <v>286636</v>
      </c>
      <c r="Q39" s="106">
        <v>-2.45233833148427E-2</v>
      </c>
      <c r="R39" s="107">
        <v>2</v>
      </c>
      <c r="S39" s="101" t="s">
        <v>68</v>
      </c>
      <c r="T39" s="105">
        <v>171440</v>
      </c>
      <c r="U39" s="105">
        <v>175834</v>
      </c>
      <c r="V39" s="105">
        <v>4394</v>
      </c>
      <c r="W39" s="105">
        <v>96542</v>
      </c>
      <c r="X39" s="105">
        <v>101140</v>
      </c>
      <c r="Y39" s="105">
        <v>4598</v>
      </c>
      <c r="Z39" s="105">
        <v>16157</v>
      </c>
      <c r="AA39" s="105">
        <v>711</v>
      </c>
      <c r="AB39" s="105">
        <v>293131</v>
      </c>
      <c r="AC39" s="105">
        <v>293842</v>
      </c>
      <c r="AD39" s="101" t="s">
        <v>173</v>
      </c>
      <c r="AE39" s="105">
        <v>4034</v>
      </c>
      <c r="AF39" s="105">
        <v>2</v>
      </c>
      <c r="AG39" s="109"/>
    </row>
    <row r="40" spans="1:33" x14ac:dyDescent="0.2">
      <c r="A40" s="101" t="s">
        <v>174</v>
      </c>
      <c r="B40" s="101" t="s">
        <v>175</v>
      </c>
      <c r="C40" s="102">
        <v>7813</v>
      </c>
      <c r="D40" s="102">
        <v>228</v>
      </c>
      <c r="E40" s="102">
        <v>8041</v>
      </c>
      <c r="F40" s="103">
        <v>1.7848101265822799E-2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8041</v>
      </c>
      <c r="N40" s="103">
        <v>1.7848101265822799E-2</v>
      </c>
      <c r="O40" s="105">
        <v>1000</v>
      </c>
      <c r="P40" s="105">
        <v>9041</v>
      </c>
      <c r="Q40" s="106">
        <v>2.0313734341496401E-2</v>
      </c>
      <c r="R40" s="107">
        <v>5</v>
      </c>
      <c r="S40" s="101" t="s">
        <v>68</v>
      </c>
      <c r="T40" s="105">
        <v>7770</v>
      </c>
      <c r="U40" s="105">
        <v>7900</v>
      </c>
      <c r="V40" s="105">
        <v>130</v>
      </c>
      <c r="W40" s="105">
        <v>0</v>
      </c>
      <c r="X40" s="105">
        <v>0</v>
      </c>
      <c r="Y40" s="105">
        <v>0</v>
      </c>
      <c r="Z40" s="105">
        <v>0</v>
      </c>
      <c r="AA40" s="105">
        <v>961</v>
      </c>
      <c r="AB40" s="105">
        <v>7900</v>
      </c>
      <c r="AC40" s="105">
        <v>8861</v>
      </c>
      <c r="AD40" s="101" t="s">
        <v>176</v>
      </c>
      <c r="AE40" s="105">
        <v>4034</v>
      </c>
      <c r="AF40" s="105">
        <v>2</v>
      </c>
      <c r="AG40" s="109"/>
    </row>
    <row r="41" spans="1:33" x14ac:dyDescent="0.2">
      <c r="A41" s="101" t="s">
        <v>177</v>
      </c>
      <c r="B41" s="101" t="s">
        <v>178</v>
      </c>
      <c r="C41" s="102">
        <v>8543</v>
      </c>
      <c r="D41" s="102">
        <v>0</v>
      </c>
      <c r="E41" s="102">
        <v>8543</v>
      </c>
      <c r="F41" s="103">
        <v>4.8993123772102201E-2</v>
      </c>
      <c r="G41" s="102">
        <v>95</v>
      </c>
      <c r="H41" s="102">
        <v>0</v>
      </c>
      <c r="I41" s="102">
        <v>95</v>
      </c>
      <c r="J41" s="104">
        <v>0</v>
      </c>
      <c r="K41" s="105">
        <v>0</v>
      </c>
      <c r="L41" s="103">
        <v>0</v>
      </c>
      <c r="M41" s="105">
        <v>8638</v>
      </c>
      <c r="N41" s="103">
        <v>6.0658153241650296E-2</v>
      </c>
      <c r="O41" s="105">
        <v>0</v>
      </c>
      <c r="P41" s="105">
        <v>8638</v>
      </c>
      <c r="Q41" s="106">
        <v>6.0658153241650296E-2</v>
      </c>
      <c r="R41" s="107">
        <v>4</v>
      </c>
      <c r="S41" s="101" t="s">
        <v>68</v>
      </c>
      <c r="T41" s="105">
        <v>8144</v>
      </c>
      <c r="U41" s="105">
        <v>8144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8144</v>
      </c>
      <c r="AC41" s="105">
        <v>8144</v>
      </c>
      <c r="AD41" s="101" t="s">
        <v>179</v>
      </c>
      <c r="AE41" s="105">
        <v>4034</v>
      </c>
      <c r="AF41" s="105">
        <v>2</v>
      </c>
      <c r="AG41" s="109"/>
    </row>
    <row r="42" spans="1:33" x14ac:dyDescent="0.2">
      <c r="A42" s="101" t="s">
        <v>180</v>
      </c>
      <c r="B42" s="101" t="s">
        <v>181</v>
      </c>
      <c r="C42" s="102">
        <v>5761</v>
      </c>
      <c r="D42" s="102">
        <v>10</v>
      </c>
      <c r="E42" s="102">
        <v>5771</v>
      </c>
      <c r="F42" s="103">
        <v>0.13090339016264901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5771</v>
      </c>
      <c r="N42" s="103">
        <v>0.13090339016264901</v>
      </c>
      <c r="O42" s="105">
        <v>301</v>
      </c>
      <c r="P42" s="105">
        <v>6072</v>
      </c>
      <c r="Q42" s="106">
        <v>0.127367248421834</v>
      </c>
      <c r="R42" s="107">
        <v>5</v>
      </c>
      <c r="S42" s="101" t="s">
        <v>68</v>
      </c>
      <c r="T42" s="105">
        <v>5093</v>
      </c>
      <c r="U42" s="105">
        <v>5103</v>
      </c>
      <c r="V42" s="105">
        <v>10</v>
      </c>
      <c r="W42" s="105">
        <v>0</v>
      </c>
      <c r="X42" s="105">
        <v>0</v>
      </c>
      <c r="Y42" s="105">
        <v>0</v>
      </c>
      <c r="Z42" s="105">
        <v>0</v>
      </c>
      <c r="AA42" s="105">
        <v>283</v>
      </c>
      <c r="AB42" s="105">
        <v>5103</v>
      </c>
      <c r="AC42" s="105">
        <v>5386</v>
      </c>
      <c r="AD42" s="101" t="s">
        <v>182</v>
      </c>
      <c r="AE42" s="105">
        <v>4034</v>
      </c>
      <c r="AF42" s="105">
        <v>2</v>
      </c>
      <c r="AG42" s="109"/>
    </row>
    <row r="43" spans="1:33" x14ac:dyDescent="0.2">
      <c r="A43" s="101" t="s">
        <v>183</v>
      </c>
      <c r="B43" s="101" t="s">
        <v>184</v>
      </c>
      <c r="C43" s="102">
        <v>950</v>
      </c>
      <c r="D43" s="102">
        <v>18</v>
      </c>
      <c r="E43" s="102">
        <v>968</v>
      </c>
      <c r="F43" s="103">
        <v>-1.92502532928065E-2</v>
      </c>
      <c r="G43" s="102">
        <v>0</v>
      </c>
      <c r="H43" s="102">
        <v>0</v>
      </c>
      <c r="I43" s="102">
        <v>0</v>
      </c>
      <c r="J43" s="104">
        <v>0</v>
      </c>
      <c r="K43" s="105">
        <v>0</v>
      </c>
      <c r="L43" s="103">
        <v>0</v>
      </c>
      <c r="M43" s="105">
        <v>968</v>
      </c>
      <c r="N43" s="103">
        <v>-1.92502532928065E-2</v>
      </c>
      <c r="O43" s="105">
        <v>887</v>
      </c>
      <c r="P43" s="105">
        <v>1855</v>
      </c>
      <c r="Q43" s="106">
        <v>7.8488372093023298E-2</v>
      </c>
      <c r="R43" s="107">
        <v>5</v>
      </c>
      <c r="S43" s="101" t="s">
        <v>68</v>
      </c>
      <c r="T43" s="105">
        <v>973</v>
      </c>
      <c r="U43" s="105">
        <v>987</v>
      </c>
      <c r="V43" s="105">
        <v>14</v>
      </c>
      <c r="W43" s="105">
        <v>0</v>
      </c>
      <c r="X43" s="105">
        <v>0</v>
      </c>
      <c r="Y43" s="105">
        <v>0</v>
      </c>
      <c r="Z43" s="105">
        <v>0</v>
      </c>
      <c r="AA43" s="105">
        <v>733</v>
      </c>
      <c r="AB43" s="105">
        <v>987</v>
      </c>
      <c r="AC43" s="105">
        <v>1720</v>
      </c>
      <c r="AD43" s="101" t="s">
        <v>185</v>
      </c>
      <c r="AE43" s="105">
        <v>4034</v>
      </c>
      <c r="AF43" s="105">
        <v>2</v>
      </c>
      <c r="AG43" s="109"/>
    </row>
    <row r="44" spans="1:33" x14ac:dyDescent="0.2">
      <c r="A44" s="101" t="s">
        <v>186</v>
      </c>
      <c r="B44" s="101" t="s">
        <v>187</v>
      </c>
      <c r="C44" s="102">
        <v>132310</v>
      </c>
      <c r="D44" s="102">
        <v>31130</v>
      </c>
      <c r="E44" s="102">
        <v>163440</v>
      </c>
      <c r="F44" s="103">
        <v>8.87145121967466E-2</v>
      </c>
      <c r="G44" s="102">
        <v>11339</v>
      </c>
      <c r="H44" s="102">
        <v>158</v>
      </c>
      <c r="I44" s="102">
        <v>11497</v>
      </c>
      <c r="J44" s="104">
        <v>0.33904029815979503</v>
      </c>
      <c r="K44" s="105">
        <v>0</v>
      </c>
      <c r="L44" s="103">
        <v>0</v>
      </c>
      <c r="M44" s="105">
        <v>174937</v>
      </c>
      <c r="N44" s="103">
        <v>0.10225697507372</v>
      </c>
      <c r="O44" s="105">
        <v>6290</v>
      </c>
      <c r="P44" s="105">
        <v>181227</v>
      </c>
      <c r="Q44" s="106">
        <v>7.6694114711439096E-2</v>
      </c>
      <c r="R44" s="107">
        <v>3</v>
      </c>
      <c r="S44" s="101" t="s">
        <v>68</v>
      </c>
      <c r="T44" s="105">
        <v>117734</v>
      </c>
      <c r="U44" s="105">
        <v>150122</v>
      </c>
      <c r="V44" s="105">
        <v>32388</v>
      </c>
      <c r="W44" s="105">
        <v>8402</v>
      </c>
      <c r="X44" s="105">
        <v>8586</v>
      </c>
      <c r="Y44" s="105">
        <v>184</v>
      </c>
      <c r="Z44" s="105">
        <v>0</v>
      </c>
      <c r="AA44" s="105">
        <v>9610</v>
      </c>
      <c r="AB44" s="105">
        <v>158708</v>
      </c>
      <c r="AC44" s="105">
        <v>168318</v>
      </c>
      <c r="AD44" s="101" t="s">
        <v>188</v>
      </c>
      <c r="AE44" s="105">
        <v>4034</v>
      </c>
      <c r="AF44" s="105">
        <v>2</v>
      </c>
      <c r="AG44" s="109"/>
    </row>
    <row r="45" spans="1:33" x14ac:dyDescent="0.2">
      <c r="A45" s="101" t="s">
        <v>189</v>
      </c>
      <c r="B45" s="101" t="s">
        <v>190</v>
      </c>
      <c r="C45" s="102">
        <v>223657</v>
      </c>
      <c r="D45" s="102">
        <v>34850</v>
      </c>
      <c r="E45" s="102">
        <v>258507</v>
      </c>
      <c r="F45" s="103">
        <v>2.0665447955368302E-2</v>
      </c>
      <c r="G45" s="102">
        <v>51479</v>
      </c>
      <c r="H45" s="102">
        <v>2406</v>
      </c>
      <c r="I45" s="102">
        <v>53885</v>
      </c>
      <c r="J45" s="104">
        <v>-1.7599110781771001E-3</v>
      </c>
      <c r="K45" s="105">
        <v>0</v>
      </c>
      <c r="L45" s="103">
        <v>0</v>
      </c>
      <c r="M45" s="105">
        <v>312392</v>
      </c>
      <c r="N45" s="103">
        <v>1.6725630018258601E-2</v>
      </c>
      <c r="O45" s="105">
        <v>612</v>
      </c>
      <c r="P45" s="105">
        <v>313004</v>
      </c>
      <c r="Q45" s="106">
        <v>1.7773413366803499E-2</v>
      </c>
      <c r="R45" s="107">
        <v>2</v>
      </c>
      <c r="S45" s="101" t="s">
        <v>68</v>
      </c>
      <c r="T45" s="105">
        <v>219277</v>
      </c>
      <c r="U45" s="105">
        <v>253273</v>
      </c>
      <c r="V45" s="105">
        <v>33996</v>
      </c>
      <c r="W45" s="105">
        <v>52518</v>
      </c>
      <c r="X45" s="105">
        <v>53980</v>
      </c>
      <c r="Y45" s="105">
        <v>1462</v>
      </c>
      <c r="Z45" s="105">
        <v>0</v>
      </c>
      <c r="AA45" s="105">
        <v>285</v>
      </c>
      <c r="AB45" s="105">
        <v>307253</v>
      </c>
      <c r="AC45" s="105">
        <v>307538</v>
      </c>
      <c r="AD45" s="101" t="s">
        <v>191</v>
      </c>
      <c r="AE45" s="105">
        <v>4034</v>
      </c>
      <c r="AF45" s="105">
        <v>2</v>
      </c>
      <c r="AG45" s="109"/>
    </row>
    <row r="46" spans="1:33" x14ac:dyDescent="0.2">
      <c r="A46" s="101" t="s">
        <v>192</v>
      </c>
      <c r="B46" s="101" t="s">
        <v>193</v>
      </c>
      <c r="C46" s="102">
        <v>5020</v>
      </c>
      <c r="D46" s="102">
        <v>1200</v>
      </c>
      <c r="E46" s="102">
        <v>6220</v>
      </c>
      <c r="F46" s="103">
        <v>0.12762871646120402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6220</v>
      </c>
      <c r="N46" s="103">
        <v>0.12762871646120402</v>
      </c>
      <c r="O46" s="105">
        <v>1972</v>
      </c>
      <c r="P46" s="105">
        <v>8192</v>
      </c>
      <c r="Q46" s="106">
        <v>8.8637873754152802E-2</v>
      </c>
      <c r="R46" s="107">
        <v>5</v>
      </c>
      <c r="S46" s="101" t="s">
        <v>68</v>
      </c>
      <c r="T46" s="105">
        <v>4592</v>
      </c>
      <c r="U46" s="105">
        <v>5516</v>
      </c>
      <c r="V46" s="105">
        <v>924</v>
      </c>
      <c r="W46" s="105">
        <v>0</v>
      </c>
      <c r="X46" s="105">
        <v>0</v>
      </c>
      <c r="Y46" s="105">
        <v>0</v>
      </c>
      <c r="Z46" s="105">
        <v>0</v>
      </c>
      <c r="AA46" s="105">
        <v>2009</v>
      </c>
      <c r="AB46" s="105">
        <v>5516</v>
      </c>
      <c r="AC46" s="105">
        <v>7525</v>
      </c>
      <c r="AD46" s="101" t="s">
        <v>194</v>
      </c>
      <c r="AE46" s="105">
        <v>4034</v>
      </c>
      <c r="AF46" s="105">
        <v>2</v>
      </c>
      <c r="AG46" s="109"/>
    </row>
    <row r="47" spans="1:33" x14ac:dyDescent="0.2">
      <c r="A47" s="101" t="s">
        <v>195</v>
      </c>
      <c r="B47" s="101" t="s">
        <v>196</v>
      </c>
      <c r="C47" s="102">
        <v>715</v>
      </c>
      <c r="D47" s="102">
        <v>20</v>
      </c>
      <c r="E47" s="102">
        <v>735</v>
      </c>
      <c r="F47" s="103">
        <v>-0.19319429198682797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735</v>
      </c>
      <c r="N47" s="103">
        <v>-0.19319429198682797</v>
      </c>
      <c r="O47" s="105">
        <v>1334</v>
      </c>
      <c r="P47" s="105">
        <v>2069</v>
      </c>
      <c r="Q47" s="106">
        <v>-3.9461467038068701E-2</v>
      </c>
      <c r="R47" s="107">
        <v>5</v>
      </c>
      <c r="S47" s="101" t="s">
        <v>68</v>
      </c>
      <c r="T47" s="105">
        <v>873</v>
      </c>
      <c r="U47" s="105">
        <v>911</v>
      </c>
      <c r="V47" s="105">
        <v>38</v>
      </c>
      <c r="W47" s="105">
        <v>0</v>
      </c>
      <c r="X47" s="105">
        <v>0</v>
      </c>
      <c r="Y47" s="105">
        <v>0</v>
      </c>
      <c r="Z47" s="105">
        <v>0</v>
      </c>
      <c r="AA47" s="105">
        <v>1243</v>
      </c>
      <c r="AB47" s="105">
        <v>911</v>
      </c>
      <c r="AC47" s="105">
        <v>2154</v>
      </c>
      <c r="AD47" s="101" t="s">
        <v>197</v>
      </c>
      <c r="AE47" s="105">
        <v>4034</v>
      </c>
      <c r="AF47" s="105">
        <v>2</v>
      </c>
      <c r="AG47" s="109"/>
    </row>
    <row r="48" spans="1:33" x14ac:dyDescent="0.2">
      <c r="A48" s="101" t="s">
        <v>198</v>
      </c>
      <c r="B48" s="101" t="s">
        <v>199</v>
      </c>
      <c r="C48" s="102">
        <v>523</v>
      </c>
      <c r="D48" s="102">
        <v>0</v>
      </c>
      <c r="E48" s="102">
        <v>523</v>
      </c>
      <c r="F48" s="103">
        <v>6.3008130081300795E-2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523</v>
      </c>
      <c r="N48" s="103">
        <v>6.3008130081300795E-2</v>
      </c>
      <c r="O48" s="105">
        <v>0</v>
      </c>
      <c r="P48" s="105">
        <v>523</v>
      </c>
      <c r="Q48" s="106">
        <v>6.3008130081300795E-2</v>
      </c>
      <c r="R48" s="107">
        <v>5</v>
      </c>
      <c r="S48" s="101" t="s">
        <v>68</v>
      </c>
      <c r="T48" s="105">
        <v>492</v>
      </c>
      <c r="U48" s="105">
        <v>492</v>
      </c>
      <c r="V48" s="105">
        <v>0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492</v>
      </c>
      <c r="AC48" s="105">
        <v>492</v>
      </c>
      <c r="AD48" s="101" t="s">
        <v>200</v>
      </c>
      <c r="AE48" s="105">
        <v>4034</v>
      </c>
      <c r="AF48" s="105">
        <v>2</v>
      </c>
      <c r="AG48" s="109"/>
    </row>
    <row r="49" spans="1:33" x14ac:dyDescent="0.2">
      <c r="A49" s="101" t="s">
        <v>201</v>
      </c>
      <c r="B49" s="101" t="s">
        <v>202</v>
      </c>
      <c r="C49" s="102">
        <v>8385</v>
      </c>
      <c r="D49" s="102">
        <v>84</v>
      </c>
      <c r="E49" s="102">
        <v>8469</v>
      </c>
      <c r="F49" s="103">
        <v>-5.5536968885915E-2</v>
      </c>
      <c r="G49" s="102">
        <v>0</v>
      </c>
      <c r="H49" s="102">
        <v>0</v>
      </c>
      <c r="I49" s="102">
        <v>0</v>
      </c>
      <c r="J49" s="104">
        <v>0</v>
      </c>
      <c r="K49" s="105">
        <v>0</v>
      </c>
      <c r="L49" s="103">
        <v>0</v>
      </c>
      <c r="M49" s="105">
        <v>8469</v>
      </c>
      <c r="N49" s="103">
        <v>-5.5536968885915E-2</v>
      </c>
      <c r="O49" s="105">
        <v>174</v>
      </c>
      <c r="P49" s="105">
        <v>8643</v>
      </c>
      <c r="Q49" s="106">
        <v>-4.8442144665859298E-2</v>
      </c>
      <c r="R49" s="107">
        <v>5</v>
      </c>
      <c r="S49" s="101" t="s">
        <v>68</v>
      </c>
      <c r="T49" s="105">
        <v>8935</v>
      </c>
      <c r="U49" s="105">
        <v>8967</v>
      </c>
      <c r="V49" s="105">
        <v>32</v>
      </c>
      <c r="W49" s="105">
        <v>0</v>
      </c>
      <c r="X49" s="105">
        <v>0</v>
      </c>
      <c r="Y49" s="105">
        <v>0</v>
      </c>
      <c r="Z49" s="105">
        <v>0</v>
      </c>
      <c r="AA49" s="105">
        <v>116</v>
      </c>
      <c r="AB49" s="105">
        <v>8967</v>
      </c>
      <c r="AC49" s="105">
        <v>9083</v>
      </c>
      <c r="AD49" s="101" t="s">
        <v>203</v>
      </c>
      <c r="AE49" s="105">
        <v>4034</v>
      </c>
      <c r="AF49" s="105">
        <v>2</v>
      </c>
      <c r="AG49" s="109"/>
    </row>
    <row r="50" spans="1:33" x14ac:dyDescent="0.2">
      <c r="A50" s="101" t="s">
        <v>204</v>
      </c>
      <c r="B50" s="101" t="s">
        <v>205</v>
      </c>
      <c r="C50" s="102">
        <v>56341</v>
      </c>
      <c r="D50" s="102">
        <v>340</v>
      </c>
      <c r="E50" s="102">
        <v>56681</v>
      </c>
      <c r="F50" s="103">
        <v>1.54427703828446E-2</v>
      </c>
      <c r="G50" s="102">
        <v>12874</v>
      </c>
      <c r="H50" s="102">
        <v>12</v>
      </c>
      <c r="I50" s="102">
        <v>12886</v>
      </c>
      <c r="J50" s="104">
        <v>-0.17671863020700201</v>
      </c>
      <c r="K50" s="105">
        <v>0</v>
      </c>
      <c r="L50" s="103">
        <v>0</v>
      </c>
      <c r="M50" s="105">
        <v>69567</v>
      </c>
      <c r="N50" s="103">
        <v>-2.6640175735613E-2</v>
      </c>
      <c r="O50" s="105">
        <v>328</v>
      </c>
      <c r="P50" s="105">
        <v>69895</v>
      </c>
      <c r="Q50" s="106">
        <v>-2.6599818954111801E-2</v>
      </c>
      <c r="R50" s="107">
        <v>3</v>
      </c>
      <c r="S50" s="101" t="s">
        <v>68</v>
      </c>
      <c r="T50" s="105">
        <v>55265</v>
      </c>
      <c r="U50" s="105">
        <v>55819</v>
      </c>
      <c r="V50" s="105">
        <v>554</v>
      </c>
      <c r="W50" s="105">
        <v>15650</v>
      </c>
      <c r="X50" s="105">
        <v>15652</v>
      </c>
      <c r="Y50" s="105">
        <v>2</v>
      </c>
      <c r="Z50" s="105">
        <v>0</v>
      </c>
      <c r="AA50" s="105">
        <v>334</v>
      </c>
      <c r="AB50" s="105">
        <v>71471</v>
      </c>
      <c r="AC50" s="105">
        <v>71805</v>
      </c>
      <c r="AD50" s="101" t="s">
        <v>206</v>
      </c>
      <c r="AE50" s="105">
        <v>4034</v>
      </c>
      <c r="AF50" s="105">
        <v>2</v>
      </c>
      <c r="AG50" s="110"/>
    </row>
    <row r="51" spans="1:33" x14ac:dyDescent="0.2">
      <c r="A51" s="111" t="s">
        <v>254</v>
      </c>
      <c r="B51" s="112"/>
      <c r="C51" s="113">
        <v>1850049</v>
      </c>
      <c r="D51" s="113">
        <v>384770</v>
      </c>
      <c r="E51" s="113">
        <v>2234819</v>
      </c>
      <c r="F51" s="114">
        <v>4.6014315876975E-2</v>
      </c>
      <c r="G51" s="113">
        <v>1112265</v>
      </c>
      <c r="H51" s="113">
        <v>214112</v>
      </c>
      <c r="I51" s="113">
        <v>1326377</v>
      </c>
      <c r="J51" s="115">
        <v>9.5072501100127702E-2</v>
      </c>
      <c r="K51" s="116">
        <v>36891</v>
      </c>
      <c r="L51" s="114">
        <v>-8.4976560756008609E-2</v>
      </c>
      <c r="M51" s="116">
        <v>3598087</v>
      </c>
      <c r="N51" s="114">
        <v>6.1993790526642299E-2</v>
      </c>
      <c r="O51" s="116">
        <v>57452</v>
      </c>
      <c r="P51" s="116">
        <v>3655539</v>
      </c>
      <c r="Q51" s="117">
        <v>6.1156876530903105E-2</v>
      </c>
      <c r="R51" s="118">
        <v>0</v>
      </c>
      <c r="S51" s="119">
        <v>0</v>
      </c>
      <c r="T51" s="120">
        <v>1787357</v>
      </c>
      <c r="U51" s="120">
        <v>2136509</v>
      </c>
      <c r="V51" s="120">
        <v>349152</v>
      </c>
      <c r="W51" s="120">
        <v>1038767</v>
      </c>
      <c r="X51" s="120">
        <v>1211223</v>
      </c>
      <c r="Y51" s="120">
        <v>172456</v>
      </c>
      <c r="Z51" s="120">
        <v>40317</v>
      </c>
      <c r="AA51" s="120">
        <v>56813</v>
      </c>
      <c r="AB51" s="120">
        <v>3388049</v>
      </c>
      <c r="AC51" s="120">
        <v>3444862</v>
      </c>
      <c r="AD51" s="119">
        <v>0</v>
      </c>
      <c r="AE51" s="120">
        <v>185564</v>
      </c>
      <c r="AF51" s="120">
        <v>92</v>
      </c>
      <c r="AG51" s="119" t="s">
        <v>251</v>
      </c>
    </row>
    <row r="52" spans="1:33" x14ac:dyDescent="0.2">
      <c r="A52" s="101" t="s">
        <v>208</v>
      </c>
      <c r="B52" s="101" t="s">
        <v>209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4">
        <v>-1</v>
      </c>
      <c r="K52" s="105">
        <v>0</v>
      </c>
      <c r="L52" s="103">
        <v>0</v>
      </c>
      <c r="M52" s="105">
        <v>0</v>
      </c>
      <c r="N52" s="103">
        <v>-1</v>
      </c>
      <c r="O52" s="105">
        <v>0</v>
      </c>
      <c r="P52" s="105">
        <v>0</v>
      </c>
      <c r="Q52" s="106">
        <v>-1</v>
      </c>
      <c r="R52" s="107">
        <v>6</v>
      </c>
      <c r="S52" s="101" t="s">
        <v>151</v>
      </c>
      <c r="T52" s="105">
        <v>0</v>
      </c>
      <c r="U52" s="105">
        <v>0</v>
      </c>
      <c r="V52" s="105">
        <v>0</v>
      </c>
      <c r="W52" s="105">
        <v>106885</v>
      </c>
      <c r="X52" s="105">
        <v>106885</v>
      </c>
      <c r="Y52" s="105">
        <v>0</v>
      </c>
      <c r="Z52" s="105">
        <v>0</v>
      </c>
      <c r="AA52" s="105">
        <v>0</v>
      </c>
      <c r="AB52" s="105">
        <v>106885</v>
      </c>
      <c r="AC52" s="105">
        <v>106885</v>
      </c>
      <c r="AD52" s="101" t="s">
        <v>210</v>
      </c>
      <c r="AE52" s="105">
        <v>4034</v>
      </c>
      <c r="AF52" s="105">
        <v>2</v>
      </c>
      <c r="AG52" s="108" t="s">
        <v>151</v>
      </c>
    </row>
    <row r="53" spans="1:33" x14ac:dyDescent="0.2">
      <c r="A53" s="101" t="s">
        <v>211</v>
      </c>
      <c r="B53" s="101" t="s">
        <v>212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0</v>
      </c>
      <c r="N53" s="103">
        <v>-1</v>
      </c>
      <c r="O53" s="105">
        <v>0</v>
      </c>
      <c r="P53" s="105">
        <v>0</v>
      </c>
      <c r="Q53" s="106">
        <v>-1</v>
      </c>
      <c r="R53" s="107">
        <v>6</v>
      </c>
      <c r="S53" s="101" t="s">
        <v>151</v>
      </c>
      <c r="T53" s="105">
        <v>114</v>
      </c>
      <c r="U53" s="105">
        <v>114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114</v>
      </c>
      <c r="AC53" s="105">
        <v>114</v>
      </c>
      <c r="AD53" s="101" t="s">
        <v>213</v>
      </c>
      <c r="AE53" s="105">
        <v>4034</v>
      </c>
      <c r="AF53" s="105">
        <v>2</v>
      </c>
      <c r="AG53" s="109"/>
    </row>
    <row r="54" spans="1:33" x14ac:dyDescent="0.2">
      <c r="A54" s="101" t="s">
        <v>214</v>
      </c>
      <c r="B54" s="101" t="s">
        <v>215</v>
      </c>
      <c r="C54" s="102">
        <v>28113</v>
      </c>
      <c r="D54" s="102">
        <v>0</v>
      </c>
      <c r="E54" s="102">
        <v>28113</v>
      </c>
      <c r="F54" s="103">
        <v>-7.76574803149606E-2</v>
      </c>
      <c r="G54" s="102">
        <v>99305</v>
      </c>
      <c r="H54" s="102">
        <v>0</v>
      </c>
      <c r="I54" s="102">
        <v>99305</v>
      </c>
      <c r="J54" s="104">
        <v>0.507819617370179</v>
      </c>
      <c r="K54" s="105">
        <v>0</v>
      </c>
      <c r="L54" s="103">
        <v>0</v>
      </c>
      <c r="M54" s="105">
        <v>127418</v>
      </c>
      <c r="N54" s="103">
        <v>0.322586672202616</v>
      </c>
      <c r="O54" s="105">
        <v>0</v>
      </c>
      <c r="P54" s="105">
        <v>127418</v>
      </c>
      <c r="Q54" s="106">
        <v>0.31330330546995006</v>
      </c>
      <c r="R54" s="107">
        <v>6</v>
      </c>
      <c r="S54" s="101" t="s">
        <v>151</v>
      </c>
      <c r="T54" s="105">
        <v>30324</v>
      </c>
      <c r="U54" s="105">
        <v>30480</v>
      </c>
      <c r="V54" s="105">
        <v>156</v>
      </c>
      <c r="W54" s="105">
        <v>65814</v>
      </c>
      <c r="X54" s="105">
        <v>65860</v>
      </c>
      <c r="Y54" s="105">
        <v>46</v>
      </c>
      <c r="Z54" s="105">
        <v>0</v>
      </c>
      <c r="AA54" s="105">
        <v>681</v>
      </c>
      <c r="AB54" s="105">
        <v>96340</v>
      </c>
      <c r="AC54" s="105">
        <v>97021</v>
      </c>
      <c r="AD54" s="101" t="s">
        <v>216</v>
      </c>
      <c r="AE54" s="105">
        <v>4034</v>
      </c>
      <c r="AF54" s="105">
        <v>2</v>
      </c>
      <c r="AG54" s="109"/>
    </row>
    <row r="55" spans="1:33" x14ac:dyDescent="0.2">
      <c r="A55" s="101" t="s">
        <v>217</v>
      </c>
      <c r="B55" s="101" t="s">
        <v>218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0</v>
      </c>
      <c r="N55" s="103">
        <v>0</v>
      </c>
      <c r="O55" s="105">
        <v>0</v>
      </c>
      <c r="P55" s="105">
        <v>0</v>
      </c>
      <c r="Q55" s="106">
        <v>0</v>
      </c>
      <c r="R55" s="107">
        <v>6</v>
      </c>
      <c r="S55" s="101" t="s">
        <v>151</v>
      </c>
      <c r="T55" s="105">
        <v>0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1" t="s">
        <v>219</v>
      </c>
      <c r="AE55" s="105">
        <v>4034</v>
      </c>
      <c r="AF55" s="105">
        <v>2</v>
      </c>
      <c r="AG55" s="109"/>
    </row>
    <row r="56" spans="1:33" x14ac:dyDescent="0.2">
      <c r="A56" s="101" t="s">
        <v>220</v>
      </c>
      <c r="B56" s="101" t="s">
        <v>221</v>
      </c>
      <c r="C56" s="102">
        <v>3325</v>
      </c>
      <c r="D56" s="102">
        <v>0</v>
      </c>
      <c r="E56" s="102">
        <v>3325</v>
      </c>
      <c r="F56" s="103">
        <v>-6.6797642436149302E-2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3325</v>
      </c>
      <c r="N56" s="103">
        <v>-6.6797642436149302E-2</v>
      </c>
      <c r="O56" s="105">
        <v>0</v>
      </c>
      <c r="P56" s="105">
        <v>3325</v>
      </c>
      <c r="Q56" s="106">
        <v>-7.1488411058363593E-2</v>
      </c>
      <c r="R56" s="107">
        <v>6</v>
      </c>
      <c r="S56" s="101" t="s">
        <v>151</v>
      </c>
      <c r="T56" s="105">
        <v>3563</v>
      </c>
      <c r="U56" s="105">
        <v>3563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18</v>
      </c>
      <c r="AB56" s="105">
        <v>3563</v>
      </c>
      <c r="AC56" s="105">
        <v>3581</v>
      </c>
      <c r="AD56" s="101" t="s">
        <v>222</v>
      </c>
      <c r="AE56" s="105">
        <v>4034</v>
      </c>
      <c r="AF56" s="105">
        <v>2</v>
      </c>
      <c r="AG56" s="109"/>
    </row>
    <row r="57" spans="1:33" x14ac:dyDescent="0.2">
      <c r="A57" s="101" t="s">
        <v>223</v>
      </c>
      <c r="B57" s="101" t="s">
        <v>224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4">
        <v>0</v>
      </c>
      <c r="K57" s="105">
        <v>0</v>
      </c>
      <c r="L57" s="103">
        <v>0</v>
      </c>
      <c r="M57" s="105">
        <v>0</v>
      </c>
      <c r="N57" s="103">
        <v>-1</v>
      </c>
      <c r="O57" s="105">
        <v>0</v>
      </c>
      <c r="P57" s="105">
        <v>0</v>
      </c>
      <c r="Q57" s="106">
        <v>-1</v>
      </c>
      <c r="R57" s="107">
        <v>6</v>
      </c>
      <c r="S57" s="101" t="s">
        <v>151</v>
      </c>
      <c r="T57" s="105">
        <v>423</v>
      </c>
      <c r="U57" s="105">
        <v>423</v>
      </c>
      <c r="V57" s="105">
        <v>0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423</v>
      </c>
      <c r="AC57" s="105">
        <v>423</v>
      </c>
      <c r="AD57" s="101" t="s">
        <v>225</v>
      </c>
      <c r="AE57" s="105">
        <v>4034</v>
      </c>
      <c r="AF57" s="105">
        <v>2</v>
      </c>
      <c r="AG57" s="110"/>
    </row>
    <row r="58" spans="1:33" x14ac:dyDescent="0.2">
      <c r="A58" s="111" t="s">
        <v>255</v>
      </c>
      <c r="B58" s="112"/>
      <c r="C58" s="113">
        <v>31438</v>
      </c>
      <c r="D58" s="113">
        <v>0</v>
      </c>
      <c r="E58" s="113">
        <v>31438</v>
      </c>
      <c r="F58" s="114">
        <v>-9.0861769809138196E-2</v>
      </c>
      <c r="G58" s="113">
        <v>99305</v>
      </c>
      <c r="H58" s="113">
        <v>0</v>
      </c>
      <c r="I58" s="113">
        <v>99305</v>
      </c>
      <c r="J58" s="115">
        <v>-0.42513531505976998</v>
      </c>
      <c r="K58" s="116">
        <v>0</v>
      </c>
      <c r="L58" s="114">
        <v>0</v>
      </c>
      <c r="M58" s="116">
        <v>130743</v>
      </c>
      <c r="N58" s="114">
        <v>-0.36938140600506503</v>
      </c>
      <c r="O58" s="116">
        <v>0</v>
      </c>
      <c r="P58" s="116">
        <v>130743</v>
      </c>
      <c r="Q58" s="117">
        <v>-0.37150040379956201</v>
      </c>
      <c r="R58" s="118">
        <v>0</v>
      </c>
      <c r="S58" s="119">
        <v>0</v>
      </c>
      <c r="T58" s="120">
        <v>34424</v>
      </c>
      <c r="U58" s="120">
        <v>34580</v>
      </c>
      <c r="V58" s="120">
        <v>156</v>
      </c>
      <c r="W58" s="120">
        <v>172699</v>
      </c>
      <c r="X58" s="120">
        <v>172745</v>
      </c>
      <c r="Y58" s="120">
        <v>46</v>
      </c>
      <c r="Z58" s="120">
        <v>0</v>
      </c>
      <c r="AA58" s="120">
        <v>699</v>
      </c>
      <c r="AB58" s="120">
        <v>207325</v>
      </c>
      <c r="AC58" s="120">
        <v>208024</v>
      </c>
      <c r="AD58" s="119">
        <v>0</v>
      </c>
      <c r="AE58" s="120">
        <v>24204</v>
      </c>
      <c r="AF58" s="120">
        <v>12</v>
      </c>
      <c r="AG58" s="119" t="s">
        <v>251</v>
      </c>
    </row>
    <row r="59" spans="1:33" x14ac:dyDescent="0.2">
      <c r="A59" s="111" t="s">
        <v>252</v>
      </c>
      <c r="B59" s="112"/>
      <c r="C59" s="113">
        <v>1881487</v>
      </c>
      <c r="D59" s="113">
        <v>384770</v>
      </c>
      <c r="E59" s="113">
        <v>2266257</v>
      </c>
      <c r="F59" s="114">
        <v>4.3834223286102002E-2</v>
      </c>
      <c r="G59" s="113">
        <v>1211570</v>
      </c>
      <c r="H59" s="113">
        <v>214112</v>
      </c>
      <c r="I59" s="113">
        <v>1425682</v>
      </c>
      <c r="J59" s="115">
        <v>3.0140870309140099E-2</v>
      </c>
      <c r="K59" s="116">
        <v>36891</v>
      </c>
      <c r="L59" s="114">
        <v>-8.4976560756008609E-2</v>
      </c>
      <c r="M59" s="116">
        <v>3728830</v>
      </c>
      <c r="N59" s="114">
        <v>3.7118808780393898E-2</v>
      </c>
      <c r="O59" s="116">
        <v>57452</v>
      </c>
      <c r="P59" s="116">
        <v>3786282</v>
      </c>
      <c r="Q59" s="117">
        <v>3.6517975102425902E-2</v>
      </c>
      <c r="R59" s="118">
        <v>0</v>
      </c>
      <c r="S59" s="119">
        <v>0</v>
      </c>
      <c r="T59" s="120">
        <v>1821781</v>
      </c>
      <c r="U59" s="120">
        <v>2171089</v>
      </c>
      <c r="V59" s="120">
        <v>349308</v>
      </c>
      <c r="W59" s="120">
        <v>1211466</v>
      </c>
      <c r="X59" s="120">
        <v>1383968</v>
      </c>
      <c r="Y59" s="120">
        <v>172502</v>
      </c>
      <c r="Z59" s="120">
        <v>40317</v>
      </c>
      <c r="AA59" s="120">
        <v>57512</v>
      </c>
      <c r="AB59" s="120">
        <v>3595374</v>
      </c>
      <c r="AC59" s="120">
        <v>3652886</v>
      </c>
      <c r="AD59" s="119">
        <v>0</v>
      </c>
      <c r="AE59" s="120">
        <v>209768</v>
      </c>
      <c r="AF59" s="120">
        <v>104</v>
      </c>
      <c r="AG59" s="119">
        <v>0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zoomScaleNormal="16649" zoomScaleSheetLayoutView="3974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256" width="11.42578125" style="98"/>
    <col min="257" max="257" width="33.57031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3.57031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3.57031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3.57031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3.57031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3.57031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3.57031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3.57031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3.57031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3.57031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3.57031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3.57031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3.57031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3.57031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3.57031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3.57031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3.57031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3.57031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3.57031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3.57031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3.57031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3.57031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3.57031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3.57031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3.57031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3.57031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3.57031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3.57031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3.57031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3.57031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3.57031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3.57031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3.57031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3.57031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3.57031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3.57031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3.57031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3.57031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3.57031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3.57031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3.57031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3.57031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3.57031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3.57031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3.57031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3.57031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3.57031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3.57031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3.57031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3.57031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3.57031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3.57031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3.57031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3.57031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3.57031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3.57031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3.57031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3.57031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3.57031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3.57031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3.57031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3.57031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3.57031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259</v>
      </c>
    </row>
    <row r="4" spans="1:33" ht="57" x14ac:dyDescent="0.2">
      <c r="A4" s="99" t="s">
        <v>43</v>
      </c>
      <c r="B4" s="99" t="s">
        <v>44</v>
      </c>
      <c r="C4" s="99" t="s">
        <v>228</v>
      </c>
      <c r="D4" s="99" t="s">
        <v>229</v>
      </c>
      <c r="E4" s="99" t="s">
        <v>230</v>
      </c>
      <c r="F4" s="99" t="s">
        <v>231</v>
      </c>
      <c r="G4" s="99" t="s">
        <v>232</v>
      </c>
      <c r="H4" s="99" t="s">
        <v>233</v>
      </c>
      <c r="I4" s="99" t="s">
        <v>234</v>
      </c>
      <c r="J4" s="99" t="s">
        <v>235</v>
      </c>
      <c r="K4" s="99" t="s">
        <v>236</v>
      </c>
      <c r="L4" s="99" t="s">
        <v>237</v>
      </c>
      <c r="M4" s="99" t="s">
        <v>238</v>
      </c>
      <c r="N4" s="99" t="s">
        <v>239</v>
      </c>
      <c r="O4" s="99" t="s">
        <v>240</v>
      </c>
      <c r="P4" s="99" t="s">
        <v>54</v>
      </c>
      <c r="Q4" s="99" t="s">
        <v>55</v>
      </c>
      <c r="R4" s="100" t="s">
        <v>56</v>
      </c>
      <c r="S4" s="100" t="s">
        <v>57</v>
      </c>
      <c r="T4" s="100" t="s">
        <v>58</v>
      </c>
      <c r="U4" s="100" t="s">
        <v>241</v>
      </c>
      <c r="V4" s="100" t="s">
        <v>242</v>
      </c>
      <c r="W4" s="100" t="s">
        <v>243</v>
      </c>
      <c r="X4" s="100" t="s">
        <v>244</v>
      </c>
      <c r="Y4" s="100" t="s">
        <v>245</v>
      </c>
      <c r="Z4" s="100" t="s">
        <v>246</v>
      </c>
      <c r="AA4" s="100" t="s">
        <v>61</v>
      </c>
      <c r="AB4" s="100" t="s">
        <v>247</v>
      </c>
      <c r="AC4" s="100" t="s">
        <v>248</v>
      </c>
      <c r="AD4" s="100" t="s">
        <v>64</v>
      </c>
      <c r="AE4" s="100" t="s">
        <v>65</v>
      </c>
      <c r="AF4" s="100" t="s">
        <v>250</v>
      </c>
      <c r="AG4" s="100" t="s">
        <v>249</v>
      </c>
    </row>
    <row r="5" spans="1:33" x14ac:dyDescent="0.2">
      <c r="A5" s="101" t="s">
        <v>66</v>
      </c>
      <c r="B5" s="101" t="s">
        <v>67</v>
      </c>
      <c r="C5" s="102">
        <v>23777</v>
      </c>
      <c r="D5" s="102">
        <v>1292</v>
      </c>
      <c r="E5" s="102">
        <v>25069</v>
      </c>
      <c r="F5" s="103">
        <v>9.4716157205240195E-2</v>
      </c>
      <c r="G5" s="102">
        <v>0</v>
      </c>
      <c r="H5" s="102">
        <v>0</v>
      </c>
      <c r="I5" s="102">
        <v>0</v>
      </c>
      <c r="J5" s="103">
        <v>0</v>
      </c>
      <c r="K5" s="102">
        <v>182</v>
      </c>
      <c r="L5" s="121">
        <v>0</v>
      </c>
      <c r="M5" s="102">
        <v>25251</v>
      </c>
      <c r="N5" s="103">
        <v>0.102663755458515</v>
      </c>
      <c r="O5" s="102">
        <v>611</v>
      </c>
      <c r="P5" s="102">
        <v>25862</v>
      </c>
      <c r="Q5" s="103">
        <v>9.7102617401264205E-2</v>
      </c>
      <c r="R5" s="107">
        <v>4</v>
      </c>
      <c r="S5" s="108" t="s">
        <v>68</v>
      </c>
      <c r="T5" s="101" t="s">
        <v>68</v>
      </c>
      <c r="U5" s="105">
        <v>21500</v>
      </c>
      <c r="V5" s="105">
        <v>22900</v>
      </c>
      <c r="W5" s="105">
        <v>1400</v>
      </c>
      <c r="X5" s="105">
        <v>0</v>
      </c>
      <c r="Y5" s="105">
        <v>0</v>
      </c>
      <c r="Z5" s="105">
        <v>0</v>
      </c>
      <c r="AA5" s="105">
        <v>0</v>
      </c>
      <c r="AB5" s="105">
        <v>673</v>
      </c>
      <c r="AC5" s="105">
        <v>22900</v>
      </c>
      <c r="AD5" s="105">
        <v>23573</v>
      </c>
      <c r="AE5" s="101" t="s">
        <v>69</v>
      </c>
      <c r="AF5" s="105">
        <v>2</v>
      </c>
      <c r="AG5" s="105">
        <v>4034</v>
      </c>
    </row>
    <row r="6" spans="1:33" x14ac:dyDescent="0.2">
      <c r="A6" s="101" t="s">
        <v>70</v>
      </c>
      <c r="B6" s="101" t="s">
        <v>71</v>
      </c>
      <c r="C6" s="102">
        <v>3843</v>
      </c>
      <c r="D6" s="102">
        <v>12</v>
      </c>
      <c r="E6" s="102">
        <v>3855</v>
      </c>
      <c r="F6" s="103">
        <v>8.4388185654008407E-2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3855</v>
      </c>
      <c r="N6" s="103">
        <v>8.4388185654008407E-2</v>
      </c>
      <c r="O6" s="102">
        <v>898</v>
      </c>
      <c r="P6" s="102">
        <v>4753</v>
      </c>
      <c r="Q6" s="103">
        <v>6.0937499999999999E-2</v>
      </c>
      <c r="R6" s="107">
        <v>5</v>
      </c>
      <c r="S6" s="109"/>
      <c r="T6" s="101" t="s">
        <v>68</v>
      </c>
      <c r="U6" s="105">
        <v>3543</v>
      </c>
      <c r="V6" s="105">
        <v>3555</v>
      </c>
      <c r="W6" s="105">
        <v>12</v>
      </c>
      <c r="X6" s="105">
        <v>0</v>
      </c>
      <c r="Y6" s="105">
        <v>0</v>
      </c>
      <c r="Z6" s="105">
        <v>0</v>
      </c>
      <c r="AA6" s="105">
        <v>0</v>
      </c>
      <c r="AB6" s="105">
        <v>925</v>
      </c>
      <c r="AC6" s="105">
        <v>3555</v>
      </c>
      <c r="AD6" s="105">
        <v>4480</v>
      </c>
      <c r="AE6" s="101" t="s">
        <v>73</v>
      </c>
      <c r="AF6" s="105">
        <v>2</v>
      </c>
      <c r="AG6" s="105">
        <v>4034</v>
      </c>
    </row>
    <row r="7" spans="1:33" x14ac:dyDescent="0.2">
      <c r="A7" s="101" t="s">
        <v>74</v>
      </c>
      <c r="B7" s="101" t="s">
        <v>75</v>
      </c>
      <c r="C7" s="102">
        <v>17566</v>
      </c>
      <c r="D7" s="102">
        <v>0</v>
      </c>
      <c r="E7" s="102">
        <v>17566</v>
      </c>
      <c r="F7" s="103">
        <v>2.4973742560392101E-2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17566</v>
      </c>
      <c r="N7" s="103">
        <v>2.4973742560392101E-2</v>
      </c>
      <c r="O7" s="102">
        <v>0</v>
      </c>
      <c r="P7" s="102">
        <v>17566</v>
      </c>
      <c r="Q7" s="103">
        <v>2.4973742560392101E-2</v>
      </c>
      <c r="R7" s="107">
        <v>4</v>
      </c>
      <c r="S7" s="109"/>
      <c r="T7" s="101" t="s">
        <v>68</v>
      </c>
      <c r="U7" s="105">
        <v>17138</v>
      </c>
      <c r="V7" s="105">
        <v>17138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17138</v>
      </c>
      <c r="AD7" s="105">
        <v>17138</v>
      </c>
      <c r="AE7" s="101" t="s">
        <v>76</v>
      </c>
      <c r="AF7" s="105">
        <v>2</v>
      </c>
      <c r="AG7" s="105">
        <v>4034</v>
      </c>
    </row>
    <row r="8" spans="1:33" x14ac:dyDescent="0.2">
      <c r="A8" s="101" t="s">
        <v>77</v>
      </c>
      <c r="B8" s="101" t="s">
        <v>78</v>
      </c>
      <c r="C8" s="102">
        <v>238490</v>
      </c>
      <c r="D8" s="102">
        <v>19664</v>
      </c>
      <c r="E8" s="102">
        <v>258154</v>
      </c>
      <c r="F8" s="103">
        <v>2.1655677887621603E-2</v>
      </c>
      <c r="G8" s="102">
        <v>118235</v>
      </c>
      <c r="H8" s="102">
        <v>4334</v>
      </c>
      <c r="I8" s="102">
        <v>122569</v>
      </c>
      <c r="J8" s="103">
        <v>-6.1704370388388895E-3</v>
      </c>
      <c r="K8" s="102">
        <v>12431</v>
      </c>
      <c r="L8" s="121">
        <v>-0.11674008810572699</v>
      </c>
      <c r="M8" s="102">
        <v>393154</v>
      </c>
      <c r="N8" s="103">
        <v>7.8649323482514102E-3</v>
      </c>
      <c r="O8" s="102">
        <v>5766</v>
      </c>
      <c r="P8" s="102">
        <v>398920</v>
      </c>
      <c r="Q8" s="103">
        <v>1.06891039039678E-2</v>
      </c>
      <c r="R8" s="107">
        <v>2</v>
      </c>
      <c r="S8" s="109"/>
      <c r="T8" s="101" t="s">
        <v>68</v>
      </c>
      <c r="U8" s="105">
        <v>231308</v>
      </c>
      <c r="V8" s="105">
        <v>252682</v>
      </c>
      <c r="W8" s="105">
        <v>21374</v>
      </c>
      <c r="X8" s="105">
        <v>119690</v>
      </c>
      <c r="Y8" s="105">
        <v>123330</v>
      </c>
      <c r="Z8" s="105">
        <v>3640</v>
      </c>
      <c r="AA8" s="105">
        <v>14074</v>
      </c>
      <c r="AB8" s="105">
        <v>4615</v>
      </c>
      <c r="AC8" s="105">
        <v>390086</v>
      </c>
      <c r="AD8" s="105">
        <v>394701</v>
      </c>
      <c r="AE8" s="101" t="s">
        <v>79</v>
      </c>
      <c r="AF8" s="105">
        <v>2</v>
      </c>
      <c r="AG8" s="105">
        <v>4034</v>
      </c>
    </row>
    <row r="9" spans="1:33" x14ac:dyDescent="0.2">
      <c r="A9" s="101" t="s">
        <v>80</v>
      </c>
      <c r="B9" s="101" t="s">
        <v>81</v>
      </c>
      <c r="C9" s="102">
        <v>436</v>
      </c>
      <c r="D9" s="102">
        <v>4</v>
      </c>
      <c r="E9" s="102">
        <v>440</v>
      </c>
      <c r="F9" s="103">
        <v>-0.12871287128712902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440</v>
      </c>
      <c r="N9" s="103">
        <v>-0.12871287128712902</v>
      </c>
      <c r="O9" s="102">
        <v>572</v>
      </c>
      <c r="P9" s="102">
        <v>1012</v>
      </c>
      <c r="Q9" s="103">
        <v>-0.11383537653239902</v>
      </c>
      <c r="R9" s="107">
        <v>5</v>
      </c>
      <c r="S9" s="109"/>
      <c r="T9" s="101" t="s">
        <v>68</v>
      </c>
      <c r="U9" s="105">
        <v>503</v>
      </c>
      <c r="V9" s="105">
        <v>505</v>
      </c>
      <c r="W9" s="105">
        <v>2</v>
      </c>
      <c r="X9" s="105">
        <v>0</v>
      </c>
      <c r="Y9" s="105">
        <v>0</v>
      </c>
      <c r="Z9" s="105">
        <v>0</v>
      </c>
      <c r="AA9" s="105">
        <v>0</v>
      </c>
      <c r="AB9" s="105">
        <v>637</v>
      </c>
      <c r="AC9" s="105">
        <v>505</v>
      </c>
      <c r="AD9" s="105">
        <v>1142</v>
      </c>
      <c r="AE9" s="101" t="s">
        <v>82</v>
      </c>
      <c r="AF9" s="105">
        <v>2</v>
      </c>
      <c r="AG9" s="105">
        <v>4034</v>
      </c>
    </row>
    <row r="10" spans="1:33" x14ac:dyDescent="0.2">
      <c r="A10" s="101" t="s">
        <v>83</v>
      </c>
      <c r="B10" s="101" t="s">
        <v>84</v>
      </c>
      <c r="C10" s="102">
        <v>81115</v>
      </c>
      <c r="D10" s="102">
        <v>33382</v>
      </c>
      <c r="E10" s="102">
        <v>114497</v>
      </c>
      <c r="F10" s="103">
        <v>7.3697931319041995E-2</v>
      </c>
      <c r="G10" s="102">
        <v>3080</v>
      </c>
      <c r="H10" s="102">
        <v>2</v>
      </c>
      <c r="I10" s="102">
        <v>3082</v>
      </c>
      <c r="J10" s="103">
        <v>-9.5126247798003508E-2</v>
      </c>
      <c r="K10" s="102">
        <v>0</v>
      </c>
      <c r="L10" s="121">
        <v>0</v>
      </c>
      <c r="M10" s="102">
        <v>117579</v>
      </c>
      <c r="N10" s="103">
        <v>6.8472610955617796E-2</v>
      </c>
      <c r="O10" s="102">
        <v>10095</v>
      </c>
      <c r="P10" s="102">
        <v>127674</v>
      </c>
      <c r="Q10" s="103">
        <v>6.0344827586206899E-2</v>
      </c>
      <c r="R10" s="107">
        <v>3</v>
      </c>
      <c r="S10" s="109"/>
      <c r="T10" s="101" t="s">
        <v>68</v>
      </c>
      <c r="U10" s="105">
        <v>76412</v>
      </c>
      <c r="V10" s="105">
        <v>106638</v>
      </c>
      <c r="W10" s="105">
        <v>30226</v>
      </c>
      <c r="X10" s="105">
        <v>3406</v>
      </c>
      <c r="Y10" s="105">
        <v>3406</v>
      </c>
      <c r="Z10" s="105">
        <v>0</v>
      </c>
      <c r="AA10" s="105">
        <v>0</v>
      </c>
      <c r="AB10" s="105">
        <v>10364</v>
      </c>
      <c r="AC10" s="105">
        <v>110044</v>
      </c>
      <c r="AD10" s="105">
        <v>120408</v>
      </c>
      <c r="AE10" s="101" t="s">
        <v>85</v>
      </c>
      <c r="AF10" s="105">
        <v>2</v>
      </c>
      <c r="AG10" s="105">
        <v>4034</v>
      </c>
    </row>
    <row r="11" spans="1:33" x14ac:dyDescent="0.2">
      <c r="A11" s="101" t="s">
        <v>86</v>
      </c>
      <c r="B11" s="101" t="s">
        <v>87</v>
      </c>
      <c r="C11" s="102">
        <v>7079</v>
      </c>
      <c r="D11" s="102">
        <v>78</v>
      </c>
      <c r="E11" s="102">
        <v>7157</v>
      </c>
      <c r="F11" s="103">
        <v>0.13819974554707401</v>
      </c>
      <c r="G11" s="102">
        <v>0</v>
      </c>
      <c r="H11" s="102">
        <v>0</v>
      </c>
      <c r="I11" s="102">
        <v>0</v>
      </c>
      <c r="J11" s="103">
        <v>0</v>
      </c>
      <c r="K11" s="102">
        <v>1134</v>
      </c>
      <c r="L11" s="121">
        <v>1.1275797373358298</v>
      </c>
      <c r="M11" s="102">
        <v>8291</v>
      </c>
      <c r="N11" s="103">
        <v>0.21551092215217699</v>
      </c>
      <c r="O11" s="102">
        <v>1797</v>
      </c>
      <c r="P11" s="102">
        <v>10088</v>
      </c>
      <c r="Q11" s="103">
        <v>0.16247983406314798</v>
      </c>
      <c r="R11" s="107">
        <v>5</v>
      </c>
      <c r="S11" s="109"/>
      <c r="T11" s="101" t="s">
        <v>68</v>
      </c>
      <c r="U11" s="105">
        <v>6208</v>
      </c>
      <c r="V11" s="105">
        <v>6288</v>
      </c>
      <c r="W11" s="105">
        <v>80</v>
      </c>
      <c r="X11" s="105">
        <v>0</v>
      </c>
      <c r="Y11" s="105">
        <v>0</v>
      </c>
      <c r="Z11" s="105">
        <v>0</v>
      </c>
      <c r="AA11" s="105">
        <v>533</v>
      </c>
      <c r="AB11" s="105">
        <v>1857</v>
      </c>
      <c r="AC11" s="105">
        <v>6821</v>
      </c>
      <c r="AD11" s="105">
        <v>8678</v>
      </c>
      <c r="AE11" s="101" t="s">
        <v>88</v>
      </c>
      <c r="AF11" s="105">
        <v>2</v>
      </c>
      <c r="AG11" s="105">
        <v>4034</v>
      </c>
    </row>
    <row r="12" spans="1:33" x14ac:dyDescent="0.2">
      <c r="A12" s="101" t="s">
        <v>89</v>
      </c>
      <c r="B12" s="101" t="s">
        <v>90</v>
      </c>
      <c r="C12" s="102">
        <v>1313</v>
      </c>
      <c r="D12" s="102">
        <v>22</v>
      </c>
      <c r="E12" s="102">
        <v>1335</v>
      </c>
      <c r="F12" s="103">
        <v>0.41269841269841301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1335</v>
      </c>
      <c r="N12" s="103">
        <v>0.41269841269841301</v>
      </c>
      <c r="O12" s="102">
        <v>912</v>
      </c>
      <c r="P12" s="102">
        <v>2247</v>
      </c>
      <c r="Q12" s="103">
        <v>0.12350000000000001</v>
      </c>
      <c r="R12" s="107">
        <v>5</v>
      </c>
      <c r="S12" s="109"/>
      <c r="T12" s="101" t="s">
        <v>68</v>
      </c>
      <c r="U12" s="105">
        <v>925</v>
      </c>
      <c r="V12" s="105">
        <v>945</v>
      </c>
      <c r="W12" s="105">
        <v>20</v>
      </c>
      <c r="X12" s="105">
        <v>0</v>
      </c>
      <c r="Y12" s="105">
        <v>0</v>
      </c>
      <c r="Z12" s="105">
        <v>0</v>
      </c>
      <c r="AA12" s="105">
        <v>0</v>
      </c>
      <c r="AB12" s="105">
        <v>1055</v>
      </c>
      <c r="AC12" s="105">
        <v>945</v>
      </c>
      <c r="AD12" s="105">
        <v>2000</v>
      </c>
      <c r="AE12" s="101" t="s">
        <v>91</v>
      </c>
      <c r="AF12" s="105">
        <v>2</v>
      </c>
      <c r="AG12" s="105">
        <v>4034</v>
      </c>
    </row>
    <row r="13" spans="1:33" x14ac:dyDescent="0.2">
      <c r="A13" s="101" t="s">
        <v>92</v>
      </c>
      <c r="B13" s="101" t="s">
        <v>93</v>
      </c>
      <c r="C13" s="102">
        <v>0</v>
      </c>
      <c r="D13" s="102">
        <v>0</v>
      </c>
      <c r="E13" s="102">
        <v>0</v>
      </c>
      <c r="F13" s="103">
        <v>-1</v>
      </c>
      <c r="G13" s="102">
        <v>587</v>
      </c>
      <c r="H13" s="102">
        <v>0</v>
      </c>
      <c r="I13" s="102">
        <v>587</v>
      </c>
      <c r="J13" s="103">
        <v>-0.59849521203830414</v>
      </c>
      <c r="K13" s="102">
        <v>0</v>
      </c>
      <c r="L13" s="121">
        <v>0</v>
      </c>
      <c r="M13" s="102">
        <v>587</v>
      </c>
      <c r="N13" s="103">
        <v>-0.64053888548683402</v>
      </c>
      <c r="O13" s="102">
        <v>0</v>
      </c>
      <c r="P13" s="102">
        <v>587</v>
      </c>
      <c r="Q13" s="103">
        <v>-0.64053888548683402</v>
      </c>
      <c r="R13" s="107">
        <v>5</v>
      </c>
      <c r="S13" s="109"/>
      <c r="T13" s="101" t="s">
        <v>68</v>
      </c>
      <c r="U13" s="105">
        <v>171</v>
      </c>
      <c r="V13" s="105">
        <v>171</v>
      </c>
      <c r="W13" s="105">
        <v>0</v>
      </c>
      <c r="X13" s="105">
        <v>1462</v>
      </c>
      <c r="Y13" s="105">
        <v>1462</v>
      </c>
      <c r="Z13" s="105">
        <v>0</v>
      </c>
      <c r="AA13" s="105">
        <v>0</v>
      </c>
      <c r="AB13" s="105">
        <v>0</v>
      </c>
      <c r="AC13" s="105">
        <v>1633</v>
      </c>
      <c r="AD13" s="105">
        <v>1633</v>
      </c>
      <c r="AE13" s="101" t="s">
        <v>94</v>
      </c>
      <c r="AF13" s="105">
        <v>2</v>
      </c>
      <c r="AG13" s="105">
        <v>4034</v>
      </c>
    </row>
    <row r="14" spans="1:33" x14ac:dyDescent="0.2">
      <c r="A14" s="101" t="s">
        <v>95</v>
      </c>
      <c r="B14" s="101" t="s">
        <v>96</v>
      </c>
      <c r="C14" s="102">
        <v>7581</v>
      </c>
      <c r="D14" s="102">
        <v>162</v>
      </c>
      <c r="E14" s="102">
        <v>7743</v>
      </c>
      <c r="F14" s="103">
        <v>-0.17160586284369297</v>
      </c>
      <c r="G14" s="102">
        <v>0</v>
      </c>
      <c r="H14" s="102">
        <v>0</v>
      </c>
      <c r="I14" s="102">
        <v>0</v>
      </c>
      <c r="J14" s="103">
        <v>0</v>
      </c>
      <c r="K14" s="102">
        <v>2202</v>
      </c>
      <c r="L14" s="121">
        <v>-0.35500878734622104</v>
      </c>
      <c r="M14" s="102">
        <v>9945</v>
      </c>
      <c r="N14" s="103">
        <v>-0.220672361100227</v>
      </c>
      <c r="O14" s="102">
        <v>685</v>
      </c>
      <c r="P14" s="102">
        <v>10630</v>
      </c>
      <c r="Q14" s="103">
        <v>-0.191880796715828</v>
      </c>
      <c r="R14" s="107">
        <v>5</v>
      </c>
      <c r="S14" s="109"/>
      <c r="T14" s="101" t="s">
        <v>68</v>
      </c>
      <c r="U14" s="105">
        <v>9231</v>
      </c>
      <c r="V14" s="105">
        <v>9347</v>
      </c>
      <c r="W14" s="105">
        <v>116</v>
      </c>
      <c r="X14" s="105">
        <v>0</v>
      </c>
      <c r="Y14" s="105">
        <v>0</v>
      </c>
      <c r="Z14" s="105">
        <v>0</v>
      </c>
      <c r="AA14" s="105">
        <v>3414</v>
      </c>
      <c r="AB14" s="105">
        <v>393</v>
      </c>
      <c r="AC14" s="105">
        <v>12761</v>
      </c>
      <c r="AD14" s="105">
        <v>13154</v>
      </c>
      <c r="AE14" s="101" t="s">
        <v>97</v>
      </c>
      <c r="AF14" s="105">
        <v>2</v>
      </c>
      <c r="AG14" s="105">
        <v>4034</v>
      </c>
    </row>
    <row r="15" spans="1:33" x14ac:dyDescent="0.2">
      <c r="A15" s="101" t="s">
        <v>98</v>
      </c>
      <c r="B15" s="101" t="s">
        <v>99</v>
      </c>
      <c r="C15" s="102">
        <v>6298</v>
      </c>
      <c r="D15" s="102">
        <v>42</v>
      </c>
      <c r="E15" s="102">
        <v>6340</v>
      </c>
      <c r="F15" s="103">
        <v>4.2591679000164397E-2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6340</v>
      </c>
      <c r="N15" s="103">
        <v>4.2591679000164397E-2</v>
      </c>
      <c r="O15" s="102">
        <v>189</v>
      </c>
      <c r="P15" s="102">
        <v>6529</v>
      </c>
      <c r="Q15" s="103">
        <v>4.6314102564102601E-2</v>
      </c>
      <c r="R15" s="107">
        <v>5</v>
      </c>
      <c r="S15" s="109"/>
      <c r="T15" s="101" t="s">
        <v>68</v>
      </c>
      <c r="U15" s="105">
        <v>6017</v>
      </c>
      <c r="V15" s="105">
        <v>6081</v>
      </c>
      <c r="W15" s="105">
        <v>64</v>
      </c>
      <c r="X15" s="105">
        <v>0</v>
      </c>
      <c r="Y15" s="105">
        <v>0</v>
      </c>
      <c r="Z15" s="105">
        <v>0</v>
      </c>
      <c r="AA15" s="105">
        <v>0</v>
      </c>
      <c r="AB15" s="105">
        <v>159</v>
      </c>
      <c r="AC15" s="105">
        <v>6081</v>
      </c>
      <c r="AD15" s="105">
        <v>6240</v>
      </c>
      <c r="AE15" s="101" t="s">
        <v>100</v>
      </c>
      <c r="AF15" s="105">
        <v>2</v>
      </c>
      <c r="AG15" s="105">
        <v>4034</v>
      </c>
    </row>
    <row r="16" spans="1:33" x14ac:dyDescent="0.2">
      <c r="A16" s="101" t="s">
        <v>101</v>
      </c>
      <c r="B16" s="101" t="s">
        <v>102</v>
      </c>
      <c r="C16" s="102">
        <v>8743</v>
      </c>
      <c r="D16" s="102">
        <v>820</v>
      </c>
      <c r="E16" s="102">
        <v>9563</v>
      </c>
      <c r="F16" s="103">
        <v>-7.3801452784503604E-2</v>
      </c>
      <c r="G16" s="102">
        <v>0</v>
      </c>
      <c r="H16" s="102">
        <v>0</v>
      </c>
      <c r="I16" s="102">
        <v>0</v>
      </c>
      <c r="J16" s="103">
        <v>0</v>
      </c>
      <c r="K16" s="102">
        <v>1559</v>
      </c>
      <c r="L16" s="121">
        <v>-0.31562774363476703</v>
      </c>
      <c r="M16" s="102">
        <v>11122</v>
      </c>
      <c r="N16" s="103">
        <v>-0.117511703562644</v>
      </c>
      <c r="O16" s="102">
        <v>2031</v>
      </c>
      <c r="P16" s="102">
        <v>13153</v>
      </c>
      <c r="Q16" s="103">
        <v>-0.110622760159578</v>
      </c>
      <c r="R16" s="107">
        <v>5</v>
      </c>
      <c r="S16" s="109"/>
      <c r="T16" s="101" t="s">
        <v>68</v>
      </c>
      <c r="U16" s="105">
        <v>9613</v>
      </c>
      <c r="V16" s="105">
        <v>10325</v>
      </c>
      <c r="W16" s="105">
        <v>712</v>
      </c>
      <c r="X16" s="105">
        <v>0</v>
      </c>
      <c r="Y16" s="105">
        <v>0</v>
      </c>
      <c r="Z16" s="105">
        <v>0</v>
      </c>
      <c r="AA16" s="105">
        <v>2278</v>
      </c>
      <c r="AB16" s="105">
        <v>2186</v>
      </c>
      <c r="AC16" s="105">
        <v>12603</v>
      </c>
      <c r="AD16" s="105">
        <v>14789</v>
      </c>
      <c r="AE16" s="101" t="s">
        <v>103</v>
      </c>
      <c r="AF16" s="105">
        <v>2</v>
      </c>
      <c r="AG16" s="105">
        <v>4034</v>
      </c>
    </row>
    <row r="17" spans="1:33" x14ac:dyDescent="0.2">
      <c r="A17" s="101" t="s">
        <v>104</v>
      </c>
      <c r="B17" s="101" t="s">
        <v>105</v>
      </c>
      <c r="C17" s="102">
        <v>41416</v>
      </c>
      <c r="D17" s="102">
        <v>382</v>
      </c>
      <c r="E17" s="102">
        <v>41798</v>
      </c>
      <c r="F17" s="103">
        <v>2.4335253032716601E-2</v>
      </c>
      <c r="G17" s="102">
        <v>3022</v>
      </c>
      <c r="H17" s="102">
        <v>0</v>
      </c>
      <c r="I17" s="102">
        <v>3022</v>
      </c>
      <c r="J17" s="103">
        <v>2.6146010186757201E-2</v>
      </c>
      <c r="K17" s="102">
        <v>0</v>
      </c>
      <c r="L17" s="121">
        <v>0</v>
      </c>
      <c r="M17" s="102">
        <v>44820</v>
      </c>
      <c r="N17" s="103">
        <v>2.4457142857142903E-2</v>
      </c>
      <c r="O17" s="102">
        <v>1504</v>
      </c>
      <c r="P17" s="102">
        <v>46324</v>
      </c>
      <c r="Q17" s="103">
        <v>3.1439258995368702E-2</v>
      </c>
      <c r="R17" s="107">
        <v>4</v>
      </c>
      <c r="S17" s="109"/>
      <c r="T17" s="101" t="s">
        <v>68</v>
      </c>
      <c r="U17" s="105">
        <v>40313</v>
      </c>
      <c r="V17" s="105">
        <v>40805</v>
      </c>
      <c r="W17" s="105">
        <v>492</v>
      </c>
      <c r="X17" s="105">
        <v>2945</v>
      </c>
      <c r="Y17" s="105">
        <v>2945</v>
      </c>
      <c r="Z17" s="105">
        <v>0</v>
      </c>
      <c r="AA17" s="105">
        <v>0</v>
      </c>
      <c r="AB17" s="105">
        <v>1162</v>
      </c>
      <c r="AC17" s="105">
        <v>43750</v>
      </c>
      <c r="AD17" s="105">
        <v>44912</v>
      </c>
      <c r="AE17" s="101" t="s">
        <v>106</v>
      </c>
      <c r="AF17" s="105">
        <v>2</v>
      </c>
      <c r="AG17" s="105">
        <v>4034</v>
      </c>
    </row>
    <row r="18" spans="1:33" x14ac:dyDescent="0.2">
      <c r="A18" s="101" t="s">
        <v>107</v>
      </c>
      <c r="B18" s="101" t="s">
        <v>108</v>
      </c>
      <c r="C18" s="102">
        <v>510</v>
      </c>
      <c r="D18" s="102">
        <v>0</v>
      </c>
      <c r="E18" s="102">
        <v>510</v>
      </c>
      <c r="F18" s="103">
        <v>0.11353711790392999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1">
        <v>0</v>
      </c>
      <c r="M18" s="102">
        <v>510</v>
      </c>
      <c r="N18" s="103">
        <v>0.11353711790392999</v>
      </c>
      <c r="O18" s="102">
        <v>382</v>
      </c>
      <c r="P18" s="102">
        <v>892</v>
      </c>
      <c r="Q18" s="103">
        <v>-3.7756202804746501E-2</v>
      </c>
      <c r="R18" s="107">
        <v>5</v>
      </c>
      <c r="S18" s="109"/>
      <c r="T18" s="101" t="s">
        <v>68</v>
      </c>
      <c r="U18" s="105">
        <v>456</v>
      </c>
      <c r="V18" s="105">
        <v>458</v>
      </c>
      <c r="W18" s="105">
        <v>2</v>
      </c>
      <c r="X18" s="105">
        <v>0</v>
      </c>
      <c r="Y18" s="105">
        <v>0</v>
      </c>
      <c r="Z18" s="105">
        <v>0</v>
      </c>
      <c r="AA18" s="105">
        <v>0</v>
      </c>
      <c r="AB18" s="105">
        <v>469</v>
      </c>
      <c r="AC18" s="105">
        <v>458</v>
      </c>
      <c r="AD18" s="105">
        <v>927</v>
      </c>
      <c r="AE18" s="101" t="s">
        <v>109</v>
      </c>
      <c r="AF18" s="105">
        <v>2</v>
      </c>
      <c r="AG18" s="105">
        <v>4034</v>
      </c>
    </row>
    <row r="19" spans="1:33" x14ac:dyDescent="0.2">
      <c r="A19" s="101" t="s">
        <v>110</v>
      </c>
      <c r="B19" s="101" t="s">
        <v>111</v>
      </c>
      <c r="C19" s="102">
        <v>35504</v>
      </c>
      <c r="D19" s="102">
        <v>6</v>
      </c>
      <c r="E19" s="102">
        <v>35510</v>
      </c>
      <c r="F19" s="103">
        <v>8.3480807957527312E-2</v>
      </c>
      <c r="G19" s="102">
        <v>8133</v>
      </c>
      <c r="H19" s="102">
        <v>2</v>
      </c>
      <c r="I19" s="102">
        <v>8135</v>
      </c>
      <c r="J19" s="103">
        <v>-0.138241525423729</v>
      </c>
      <c r="K19" s="102">
        <v>0</v>
      </c>
      <c r="L19" s="121">
        <v>0</v>
      </c>
      <c r="M19" s="102">
        <v>43645</v>
      </c>
      <c r="N19" s="103">
        <v>3.3898706590230705E-2</v>
      </c>
      <c r="O19" s="102">
        <v>1</v>
      </c>
      <c r="P19" s="102">
        <v>43646</v>
      </c>
      <c r="Q19" s="103">
        <v>3.00670253941282E-2</v>
      </c>
      <c r="R19" s="107">
        <v>4</v>
      </c>
      <c r="S19" s="109"/>
      <c r="T19" s="101" t="s">
        <v>68</v>
      </c>
      <c r="U19" s="105">
        <v>32702</v>
      </c>
      <c r="V19" s="105">
        <v>32774</v>
      </c>
      <c r="W19" s="105">
        <v>72</v>
      </c>
      <c r="X19" s="105">
        <v>9438</v>
      </c>
      <c r="Y19" s="105">
        <v>9440</v>
      </c>
      <c r="Z19" s="105">
        <v>2</v>
      </c>
      <c r="AA19" s="105">
        <v>0</v>
      </c>
      <c r="AB19" s="105">
        <v>158</v>
      </c>
      <c r="AC19" s="105">
        <v>42214</v>
      </c>
      <c r="AD19" s="105">
        <v>42372</v>
      </c>
      <c r="AE19" s="101" t="s">
        <v>112</v>
      </c>
      <c r="AF19" s="105">
        <v>2</v>
      </c>
      <c r="AG19" s="105">
        <v>4034</v>
      </c>
    </row>
    <row r="20" spans="1:33" x14ac:dyDescent="0.2">
      <c r="A20" s="101" t="s">
        <v>113</v>
      </c>
      <c r="B20" s="101" t="s">
        <v>114</v>
      </c>
      <c r="C20" s="102">
        <v>992</v>
      </c>
      <c r="D20" s="102">
        <v>22</v>
      </c>
      <c r="E20" s="102">
        <v>1014</v>
      </c>
      <c r="F20" s="103">
        <v>0.24570024570024601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1014</v>
      </c>
      <c r="N20" s="103">
        <v>0.24570024570024601</v>
      </c>
      <c r="O20" s="102">
        <v>892</v>
      </c>
      <c r="P20" s="102">
        <v>1906</v>
      </c>
      <c r="Q20" s="103">
        <v>8.5421412300683397E-2</v>
      </c>
      <c r="R20" s="107">
        <v>5</v>
      </c>
      <c r="S20" s="109"/>
      <c r="T20" s="101" t="s">
        <v>68</v>
      </c>
      <c r="U20" s="105">
        <v>808</v>
      </c>
      <c r="V20" s="105">
        <v>814</v>
      </c>
      <c r="W20" s="105">
        <v>6</v>
      </c>
      <c r="X20" s="105">
        <v>0</v>
      </c>
      <c r="Y20" s="105">
        <v>0</v>
      </c>
      <c r="Z20" s="105">
        <v>0</v>
      </c>
      <c r="AA20" s="105">
        <v>0</v>
      </c>
      <c r="AB20" s="105">
        <v>942</v>
      </c>
      <c r="AC20" s="105">
        <v>814</v>
      </c>
      <c r="AD20" s="105">
        <v>1756</v>
      </c>
      <c r="AE20" s="101" t="s">
        <v>115</v>
      </c>
      <c r="AF20" s="105">
        <v>2</v>
      </c>
      <c r="AG20" s="105">
        <v>4034</v>
      </c>
    </row>
    <row r="21" spans="1:33" x14ac:dyDescent="0.2">
      <c r="A21" s="101" t="s">
        <v>116</v>
      </c>
      <c r="B21" s="101" t="s">
        <v>117</v>
      </c>
      <c r="C21" s="102">
        <v>17951</v>
      </c>
      <c r="D21" s="102">
        <v>3854</v>
      </c>
      <c r="E21" s="102">
        <v>21805</v>
      </c>
      <c r="F21" s="103">
        <v>0.13431826457888998</v>
      </c>
      <c r="G21" s="102">
        <v>0</v>
      </c>
      <c r="H21" s="102">
        <v>0</v>
      </c>
      <c r="I21" s="102">
        <v>0</v>
      </c>
      <c r="J21" s="103">
        <v>-1</v>
      </c>
      <c r="K21" s="102">
        <v>0</v>
      </c>
      <c r="L21" s="121">
        <v>-1</v>
      </c>
      <c r="M21" s="102">
        <v>21805</v>
      </c>
      <c r="N21" s="103">
        <v>0.12774760796483098</v>
      </c>
      <c r="O21" s="102">
        <v>389</v>
      </c>
      <c r="P21" s="102">
        <v>22194</v>
      </c>
      <c r="Q21" s="103">
        <v>0.127171152869477</v>
      </c>
      <c r="R21" s="107">
        <v>4</v>
      </c>
      <c r="S21" s="109"/>
      <c r="T21" s="101" t="s">
        <v>68</v>
      </c>
      <c r="U21" s="105">
        <v>15927</v>
      </c>
      <c r="V21" s="105">
        <v>19223</v>
      </c>
      <c r="W21" s="105">
        <v>3296</v>
      </c>
      <c r="X21" s="105">
        <v>8</v>
      </c>
      <c r="Y21" s="105">
        <v>8</v>
      </c>
      <c r="Z21" s="105">
        <v>0</v>
      </c>
      <c r="AA21" s="105">
        <v>104</v>
      </c>
      <c r="AB21" s="105">
        <v>355</v>
      </c>
      <c r="AC21" s="105">
        <v>19335</v>
      </c>
      <c r="AD21" s="105">
        <v>19690</v>
      </c>
      <c r="AE21" s="101" t="s">
        <v>118</v>
      </c>
      <c r="AF21" s="105">
        <v>2</v>
      </c>
      <c r="AG21" s="105">
        <v>4034</v>
      </c>
    </row>
    <row r="22" spans="1:33" x14ac:dyDescent="0.2">
      <c r="A22" s="101" t="s">
        <v>119</v>
      </c>
      <c r="B22" s="101" t="s">
        <v>120</v>
      </c>
      <c r="C22" s="102">
        <v>51343</v>
      </c>
      <c r="D22" s="102">
        <v>282</v>
      </c>
      <c r="E22" s="102">
        <v>51625</v>
      </c>
      <c r="F22" s="103">
        <v>2.1306480968584299E-2</v>
      </c>
      <c r="G22" s="102">
        <v>20947</v>
      </c>
      <c r="H22" s="102">
        <v>82</v>
      </c>
      <c r="I22" s="102">
        <v>21029</v>
      </c>
      <c r="J22" s="103">
        <v>-2.2588891471066699E-2</v>
      </c>
      <c r="K22" s="102">
        <v>43</v>
      </c>
      <c r="L22" s="121">
        <v>0</v>
      </c>
      <c r="M22" s="102">
        <v>72697</v>
      </c>
      <c r="N22" s="103">
        <v>8.7978574303040416E-3</v>
      </c>
      <c r="O22" s="102">
        <v>211</v>
      </c>
      <c r="P22" s="102">
        <v>72908</v>
      </c>
      <c r="Q22" s="103">
        <v>6.5994753555156703E-3</v>
      </c>
      <c r="R22" s="107">
        <v>3</v>
      </c>
      <c r="S22" s="109"/>
      <c r="T22" s="101" t="s">
        <v>68</v>
      </c>
      <c r="U22" s="105">
        <v>50270</v>
      </c>
      <c r="V22" s="105">
        <v>50548</v>
      </c>
      <c r="W22" s="105">
        <v>278</v>
      </c>
      <c r="X22" s="105">
        <v>21457</v>
      </c>
      <c r="Y22" s="105">
        <v>21515</v>
      </c>
      <c r="Z22" s="105">
        <v>58</v>
      </c>
      <c r="AA22" s="105">
        <v>0</v>
      </c>
      <c r="AB22" s="105">
        <v>367</v>
      </c>
      <c r="AC22" s="105">
        <v>72063</v>
      </c>
      <c r="AD22" s="105">
        <v>72430</v>
      </c>
      <c r="AE22" s="101" t="s">
        <v>121</v>
      </c>
      <c r="AF22" s="105">
        <v>2</v>
      </c>
      <c r="AG22" s="105">
        <v>4034</v>
      </c>
    </row>
    <row r="23" spans="1:33" x14ac:dyDescent="0.2">
      <c r="A23" s="101" t="s">
        <v>122</v>
      </c>
      <c r="B23" s="101" t="s">
        <v>123</v>
      </c>
      <c r="C23" s="102">
        <v>17022</v>
      </c>
      <c r="D23" s="102">
        <v>148</v>
      </c>
      <c r="E23" s="102">
        <v>17170</v>
      </c>
      <c r="F23" s="103">
        <v>-4.6111111111111103E-2</v>
      </c>
      <c r="G23" s="102">
        <v>0</v>
      </c>
      <c r="H23" s="102">
        <v>0</v>
      </c>
      <c r="I23" s="102">
        <v>0</v>
      </c>
      <c r="J23" s="103">
        <v>-1</v>
      </c>
      <c r="K23" s="102">
        <v>3203</v>
      </c>
      <c r="L23" s="121">
        <v>-0.14745807825392598</v>
      </c>
      <c r="M23" s="102">
        <v>20373</v>
      </c>
      <c r="N23" s="103">
        <v>-6.3697780228870793E-2</v>
      </c>
      <c r="O23" s="102">
        <v>264</v>
      </c>
      <c r="P23" s="102">
        <v>20637</v>
      </c>
      <c r="Q23" s="103">
        <v>-7.0740273775216106E-2</v>
      </c>
      <c r="R23" s="107">
        <v>4</v>
      </c>
      <c r="S23" s="109"/>
      <c r="T23" s="101" t="s">
        <v>68</v>
      </c>
      <c r="U23" s="105">
        <v>17832</v>
      </c>
      <c r="V23" s="105">
        <v>18000</v>
      </c>
      <c r="W23" s="105">
        <v>168</v>
      </c>
      <c r="X23" s="105">
        <v>2</v>
      </c>
      <c r="Y23" s="105">
        <v>2</v>
      </c>
      <c r="Z23" s="105">
        <v>0</v>
      </c>
      <c r="AA23" s="105">
        <v>3757</v>
      </c>
      <c r="AB23" s="105">
        <v>449</v>
      </c>
      <c r="AC23" s="105">
        <v>21759</v>
      </c>
      <c r="AD23" s="105">
        <v>22208</v>
      </c>
      <c r="AE23" s="101" t="s">
        <v>124</v>
      </c>
      <c r="AF23" s="105">
        <v>2</v>
      </c>
      <c r="AG23" s="105">
        <v>4034</v>
      </c>
    </row>
    <row r="24" spans="1:33" x14ac:dyDescent="0.2">
      <c r="A24" s="101" t="s">
        <v>125</v>
      </c>
      <c r="B24" s="101" t="s">
        <v>126</v>
      </c>
      <c r="C24" s="102">
        <v>3904</v>
      </c>
      <c r="D24" s="102">
        <v>8</v>
      </c>
      <c r="E24" s="102">
        <v>3912</v>
      </c>
      <c r="F24" s="103">
        <v>6.3332427290024501E-2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3912</v>
      </c>
      <c r="N24" s="103">
        <v>6.3332427290024501E-2</v>
      </c>
      <c r="O24" s="102">
        <v>336</v>
      </c>
      <c r="P24" s="102">
        <v>4248</v>
      </c>
      <c r="Q24" s="103">
        <v>6.3329161451814789E-2</v>
      </c>
      <c r="R24" s="107">
        <v>4</v>
      </c>
      <c r="S24" s="109"/>
      <c r="T24" s="101" t="s">
        <v>68</v>
      </c>
      <c r="U24" s="105">
        <v>3677</v>
      </c>
      <c r="V24" s="105">
        <v>3679</v>
      </c>
      <c r="W24" s="105">
        <v>2</v>
      </c>
      <c r="X24" s="105">
        <v>0</v>
      </c>
      <c r="Y24" s="105">
        <v>0</v>
      </c>
      <c r="Z24" s="105">
        <v>0</v>
      </c>
      <c r="AA24" s="105">
        <v>0</v>
      </c>
      <c r="AB24" s="105">
        <v>316</v>
      </c>
      <c r="AC24" s="105">
        <v>3679</v>
      </c>
      <c r="AD24" s="105">
        <v>3995</v>
      </c>
      <c r="AE24" s="101" t="s">
        <v>127</v>
      </c>
      <c r="AF24" s="105">
        <v>2</v>
      </c>
      <c r="AG24" s="105">
        <v>4034</v>
      </c>
    </row>
    <row r="25" spans="1:33" x14ac:dyDescent="0.2">
      <c r="A25" s="101" t="s">
        <v>128</v>
      </c>
      <c r="B25" s="101" t="s">
        <v>129</v>
      </c>
      <c r="C25" s="102">
        <v>8069</v>
      </c>
      <c r="D25" s="102">
        <v>54</v>
      </c>
      <c r="E25" s="102">
        <v>8123</v>
      </c>
      <c r="F25" s="103">
        <v>0.155969830653195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8123</v>
      </c>
      <c r="N25" s="103">
        <v>0.155969830653195</v>
      </c>
      <c r="O25" s="102">
        <v>253</v>
      </c>
      <c r="P25" s="102">
        <v>8376</v>
      </c>
      <c r="Q25" s="103">
        <v>0.14379352724293301</v>
      </c>
      <c r="R25" s="107">
        <v>5</v>
      </c>
      <c r="S25" s="109"/>
      <c r="T25" s="101" t="s">
        <v>68</v>
      </c>
      <c r="U25" s="105">
        <v>7019</v>
      </c>
      <c r="V25" s="105">
        <v>7027</v>
      </c>
      <c r="W25" s="105">
        <v>8</v>
      </c>
      <c r="X25" s="105">
        <v>0</v>
      </c>
      <c r="Y25" s="105">
        <v>0</v>
      </c>
      <c r="Z25" s="105">
        <v>0</v>
      </c>
      <c r="AA25" s="105">
        <v>0</v>
      </c>
      <c r="AB25" s="105">
        <v>296</v>
      </c>
      <c r="AC25" s="105">
        <v>7027</v>
      </c>
      <c r="AD25" s="105">
        <v>7323</v>
      </c>
      <c r="AE25" s="101" t="s">
        <v>130</v>
      </c>
      <c r="AF25" s="105">
        <v>2</v>
      </c>
      <c r="AG25" s="105">
        <v>4034</v>
      </c>
    </row>
    <row r="26" spans="1:33" x14ac:dyDescent="0.2">
      <c r="A26" s="101" t="s">
        <v>131</v>
      </c>
      <c r="B26" s="101" t="s">
        <v>132</v>
      </c>
      <c r="C26" s="102">
        <v>1037</v>
      </c>
      <c r="D26" s="102">
        <v>4</v>
      </c>
      <c r="E26" s="102">
        <v>1041</v>
      </c>
      <c r="F26" s="103">
        <v>-7.7945084145261301E-2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1041</v>
      </c>
      <c r="N26" s="103">
        <v>-7.7945084145261301E-2</v>
      </c>
      <c r="O26" s="102">
        <v>684</v>
      </c>
      <c r="P26" s="102">
        <v>1725</v>
      </c>
      <c r="Q26" s="103">
        <v>-0.12124299541518101</v>
      </c>
      <c r="R26" s="107">
        <v>5</v>
      </c>
      <c r="S26" s="109"/>
      <c r="T26" s="101" t="s">
        <v>68</v>
      </c>
      <c r="U26" s="105">
        <v>1127</v>
      </c>
      <c r="V26" s="105">
        <v>1129</v>
      </c>
      <c r="W26" s="105">
        <v>2</v>
      </c>
      <c r="X26" s="105">
        <v>0</v>
      </c>
      <c r="Y26" s="105">
        <v>0</v>
      </c>
      <c r="Z26" s="105">
        <v>0</v>
      </c>
      <c r="AA26" s="105">
        <v>0</v>
      </c>
      <c r="AB26" s="105">
        <v>834</v>
      </c>
      <c r="AC26" s="105">
        <v>1129</v>
      </c>
      <c r="AD26" s="105">
        <v>1963</v>
      </c>
      <c r="AE26" s="101" t="s">
        <v>133</v>
      </c>
      <c r="AF26" s="105">
        <v>2</v>
      </c>
      <c r="AG26" s="105">
        <v>4034</v>
      </c>
    </row>
    <row r="27" spans="1:33" x14ac:dyDescent="0.2">
      <c r="A27" s="101" t="s">
        <v>134</v>
      </c>
      <c r="B27" s="101" t="s">
        <v>135</v>
      </c>
      <c r="C27" s="102">
        <v>8040</v>
      </c>
      <c r="D27" s="102">
        <v>132</v>
      </c>
      <c r="E27" s="102">
        <v>8172</v>
      </c>
      <c r="F27" s="103">
        <v>-2.78372591006424E-2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8172</v>
      </c>
      <c r="N27" s="103">
        <v>-2.78372591006424E-2</v>
      </c>
      <c r="O27" s="102">
        <v>1142</v>
      </c>
      <c r="P27" s="102">
        <v>9314</v>
      </c>
      <c r="Q27" s="103">
        <v>-3.7113615217615997E-2</v>
      </c>
      <c r="R27" s="107">
        <v>5</v>
      </c>
      <c r="S27" s="109"/>
      <c r="T27" s="101" t="s">
        <v>68</v>
      </c>
      <c r="U27" s="105">
        <v>8312</v>
      </c>
      <c r="V27" s="105">
        <v>8406</v>
      </c>
      <c r="W27" s="105">
        <v>94</v>
      </c>
      <c r="X27" s="105">
        <v>0</v>
      </c>
      <c r="Y27" s="105">
        <v>0</v>
      </c>
      <c r="Z27" s="105">
        <v>0</v>
      </c>
      <c r="AA27" s="105">
        <v>0</v>
      </c>
      <c r="AB27" s="105">
        <v>1267</v>
      </c>
      <c r="AC27" s="105">
        <v>8406</v>
      </c>
      <c r="AD27" s="105">
        <v>9673</v>
      </c>
      <c r="AE27" s="101" t="s">
        <v>136</v>
      </c>
      <c r="AF27" s="105">
        <v>2</v>
      </c>
      <c r="AG27" s="105">
        <v>4034</v>
      </c>
    </row>
    <row r="28" spans="1:33" x14ac:dyDescent="0.2">
      <c r="A28" s="101" t="s">
        <v>137</v>
      </c>
      <c r="B28" s="101" t="s">
        <v>138</v>
      </c>
      <c r="C28" s="102">
        <v>32212</v>
      </c>
      <c r="D28" s="102">
        <v>128</v>
      </c>
      <c r="E28" s="102">
        <v>32340</v>
      </c>
      <c r="F28" s="103">
        <v>2.2511698495004402E-2</v>
      </c>
      <c r="G28" s="102">
        <v>3251</v>
      </c>
      <c r="H28" s="102">
        <v>0</v>
      </c>
      <c r="I28" s="102">
        <v>3251</v>
      </c>
      <c r="J28" s="103">
        <v>0.13990182328190703</v>
      </c>
      <c r="K28" s="102">
        <v>0</v>
      </c>
      <c r="L28" s="121">
        <v>0</v>
      </c>
      <c r="M28" s="102">
        <v>35591</v>
      </c>
      <c r="N28" s="103">
        <v>3.2221577726218094E-2</v>
      </c>
      <c r="O28" s="102">
        <v>259</v>
      </c>
      <c r="P28" s="102">
        <v>35850</v>
      </c>
      <c r="Q28" s="103">
        <v>3.0972306099560001E-2</v>
      </c>
      <c r="R28" s="107">
        <v>4</v>
      </c>
      <c r="S28" s="109"/>
      <c r="T28" s="101" t="s">
        <v>68</v>
      </c>
      <c r="U28" s="105">
        <v>31512</v>
      </c>
      <c r="V28" s="105">
        <v>31628</v>
      </c>
      <c r="W28" s="105">
        <v>116</v>
      </c>
      <c r="X28" s="105">
        <v>2852</v>
      </c>
      <c r="Y28" s="105">
        <v>2852</v>
      </c>
      <c r="Z28" s="105">
        <v>0</v>
      </c>
      <c r="AA28" s="105">
        <v>0</v>
      </c>
      <c r="AB28" s="105">
        <v>293</v>
      </c>
      <c r="AC28" s="105">
        <v>34480</v>
      </c>
      <c r="AD28" s="105">
        <v>34773</v>
      </c>
      <c r="AE28" s="101" t="s">
        <v>139</v>
      </c>
      <c r="AF28" s="105">
        <v>2</v>
      </c>
      <c r="AG28" s="105">
        <v>4034</v>
      </c>
    </row>
    <row r="29" spans="1:33" x14ac:dyDescent="0.2">
      <c r="A29" s="101" t="s">
        <v>140</v>
      </c>
      <c r="B29" s="101" t="s">
        <v>141</v>
      </c>
      <c r="C29" s="102">
        <v>4255</v>
      </c>
      <c r="D29" s="102">
        <v>38</v>
      </c>
      <c r="E29" s="102">
        <v>4293</v>
      </c>
      <c r="F29" s="103">
        <v>-8.1907613344739102E-2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4293</v>
      </c>
      <c r="N29" s="103">
        <v>-8.1907613344739102E-2</v>
      </c>
      <c r="O29" s="102">
        <v>1557</v>
      </c>
      <c r="P29" s="102">
        <v>5850</v>
      </c>
      <c r="Q29" s="103">
        <v>-9.9722991689750698E-2</v>
      </c>
      <c r="R29" s="107">
        <v>5</v>
      </c>
      <c r="S29" s="109"/>
      <c r="T29" s="101" t="s">
        <v>68</v>
      </c>
      <c r="U29" s="105">
        <v>4656</v>
      </c>
      <c r="V29" s="105">
        <v>4676</v>
      </c>
      <c r="W29" s="105">
        <v>20</v>
      </c>
      <c r="X29" s="105">
        <v>0</v>
      </c>
      <c r="Y29" s="105">
        <v>0</v>
      </c>
      <c r="Z29" s="105">
        <v>0</v>
      </c>
      <c r="AA29" s="105">
        <v>0</v>
      </c>
      <c r="AB29" s="105">
        <v>1822</v>
      </c>
      <c r="AC29" s="105">
        <v>4676</v>
      </c>
      <c r="AD29" s="105">
        <v>6498</v>
      </c>
      <c r="AE29" s="101" t="s">
        <v>142</v>
      </c>
      <c r="AF29" s="105">
        <v>2</v>
      </c>
      <c r="AG29" s="105">
        <v>4034</v>
      </c>
    </row>
    <row r="30" spans="1:33" x14ac:dyDescent="0.2">
      <c r="A30" s="101" t="s">
        <v>143</v>
      </c>
      <c r="B30" s="101" t="s">
        <v>144</v>
      </c>
      <c r="C30" s="102">
        <v>2256</v>
      </c>
      <c r="D30" s="102">
        <v>22</v>
      </c>
      <c r="E30" s="102">
        <v>2278</v>
      </c>
      <c r="F30" s="103">
        <v>0.12493827160493801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2278</v>
      </c>
      <c r="N30" s="103">
        <v>0.12493827160493801</v>
      </c>
      <c r="O30" s="102">
        <v>1396</v>
      </c>
      <c r="P30" s="102">
        <v>3674</v>
      </c>
      <c r="Q30" s="103">
        <v>0.12354740061162101</v>
      </c>
      <c r="R30" s="107">
        <v>5</v>
      </c>
      <c r="S30" s="109"/>
      <c r="T30" s="101" t="s">
        <v>68</v>
      </c>
      <c r="U30" s="105">
        <v>2005</v>
      </c>
      <c r="V30" s="105">
        <v>2025</v>
      </c>
      <c r="W30" s="105">
        <v>20</v>
      </c>
      <c r="X30" s="105">
        <v>0</v>
      </c>
      <c r="Y30" s="105">
        <v>0</v>
      </c>
      <c r="Z30" s="105">
        <v>0</v>
      </c>
      <c r="AA30" s="105">
        <v>0</v>
      </c>
      <c r="AB30" s="105">
        <v>1245</v>
      </c>
      <c r="AC30" s="105">
        <v>2025</v>
      </c>
      <c r="AD30" s="105">
        <v>3270</v>
      </c>
      <c r="AE30" s="101" t="s">
        <v>145</v>
      </c>
      <c r="AF30" s="105">
        <v>2</v>
      </c>
      <c r="AG30" s="105">
        <v>4034</v>
      </c>
    </row>
    <row r="31" spans="1:33" x14ac:dyDescent="0.2">
      <c r="A31" s="101" t="s">
        <v>146</v>
      </c>
      <c r="B31" s="101" t="s">
        <v>147</v>
      </c>
      <c r="C31" s="102">
        <v>2142</v>
      </c>
      <c r="D31" s="102">
        <v>0</v>
      </c>
      <c r="E31" s="102">
        <v>2142</v>
      </c>
      <c r="F31" s="103">
        <v>5.20628683693517E-2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2142</v>
      </c>
      <c r="N31" s="103">
        <v>5.20628683693517E-2</v>
      </c>
      <c r="O31" s="102">
        <v>0</v>
      </c>
      <c r="P31" s="102">
        <v>2142</v>
      </c>
      <c r="Q31" s="103">
        <v>5.20628683693517E-2</v>
      </c>
      <c r="R31" s="107">
        <v>5</v>
      </c>
      <c r="S31" s="109"/>
      <c r="T31" s="101" t="s">
        <v>68</v>
      </c>
      <c r="U31" s="105">
        <v>2034</v>
      </c>
      <c r="V31" s="105">
        <v>2036</v>
      </c>
      <c r="W31" s="105">
        <v>2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2036</v>
      </c>
      <c r="AD31" s="105">
        <v>2036</v>
      </c>
      <c r="AE31" s="101" t="s">
        <v>148</v>
      </c>
      <c r="AF31" s="105">
        <v>2</v>
      </c>
      <c r="AG31" s="105">
        <v>4034</v>
      </c>
    </row>
    <row r="32" spans="1:33" x14ac:dyDescent="0.2">
      <c r="A32" s="101" t="s">
        <v>149</v>
      </c>
      <c r="B32" s="101" t="s">
        <v>150</v>
      </c>
      <c r="C32" s="102">
        <v>584011</v>
      </c>
      <c r="D32" s="102">
        <v>251886</v>
      </c>
      <c r="E32" s="102">
        <v>835897</v>
      </c>
      <c r="F32" s="103">
        <v>6.3014245637416602E-2</v>
      </c>
      <c r="G32" s="102">
        <v>793413</v>
      </c>
      <c r="H32" s="102">
        <v>202742</v>
      </c>
      <c r="I32" s="102">
        <v>996155</v>
      </c>
      <c r="J32" s="103">
        <v>0.14909361464058901</v>
      </c>
      <c r="K32" s="102">
        <v>0</v>
      </c>
      <c r="L32" s="121">
        <v>0</v>
      </c>
      <c r="M32" s="102">
        <v>1832052</v>
      </c>
      <c r="N32" s="103">
        <v>0.10815115188195901</v>
      </c>
      <c r="O32" s="102">
        <v>3848</v>
      </c>
      <c r="P32" s="102">
        <v>1835900</v>
      </c>
      <c r="Q32" s="103">
        <v>0.10881939935677701</v>
      </c>
      <c r="R32" s="107">
        <v>1</v>
      </c>
      <c r="S32" s="109"/>
      <c r="T32" s="101" t="s">
        <v>151</v>
      </c>
      <c r="U32" s="105">
        <v>569098</v>
      </c>
      <c r="V32" s="105">
        <v>786346</v>
      </c>
      <c r="W32" s="105">
        <v>217248</v>
      </c>
      <c r="X32" s="105">
        <v>704395</v>
      </c>
      <c r="Y32" s="105">
        <v>866905</v>
      </c>
      <c r="Z32" s="105">
        <v>162510</v>
      </c>
      <c r="AA32" s="105">
        <v>0</v>
      </c>
      <c r="AB32" s="105">
        <v>2474</v>
      </c>
      <c r="AC32" s="105">
        <v>1653251</v>
      </c>
      <c r="AD32" s="105">
        <v>1655725</v>
      </c>
      <c r="AE32" s="101" t="s">
        <v>152</v>
      </c>
      <c r="AF32" s="105">
        <v>2</v>
      </c>
      <c r="AG32" s="105">
        <v>4034</v>
      </c>
    </row>
    <row r="33" spans="1:33" x14ac:dyDescent="0.2">
      <c r="A33" s="101" t="s">
        <v>153</v>
      </c>
      <c r="B33" s="101" t="s">
        <v>154</v>
      </c>
      <c r="C33" s="102">
        <v>1850</v>
      </c>
      <c r="D33" s="102">
        <v>0</v>
      </c>
      <c r="E33" s="102">
        <v>1850</v>
      </c>
      <c r="F33" s="103">
        <v>0.30373502466525698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1850</v>
      </c>
      <c r="N33" s="103">
        <v>0.30373502466525698</v>
      </c>
      <c r="O33" s="102">
        <v>0</v>
      </c>
      <c r="P33" s="102">
        <v>1850</v>
      </c>
      <c r="Q33" s="103">
        <v>0.30373502466525698</v>
      </c>
      <c r="R33" s="107">
        <v>5</v>
      </c>
      <c r="S33" s="109"/>
      <c r="T33" s="101" t="s">
        <v>68</v>
      </c>
      <c r="U33" s="105">
        <v>1419</v>
      </c>
      <c r="V33" s="105">
        <v>1419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1419</v>
      </c>
      <c r="AD33" s="105">
        <v>1419</v>
      </c>
      <c r="AE33" s="101" t="s">
        <v>155</v>
      </c>
      <c r="AF33" s="105">
        <v>2</v>
      </c>
      <c r="AG33" s="105">
        <v>4034</v>
      </c>
    </row>
    <row r="34" spans="1:33" x14ac:dyDescent="0.2">
      <c r="A34" s="101" t="s">
        <v>156</v>
      </c>
      <c r="B34" s="101" t="s">
        <v>157</v>
      </c>
      <c r="C34" s="102">
        <v>3023</v>
      </c>
      <c r="D34" s="102">
        <v>6</v>
      </c>
      <c r="E34" s="102">
        <v>3029</v>
      </c>
      <c r="F34" s="103">
        <v>0.226315789473684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3029</v>
      </c>
      <c r="N34" s="103">
        <v>0.226315789473684</v>
      </c>
      <c r="O34" s="102">
        <v>1195</v>
      </c>
      <c r="P34" s="102">
        <v>4224</v>
      </c>
      <c r="Q34" s="103">
        <v>0.19761837255457904</v>
      </c>
      <c r="R34" s="107">
        <v>5</v>
      </c>
      <c r="S34" s="109"/>
      <c r="T34" s="101" t="s">
        <v>68</v>
      </c>
      <c r="U34" s="105">
        <v>2464</v>
      </c>
      <c r="V34" s="105">
        <v>2470</v>
      </c>
      <c r="W34" s="105">
        <v>6</v>
      </c>
      <c r="X34" s="105">
        <v>0</v>
      </c>
      <c r="Y34" s="105">
        <v>0</v>
      </c>
      <c r="Z34" s="105">
        <v>0</v>
      </c>
      <c r="AA34" s="105">
        <v>0</v>
      </c>
      <c r="AB34" s="105">
        <v>1057</v>
      </c>
      <c r="AC34" s="105">
        <v>2470</v>
      </c>
      <c r="AD34" s="105">
        <v>3527</v>
      </c>
      <c r="AE34" s="101" t="s">
        <v>158</v>
      </c>
      <c r="AF34" s="105">
        <v>2</v>
      </c>
      <c r="AG34" s="105">
        <v>4034</v>
      </c>
    </row>
    <row r="35" spans="1:33" x14ac:dyDescent="0.2">
      <c r="A35" s="101" t="s">
        <v>159</v>
      </c>
      <c r="B35" s="101" t="s">
        <v>160</v>
      </c>
      <c r="C35" s="102">
        <v>599</v>
      </c>
      <c r="D35" s="102">
        <v>2</v>
      </c>
      <c r="E35" s="102">
        <v>601</v>
      </c>
      <c r="F35" s="103">
        <v>0.138257575757576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601</v>
      </c>
      <c r="N35" s="103">
        <v>0.138257575757576</v>
      </c>
      <c r="O35" s="102">
        <v>458</v>
      </c>
      <c r="P35" s="102">
        <v>1059</v>
      </c>
      <c r="Q35" s="103">
        <v>0.15991237677984699</v>
      </c>
      <c r="R35" s="107">
        <v>5</v>
      </c>
      <c r="S35" s="109"/>
      <c r="T35" s="101" t="s">
        <v>68</v>
      </c>
      <c r="U35" s="105">
        <v>528</v>
      </c>
      <c r="V35" s="105">
        <v>528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385</v>
      </c>
      <c r="AC35" s="105">
        <v>528</v>
      </c>
      <c r="AD35" s="105">
        <v>913</v>
      </c>
      <c r="AE35" s="101" t="s">
        <v>161</v>
      </c>
      <c r="AF35" s="105">
        <v>2</v>
      </c>
      <c r="AG35" s="105">
        <v>4034</v>
      </c>
    </row>
    <row r="36" spans="1:33" x14ac:dyDescent="0.2">
      <c r="A36" s="101" t="s">
        <v>162</v>
      </c>
      <c r="B36" s="101" t="s">
        <v>163</v>
      </c>
      <c r="C36" s="102">
        <v>2660</v>
      </c>
      <c r="D36" s="102">
        <v>10</v>
      </c>
      <c r="E36" s="102">
        <v>2670</v>
      </c>
      <c r="F36" s="103">
        <v>-3.0148928441700001E-2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2670</v>
      </c>
      <c r="N36" s="103">
        <v>-3.0148928441700001E-2</v>
      </c>
      <c r="O36" s="102">
        <v>536</v>
      </c>
      <c r="P36" s="102">
        <v>3206</v>
      </c>
      <c r="Q36" s="103">
        <v>-1.4448201660006099E-2</v>
      </c>
      <c r="R36" s="107">
        <v>5</v>
      </c>
      <c r="S36" s="109"/>
      <c r="T36" s="101" t="s">
        <v>68</v>
      </c>
      <c r="U36" s="105">
        <v>2745</v>
      </c>
      <c r="V36" s="105">
        <v>2753</v>
      </c>
      <c r="W36" s="105">
        <v>8</v>
      </c>
      <c r="X36" s="105">
        <v>0</v>
      </c>
      <c r="Y36" s="105">
        <v>0</v>
      </c>
      <c r="Z36" s="105">
        <v>0</v>
      </c>
      <c r="AA36" s="105">
        <v>0</v>
      </c>
      <c r="AB36" s="105">
        <v>500</v>
      </c>
      <c r="AC36" s="105">
        <v>2753</v>
      </c>
      <c r="AD36" s="105">
        <v>3253</v>
      </c>
      <c r="AE36" s="101" t="s">
        <v>164</v>
      </c>
      <c r="AF36" s="105">
        <v>2</v>
      </c>
      <c r="AG36" s="105">
        <v>4034</v>
      </c>
    </row>
    <row r="37" spans="1:33" x14ac:dyDescent="0.2">
      <c r="A37" s="101" t="s">
        <v>165</v>
      </c>
      <c r="B37" s="101" t="s">
        <v>166</v>
      </c>
      <c r="C37" s="102">
        <v>5623</v>
      </c>
      <c r="D37" s="102">
        <v>70</v>
      </c>
      <c r="E37" s="102">
        <v>5693</v>
      </c>
      <c r="F37" s="103">
        <v>0.16445080793618302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5693</v>
      </c>
      <c r="N37" s="103">
        <v>0.16445080793618302</v>
      </c>
      <c r="O37" s="102">
        <v>2019</v>
      </c>
      <c r="P37" s="102">
        <v>7712</v>
      </c>
      <c r="Q37" s="103">
        <v>0.18409335175802202</v>
      </c>
      <c r="R37" s="107">
        <v>5</v>
      </c>
      <c r="S37" s="109"/>
      <c r="T37" s="101" t="s">
        <v>68</v>
      </c>
      <c r="U37" s="105">
        <v>4885</v>
      </c>
      <c r="V37" s="105">
        <v>4889</v>
      </c>
      <c r="W37" s="105">
        <v>4</v>
      </c>
      <c r="X37" s="105">
        <v>0</v>
      </c>
      <c r="Y37" s="105">
        <v>0</v>
      </c>
      <c r="Z37" s="105">
        <v>0</v>
      </c>
      <c r="AA37" s="105">
        <v>0</v>
      </c>
      <c r="AB37" s="105">
        <v>1624</v>
      </c>
      <c r="AC37" s="105">
        <v>4889</v>
      </c>
      <c r="AD37" s="105">
        <v>6513</v>
      </c>
      <c r="AE37" s="101" t="s">
        <v>167</v>
      </c>
      <c r="AF37" s="105">
        <v>2</v>
      </c>
      <c r="AG37" s="105">
        <v>4034</v>
      </c>
    </row>
    <row r="38" spans="1:33" x14ac:dyDescent="0.2">
      <c r="A38" s="101" t="s">
        <v>168</v>
      </c>
      <c r="B38" s="101" t="s">
        <v>169</v>
      </c>
      <c r="C38" s="102">
        <v>4598</v>
      </c>
      <c r="D38" s="102">
        <v>794</v>
      </c>
      <c r="E38" s="102">
        <v>5392</v>
      </c>
      <c r="F38" s="103">
        <v>3.0384100898146402E-2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5392</v>
      </c>
      <c r="N38" s="103">
        <v>3.0384100898146402E-2</v>
      </c>
      <c r="O38" s="102">
        <v>1694</v>
      </c>
      <c r="P38" s="102">
        <v>7086</v>
      </c>
      <c r="Q38" s="103">
        <v>2.9642545771578002E-2</v>
      </c>
      <c r="R38" s="107">
        <v>5</v>
      </c>
      <c r="S38" s="109"/>
      <c r="T38" s="101" t="s">
        <v>68</v>
      </c>
      <c r="U38" s="105">
        <v>4411</v>
      </c>
      <c r="V38" s="105">
        <v>5233</v>
      </c>
      <c r="W38" s="105">
        <v>822</v>
      </c>
      <c r="X38" s="105">
        <v>0</v>
      </c>
      <c r="Y38" s="105">
        <v>0</v>
      </c>
      <c r="Z38" s="105">
        <v>0</v>
      </c>
      <c r="AA38" s="105">
        <v>0</v>
      </c>
      <c r="AB38" s="105">
        <v>1649</v>
      </c>
      <c r="AC38" s="105">
        <v>5233</v>
      </c>
      <c r="AD38" s="105">
        <v>6882</v>
      </c>
      <c r="AE38" s="101" t="s">
        <v>170</v>
      </c>
      <c r="AF38" s="105">
        <v>2</v>
      </c>
      <c r="AG38" s="105">
        <v>4034</v>
      </c>
    </row>
    <row r="39" spans="1:33" x14ac:dyDescent="0.2">
      <c r="A39" s="101" t="s">
        <v>171</v>
      </c>
      <c r="B39" s="101" t="s">
        <v>172</v>
      </c>
      <c r="C39" s="102">
        <v>174773</v>
      </c>
      <c r="D39" s="102">
        <v>3564</v>
      </c>
      <c r="E39" s="102">
        <v>178337</v>
      </c>
      <c r="F39" s="103">
        <v>1.4235017118418502E-2</v>
      </c>
      <c r="G39" s="102">
        <v>85810</v>
      </c>
      <c r="H39" s="102">
        <v>4374</v>
      </c>
      <c r="I39" s="102">
        <v>90184</v>
      </c>
      <c r="J39" s="103">
        <v>-0.108325093929207</v>
      </c>
      <c r="K39" s="102">
        <v>16137</v>
      </c>
      <c r="L39" s="121">
        <v>-1.2378535619236202E-3</v>
      </c>
      <c r="M39" s="102">
        <v>284658</v>
      </c>
      <c r="N39" s="103">
        <v>-2.8905165267406E-2</v>
      </c>
      <c r="O39" s="102">
        <v>1978</v>
      </c>
      <c r="P39" s="102">
        <v>286636</v>
      </c>
      <c r="Q39" s="103">
        <v>-2.45233833148427E-2</v>
      </c>
      <c r="R39" s="107">
        <v>2</v>
      </c>
      <c r="S39" s="109"/>
      <c r="T39" s="101" t="s">
        <v>68</v>
      </c>
      <c r="U39" s="105">
        <v>171440</v>
      </c>
      <c r="V39" s="105">
        <v>175834</v>
      </c>
      <c r="W39" s="105">
        <v>4394</v>
      </c>
      <c r="X39" s="105">
        <v>96542</v>
      </c>
      <c r="Y39" s="105">
        <v>101140</v>
      </c>
      <c r="Z39" s="105">
        <v>4598</v>
      </c>
      <c r="AA39" s="105">
        <v>16157</v>
      </c>
      <c r="AB39" s="105">
        <v>711</v>
      </c>
      <c r="AC39" s="105">
        <v>293131</v>
      </c>
      <c r="AD39" s="105">
        <v>293842</v>
      </c>
      <c r="AE39" s="101" t="s">
        <v>173</v>
      </c>
      <c r="AF39" s="105">
        <v>2</v>
      </c>
      <c r="AG39" s="105">
        <v>4034</v>
      </c>
    </row>
    <row r="40" spans="1:33" x14ac:dyDescent="0.2">
      <c r="A40" s="101" t="s">
        <v>174</v>
      </c>
      <c r="B40" s="101" t="s">
        <v>175</v>
      </c>
      <c r="C40" s="102">
        <v>7813</v>
      </c>
      <c r="D40" s="102">
        <v>228</v>
      </c>
      <c r="E40" s="102">
        <v>8041</v>
      </c>
      <c r="F40" s="103">
        <v>1.7848101265822799E-2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8041</v>
      </c>
      <c r="N40" s="103">
        <v>1.7848101265822799E-2</v>
      </c>
      <c r="O40" s="102">
        <v>1000</v>
      </c>
      <c r="P40" s="102">
        <v>9041</v>
      </c>
      <c r="Q40" s="103">
        <v>2.0313734341496401E-2</v>
      </c>
      <c r="R40" s="107">
        <v>5</v>
      </c>
      <c r="S40" s="109"/>
      <c r="T40" s="101" t="s">
        <v>68</v>
      </c>
      <c r="U40" s="105">
        <v>7770</v>
      </c>
      <c r="V40" s="105">
        <v>7900</v>
      </c>
      <c r="W40" s="105">
        <v>130</v>
      </c>
      <c r="X40" s="105">
        <v>0</v>
      </c>
      <c r="Y40" s="105">
        <v>0</v>
      </c>
      <c r="Z40" s="105">
        <v>0</v>
      </c>
      <c r="AA40" s="105">
        <v>0</v>
      </c>
      <c r="AB40" s="105">
        <v>961</v>
      </c>
      <c r="AC40" s="105">
        <v>7900</v>
      </c>
      <c r="AD40" s="105">
        <v>8861</v>
      </c>
      <c r="AE40" s="101" t="s">
        <v>176</v>
      </c>
      <c r="AF40" s="105">
        <v>2</v>
      </c>
      <c r="AG40" s="105">
        <v>4034</v>
      </c>
    </row>
    <row r="41" spans="1:33" x14ac:dyDescent="0.2">
      <c r="A41" s="101" t="s">
        <v>177</v>
      </c>
      <c r="B41" s="101" t="s">
        <v>178</v>
      </c>
      <c r="C41" s="102">
        <v>8543</v>
      </c>
      <c r="D41" s="102">
        <v>0</v>
      </c>
      <c r="E41" s="102">
        <v>8543</v>
      </c>
      <c r="F41" s="103">
        <v>4.8993123772102201E-2</v>
      </c>
      <c r="G41" s="102">
        <v>95</v>
      </c>
      <c r="H41" s="102">
        <v>0</v>
      </c>
      <c r="I41" s="102">
        <v>95</v>
      </c>
      <c r="J41" s="103">
        <v>0</v>
      </c>
      <c r="K41" s="102">
        <v>0</v>
      </c>
      <c r="L41" s="121">
        <v>0</v>
      </c>
      <c r="M41" s="102">
        <v>8638</v>
      </c>
      <c r="N41" s="103">
        <v>6.0658153241650296E-2</v>
      </c>
      <c r="O41" s="102">
        <v>0</v>
      </c>
      <c r="P41" s="102">
        <v>8638</v>
      </c>
      <c r="Q41" s="103">
        <v>6.0658153241650296E-2</v>
      </c>
      <c r="R41" s="107">
        <v>4</v>
      </c>
      <c r="S41" s="109"/>
      <c r="T41" s="101" t="s">
        <v>68</v>
      </c>
      <c r="U41" s="105">
        <v>8144</v>
      </c>
      <c r="V41" s="105">
        <v>8144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8144</v>
      </c>
      <c r="AD41" s="105">
        <v>8144</v>
      </c>
      <c r="AE41" s="101" t="s">
        <v>179</v>
      </c>
      <c r="AF41" s="105">
        <v>2</v>
      </c>
      <c r="AG41" s="105">
        <v>4034</v>
      </c>
    </row>
    <row r="42" spans="1:33" x14ac:dyDescent="0.2">
      <c r="A42" s="101" t="s">
        <v>180</v>
      </c>
      <c r="B42" s="101" t="s">
        <v>181</v>
      </c>
      <c r="C42" s="102">
        <v>5761</v>
      </c>
      <c r="D42" s="102">
        <v>10</v>
      </c>
      <c r="E42" s="102">
        <v>5771</v>
      </c>
      <c r="F42" s="103">
        <v>0.13090339016264901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5771</v>
      </c>
      <c r="N42" s="103">
        <v>0.13090339016264901</v>
      </c>
      <c r="O42" s="102">
        <v>301</v>
      </c>
      <c r="P42" s="102">
        <v>6072</v>
      </c>
      <c r="Q42" s="103">
        <v>0.127367248421834</v>
      </c>
      <c r="R42" s="107">
        <v>5</v>
      </c>
      <c r="S42" s="109"/>
      <c r="T42" s="101" t="s">
        <v>68</v>
      </c>
      <c r="U42" s="105">
        <v>5093</v>
      </c>
      <c r="V42" s="105">
        <v>5103</v>
      </c>
      <c r="W42" s="105">
        <v>10</v>
      </c>
      <c r="X42" s="105">
        <v>0</v>
      </c>
      <c r="Y42" s="105">
        <v>0</v>
      </c>
      <c r="Z42" s="105">
        <v>0</v>
      </c>
      <c r="AA42" s="105">
        <v>0</v>
      </c>
      <c r="AB42" s="105">
        <v>283</v>
      </c>
      <c r="AC42" s="105">
        <v>5103</v>
      </c>
      <c r="AD42" s="105">
        <v>5386</v>
      </c>
      <c r="AE42" s="101" t="s">
        <v>182</v>
      </c>
      <c r="AF42" s="105">
        <v>2</v>
      </c>
      <c r="AG42" s="105">
        <v>4034</v>
      </c>
    </row>
    <row r="43" spans="1:33" x14ac:dyDescent="0.2">
      <c r="A43" s="101" t="s">
        <v>183</v>
      </c>
      <c r="B43" s="101" t="s">
        <v>184</v>
      </c>
      <c r="C43" s="102">
        <v>950</v>
      </c>
      <c r="D43" s="102">
        <v>18</v>
      </c>
      <c r="E43" s="102">
        <v>968</v>
      </c>
      <c r="F43" s="103">
        <v>-1.92502532928065E-2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968</v>
      </c>
      <c r="N43" s="103">
        <v>-1.92502532928065E-2</v>
      </c>
      <c r="O43" s="102">
        <v>887</v>
      </c>
      <c r="P43" s="102">
        <v>1855</v>
      </c>
      <c r="Q43" s="103">
        <v>7.8488372093023298E-2</v>
      </c>
      <c r="R43" s="107">
        <v>5</v>
      </c>
      <c r="S43" s="109"/>
      <c r="T43" s="101" t="s">
        <v>68</v>
      </c>
      <c r="U43" s="105">
        <v>973</v>
      </c>
      <c r="V43" s="105">
        <v>987</v>
      </c>
      <c r="W43" s="105">
        <v>14</v>
      </c>
      <c r="X43" s="105">
        <v>0</v>
      </c>
      <c r="Y43" s="105">
        <v>0</v>
      </c>
      <c r="Z43" s="105">
        <v>0</v>
      </c>
      <c r="AA43" s="105">
        <v>0</v>
      </c>
      <c r="AB43" s="105">
        <v>733</v>
      </c>
      <c r="AC43" s="105">
        <v>987</v>
      </c>
      <c r="AD43" s="105">
        <v>1720</v>
      </c>
      <c r="AE43" s="101" t="s">
        <v>185</v>
      </c>
      <c r="AF43" s="105">
        <v>2</v>
      </c>
      <c r="AG43" s="105">
        <v>4034</v>
      </c>
    </row>
    <row r="44" spans="1:33" x14ac:dyDescent="0.2">
      <c r="A44" s="101" t="s">
        <v>186</v>
      </c>
      <c r="B44" s="101" t="s">
        <v>187</v>
      </c>
      <c r="C44" s="102">
        <v>132310</v>
      </c>
      <c r="D44" s="102">
        <v>31130</v>
      </c>
      <c r="E44" s="102">
        <v>163440</v>
      </c>
      <c r="F44" s="103">
        <v>8.87145121967466E-2</v>
      </c>
      <c r="G44" s="102">
        <v>11339</v>
      </c>
      <c r="H44" s="102">
        <v>158</v>
      </c>
      <c r="I44" s="102">
        <v>11497</v>
      </c>
      <c r="J44" s="103">
        <v>0.33904029815979503</v>
      </c>
      <c r="K44" s="102">
        <v>0</v>
      </c>
      <c r="L44" s="121">
        <v>0</v>
      </c>
      <c r="M44" s="102">
        <v>174937</v>
      </c>
      <c r="N44" s="103">
        <v>0.10225697507372</v>
      </c>
      <c r="O44" s="102">
        <v>6290</v>
      </c>
      <c r="P44" s="102">
        <v>181227</v>
      </c>
      <c r="Q44" s="103">
        <v>7.6694114711439096E-2</v>
      </c>
      <c r="R44" s="107">
        <v>3</v>
      </c>
      <c r="S44" s="109"/>
      <c r="T44" s="101" t="s">
        <v>68</v>
      </c>
      <c r="U44" s="105">
        <v>117734</v>
      </c>
      <c r="V44" s="105">
        <v>150122</v>
      </c>
      <c r="W44" s="105">
        <v>32388</v>
      </c>
      <c r="X44" s="105">
        <v>8402</v>
      </c>
      <c r="Y44" s="105">
        <v>8586</v>
      </c>
      <c r="Z44" s="105">
        <v>184</v>
      </c>
      <c r="AA44" s="105">
        <v>0</v>
      </c>
      <c r="AB44" s="105">
        <v>9610</v>
      </c>
      <c r="AC44" s="105">
        <v>158708</v>
      </c>
      <c r="AD44" s="105">
        <v>168318</v>
      </c>
      <c r="AE44" s="101" t="s">
        <v>188</v>
      </c>
      <c r="AF44" s="105">
        <v>2</v>
      </c>
      <c r="AG44" s="105">
        <v>4034</v>
      </c>
    </row>
    <row r="45" spans="1:33" x14ac:dyDescent="0.2">
      <c r="A45" s="101" t="s">
        <v>189</v>
      </c>
      <c r="B45" s="101" t="s">
        <v>190</v>
      </c>
      <c r="C45" s="102">
        <v>223657</v>
      </c>
      <c r="D45" s="102">
        <v>34850</v>
      </c>
      <c r="E45" s="102">
        <v>258507</v>
      </c>
      <c r="F45" s="103">
        <v>2.0665447955368302E-2</v>
      </c>
      <c r="G45" s="102">
        <v>51479</v>
      </c>
      <c r="H45" s="102">
        <v>2406</v>
      </c>
      <c r="I45" s="102">
        <v>53885</v>
      </c>
      <c r="J45" s="103">
        <v>-1.7599110781771001E-3</v>
      </c>
      <c r="K45" s="102">
        <v>0</v>
      </c>
      <c r="L45" s="121">
        <v>0</v>
      </c>
      <c r="M45" s="102">
        <v>312392</v>
      </c>
      <c r="N45" s="103">
        <v>1.6725630018258601E-2</v>
      </c>
      <c r="O45" s="102">
        <v>612</v>
      </c>
      <c r="P45" s="102">
        <v>313004</v>
      </c>
      <c r="Q45" s="103">
        <v>1.7773413366803499E-2</v>
      </c>
      <c r="R45" s="107">
        <v>2</v>
      </c>
      <c r="S45" s="109"/>
      <c r="T45" s="101" t="s">
        <v>68</v>
      </c>
      <c r="U45" s="105">
        <v>219277</v>
      </c>
      <c r="V45" s="105">
        <v>253273</v>
      </c>
      <c r="W45" s="105">
        <v>33996</v>
      </c>
      <c r="X45" s="105">
        <v>52518</v>
      </c>
      <c r="Y45" s="105">
        <v>53980</v>
      </c>
      <c r="Z45" s="105">
        <v>1462</v>
      </c>
      <c r="AA45" s="105">
        <v>0</v>
      </c>
      <c r="AB45" s="105">
        <v>285</v>
      </c>
      <c r="AC45" s="105">
        <v>307253</v>
      </c>
      <c r="AD45" s="105">
        <v>307538</v>
      </c>
      <c r="AE45" s="101" t="s">
        <v>191</v>
      </c>
      <c r="AF45" s="105">
        <v>2</v>
      </c>
      <c r="AG45" s="105">
        <v>4034</v>
      </c>
    </row>
    <row r="46" spans="1:33" x14ac:dyDescent="0.2">
      <c r="A46" s="101" t="s">
        <v>192</v>
      </c>
      <c r="B46" s="101" t="s">
        <v>193</v>
      </c>
      <c r="C46" s="102">
        <v>5020</v>
      </c>
      <c r="D46" s="102">
        <v>1200</v>
      </c>
      <c r="E46" s="102">
        <v>6220</v>
      </c>
      <c r="F46" s="103">
        <v>0.12762871646120402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6220</v>
      </c>
      <c r="N46" s="103">
        <v>0.12762871646120402</v>
      </c>
      <c r="O46" s="102">
        <v>1972</v>
      </c>
      <c r="P46" s="102">
        <v>8192</v>
      </c>
      <c r="Q46" s="103">
        <v>8.8637873754152802E-2</v>
      </c>
      <c r="R46" s="107">
        <v>5</v>
      </c>
      <c r="S46" s="109"/>
      <c r="T46" s="101" t="s">
        <v>68</v>
      </c>
      <c r="U46" s="105">
        <v>4592</v>
      </c>
      <c r="V46" s="105">
        <v>5516</v>
      </c>
      <c r="W46" s="105">
        <v>924</v>
      </c>
      <c r="X46" s="105">
        <v>0</v>
      </c>
      <c r="Y46" s="105">
        <v>0</v>
      </c>
      <c r="Z46" s="105">
        <v>0</v>
      </c>
      <c r="AA46" s="105">
        <v>0</v>
      </c>
      <c r="AB46" s="105">
        <v>2009</v>
      </c>
      <c r="AC46" s="105">
        <v>5516</v>
      </c>
      <c r="AD46" s="105">
        <v>7525</v>
      </c>
      <c r="AE46" s="101" t="s">
        <v>194</v>
      </c>
      <c r="AF46" s="105">
        <v>2</v>
      </c>
      <c r="AG46" s="105">
        <v>4034</v>
      </c>
    </row>
    <row r="47" spans="1:33" x14ac:dyDescent="0.2">
      <c r="A47" s="101" t="s">
        <v>195</v>
      </c>
      <c r="B47" s="101" t="s">
        <v>196</v>
      </c>
      <c r="C47" s="102">
        <v>715</v>
      </c>
      <c r="D47" s="102">
        <v>20</v>
      </c>
      <c r="E47" s="102">
        <v>735</v>
      </c>
      <c r="F47" s="103">
        <v>-0.19319429198682797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735</v>
      </c>
      <c r="N47" s="103">
        <v>-0.19319429198682797</v>
      </c>
      <c r="O47" s="102">
        <v>1334</v>
      </c>
      <c r="P47" s="102">
        <v>2069</v>
      </c>
      <c r="Q47" s="103">
        <v>-3.9461467038068701E-2</v>
      </c>
      <c r="R47" s="107">
        <v>5</v>
      </c>
      <c r="S47" s="109"/>
      <c r="T47" s="101" t="s">
        <v>68</v>
      </c>
      <c r="U47" s="105">
        <v>873</v>
      </c>
      <c r="V47" s="105">
        <v>911</v>
      </c>
      <c r="W47" s="105">
        <v>38</v>
      </c>
      <c r="X47" s="105">
        <v>0</v>
      </c>
      <c r="Y47" s="105">
        <v>0</v>
      </c>
      <c r="Z47" s="105">
        <v>0</v>
      </c>
      <c r="AA47" s="105">
        <v>0</v>
      </c>
      <c r="AB47" s="105">
        <v>1243</v>
      </c>
      <c r="AC47" s="105">
        <v>911</v>
      </c>
      <c r="AD47" s="105">
        <v>2154</v>
      </c>
      <c r="AE47" s="101" t="s">
        <v>197</v>
      </c>
      <c r="AF47" s="105">
        <v>2</v>
      </c>
      <c r="AG47" s="105">
        <v>4034</v>
      </c>
    </row>
    <row r="48" spans="1:33" x14ac:dyDescent="0.2">
      <c r="A48" s="101" t="s">
        <v>198</v>
      </c>
      <c r="B48" s="101" t="s">
        <v>199</v>
      </c>
      <c r="C48" s="102">
        <v>523</v>
      </c>
      <c r="D48" s="102">
        <v>0</v>
      </c>
      <c r="E48" s="102">
        <v>523</v>
      </c>
      <c r="F48" s="103">
        <v>6.3008130081300795E-2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523</v>
      </c>
      <c r="N48" s="103">
        <v>6.3008130081300795E-2</v>
      </c>
      <c r="O48" s="102">
        <v>0</v>
      </c>
      <c r="P48" s="102">
        <v>523</v>
      </c>
      <c r="Q48" s="103">
        <v>6.3008130081300795E-2</v>
      </c>
      <c r="R48" s="107">
        <v>5</v>
      </c>
      <c r="S48" s="109"/>
      <c r="T48" s="101" t="s">
        <v>68</v>
      </c>
      <c r="U48" s="105">
        <v>492</v>
      </c>
      <c r="V48" s="105">
        <v>492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492</v>
      </c>
      <c r="AD48" s="105">
        <v>492</v>
      </c>
      <c r="AE48" s="101" t="s">
        <v>200</v>
      </c>
      <c r="AF48" s="105">
        <v>2</v>
      </c>
      <c r="AG48" s="105">
        <v>4034</v>
      </c>
    </row>
    <row r="49" spans="1:33" x14ac:dyDescent="0.2">
      <c r="A49" s="101" t="s">
        <v>201</v>
      </c>
      <c r="B49" s="101" t="s">
        <v>202</v>
      </c>
      <c r="C49" s="102">
        <v>8385</v>
      </c>
      <c r="D49" s="102">
        <v>84</v>
      </c>
      <c r="E49" s="102">
        <v>8469</v>
      </c>
      <c r="F49" s="103">
        <v>-5.5536968885915E-2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8469</v>
      </c>
      <c r="N49" s="103">
        <v>-5.5536968885915E-2</v>
      </c>
      <c r="O49" s="102">
        <v>174</v>
      </c>
      <c r="P49" s="102">
        <v>8643</v>
      </c>
      <c r="Q49" s="103">
        <v>-4.8442144665859298E-2</v>
      </c>
      <c r="R49" s="107">
        <v>5</v>
      </c>
      <c r="S49" s="109"/>
      <c r="T49" s="101" t="s">
        <v>68</v>
      </c>
      <c r="U49" s="105">
        <v>8935</v>
      </c>
      <c r="V49" s="105">
        <v>8967</v>
      </c>
      <c r="W49" s="105">
        <v>32</v>
      </c>
      <c r="X49" s="105">
        <v>0</v>
      </c>
      <c r="Y49" s="105">
        <v>0</v>
      </c>
      <c r="Z49" s="105">
        <v>0</v>
      </c>
      <c r="AA49" s="105">
        <v>0</v>
      </c>
      <c r="AB49" s="105">
        <v>116</v>
      </c>
      <c r="AC49" s="105">
        <v>8967</v>
      </c>
      <c r="AD49" s="105">
        <v>9083</v>
      </c>
      <c r="AE49" s="101" t="s">
        <v>203</v>
      </c>
      <c r="AF49" s="105">
        <v>2</v>
      </c>
      <c r="AG49" s="105">
        <v>4034</v>
      </c>
    </row>
    <row r="50" spans="1:33" x14ac:dyDescent="0.2">
      <c r="A50" s="101" t="s">
        <v>204</v>
      </c>
      <c r="B50" s="101" t="s">
        <v>205</v>
      </c>
      <c r="C50" s="102">
        <v>56341</v>
      </c>
      <c r="D50" s="102">
        <v>340</v>
      </c>
      <c r="E50" s="102">
        <v>56681</v>
      </c>
      <c r="F50" s="103">
        <v>1.54427703828446E-2</v>
      </c>
      <c r="G50" s="102">
        <v>12874</v>
      </c>
      <c r="H50" s="102">
        <v>12</v>
      </c>
      <c r="I50" s="102">
        <v>12886</v>
      </c>
      <c r="J50" s="103">
        <v>-0.17671863020700201</v>
      </c>
      <c r="K50" s="102">
        <v>0</v>
      </c>
      <c r="L50" s="121">
        <v>0</v>
      </c>
      <c r="M50" s="102">
        <v>69567</v>
      </c>
      <c r="N50" s="103">
        <v>-2.6640175735613E-2</v>
      </c>
      <c r="O50" s="102">
        <v>328</v>
      </c>
      <c r="P50" s="102">
        <v>69895</v>
      </c>
      <c r="Q50" s="103">
        <v>-2.6599818954111801E-2</v>
      </c>
      <c r="R50" s="107">
        <v>3</v>
      </c>
      <c r="S50" s="110"/>
      <c r="T50" s="101" t="s">
        <v>68</v>
      </c>
      <c r="U50" s="105">
        <v>55265</v>
      </c>
      <c r="V50" s="105">
        <v>55819</v>
      </c>
      <c r="W50" s="105">
        <v>554</v>
      </c>
      <c r="X50" s="105">
        <v>15650</v>
      </c>
      <c r="Y50" s="105">
        <v>15652</v>
      </c>
      <c r="Z50" s="105">
        <v>2</v>
      </c>
      <c r="AA50" s="105">
        <v>0</v>
      </c>
      <c r="AB50" s="105">
        <v>334</v>
      </c>
      <c r="AC50" s="105">
        <v>71471</v>
      </c>
      <c r="AD50" s="105">
        <v>71805</v>
      </c>
      <c r="AE50" s="101" t="s">
        <v>206</v>
      </c>
      <c r="AF50" s="105">
        <v>2</v>
      </c>
      <c r="AG50" s="105">
        <v>4034</v>
      </c>
    </row>
    <row r="51" spans="1:33" x14ac:dyDescent="0.2">
      <c r="A51" s="111" t="s">
        <v>254</v>
      </c>
      <c r="B51" s="112"/>
      <c r="C51" s="113">
        <v>1850049</v>
      </c>
      <c r="D51" s="113">
        <v>384770</v>
      </c>
      <c r="E51" s="113">
        <v>2234819</v>
      </c>
      <c r="F51" s="114">
        <v>4.6014315876975E-2</v>
      </c>
      <c r="G51" s="113">
        <v>1112265</v>
      </c>
      <c r="H51" s="113">
        <v>214112</v>
      </c>
      <c r="I51" s="113">
        <v>1326377</v>
      </c>
      <c r="J51" s="114">
        <v>9.5072501100127702E-2</v>
      </c>
      <c r="K51" s="113">
        <v>36891</v>
      </c>
      <c r="L51" s="122">
        <v>-8.4976560756008609E-2</v>
      </c>
      <c r="M51" s="113">
        <v>3598087</v>
      </c>
      <c r="N51" s="114">
        <v>6.1993790526642299E-2</v>
      </c>
      <c r="O51" s="113">
        <v>57452</v>
      </c>
      <c r="P51" s="113">
        <v>3655539</v>
      </c>
      <c r="Q51" s="114">
        <v>6.1156876530903105E-2</v>
      </c>
      <c r="R51" s="118">
        <v>0</v>
      </c>
      <c r="S51" s="119" t="s">
        <v>207</v>
      </c>
      <c r="T51" s="119">
        <v>0</v>
      </c>
      <c r="U51" s="120">
        <v>1787357</v>
      </c>
      <c r="V51" s="120">
        <v>2136509</v>
      </c>
      <c r="W51" s="120">
        <v>349152</v>
      </c>
      <c r="X51" s="120">
        <v>1038767</v>
      </c>
      <c r="Y51" s="120">
        <v>1211223</v>
      </c>
      <c r="Z51" s="120">
        <v>172456</v>
      </c>
      <c r="AA51" s="120">
        <v>40317</v>
      </c>
      <c r="AB51" s="120">
        <v>56813</v>
      </c>
      <c r="AC51" s="120">
        <v>3388049</v>
      </c>
      <c r="AD51" s="120">
        <v>3444862</v>
      </c>
      <c r="AE51" s="119">
        <v>0</v>
      </c>
      <c r="AF51" s="120">
        <v>92</v>
      </c>
      <c r="AG51" s="120">
        <v>185564</v>
      </c>
    </row>
    <row r="52" spans="1:33" x14ac:dyDescent="0.2">
      <c r="A52" s="101" t="s">
        <v>208</v>
      </c>
      <c r="B52" s="101" t="s">
        <v>209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7">
        <v>6</v>
      </c>
      <c r="S52" s="108" t="s">
        <v>151</v>
      </c>
      <c r="T52" s="101" t="s">
        <v>151</v>
      </c>
      <c r="U52" s="105">
        <v>0</v>
      </c>
      <c r="V52" s="105">
        <v>0</v>
      </c>
      <c r="W52" s="105">
        <v>0</v>
      </c>
      <c r="X52" s="105">
        <v>106885</v>
      </c>
      <c r="Y52" s="105">
        <v>106885</v>
      </c>
      <c r="Z52" s="105">
        <v>0</v>
      </c>
      <c r="AA52" s="105">
        <v>0</v>
      </c>
      <c r="AB52" s="105">
        <v>0</v>
      </c>
      <c r="AC52" s="105">
        <v>106885</v>
      </c>
      <c r="AD52" s="105">
        <v>106885</v>
      </c>
      <c r="AE52" s="101" t="s">
        <v>210</v>
      </c>
      <c r="AF52" s="105">
        <v>2</v>
      </c>
      <c r="AG52" s="105">
        <v>4034</v>
      </c>
    </row>
    <row r="53" spans="1:33" x14ac:dyDescent="0.2">
      <c r="A53" s="101" t="s">
        <v>211</v>
      </c>
      <c r="B53" s="101" t="s">
        <v>212</v>
      </c>
      <c r="C53" s="102">
        <v>0</v>
      </c>
      <c r="D53" s="102">
        <v>0</v>
      </c>
      <c r="E53" s="102">
        <v>0</v>
      </c>
      <c r="F53" s="103">
        <v>-1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0</v>
      </c>
      <c r="N53" s="103">
        <v>-1</v>
      </c>
      <c r="O53" s="102">
        <v>0</v>
      </c>
      <c r="P53" s="102">
        <v>0</v>
      </c>
      <c r="Q53" s="103">
        <v>-1</v>
      </c>
      <c r="R53" s="107">
        <v>6</v>
      </c>
      <c r="S53" s="109"/>
      <c r="T53" s="101" t="s">
        <v>151</v>
      </c>
      <c r="U53" s="105">
        <v>114</v>
      </c>
      <c r="V53" s="105">
        <v>114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114</v>
      </c>
      <c r="AD53" s="105">
        <v>114</v>
      </c>
      <c r="AE53" s="101" t="s">
        <v>213</v>
      </c>
      <c r="AF53" s="105">
        <v>2</v>
      </c>
      <c r="AG53" s="105">
        <v>4034</v>
      </c>
    </row>
    <row r="54" spans="1:33" x14ac:dyDescent="0.2">
      <c r="A54" s="101" t="s">
        <v>214</v>
      </c>
      <c r="B54" s="101" t="s">
        <v>215</v>
      </c>
      <c r="C54" s="102">
        <v>28113</v>
      </c>
      <c r="D54" s="102">
        <v>0</v>
      </c>
      <c r="E54" s="102">
        <v>28113</v>
      </c>
      <c r="F54" s="103">
        <v>-7.76574803149606E-2</v>
      </c>
      <c r="G54" s="102">
        <v>99305</v>
      </c>
      <c r="H54" s="102">
        <v>0</v>
      </c>
      <c r="I54" s="102">
        <v>99305</v>
      </c>
      <c r="J54" s="103">
        <v>0.507819617370179</v>
      </c>
      <c r="K54" s="102">
        <v>0</v>
      </c>
      <c r="L54" s="121">
        <v>0</v>
      </c>
      <c r="M54" s="102">
        <v>127418</v>
      </c>
      <c r="N54" s="103">
        <v>0.322586672202616</v>
      </c>
      <c r="O54" s="102">
        <v>0</v>
      </c>
      <c r="P54" s="102">
        <v>127418</v>
      </c>
      <c r="Q54" s="103">
        <v>0.31330330546995006</v>
      </c>
      <c r="R54" s="107">
        <v>6</v>
      </c>
      <c r="S54" s="109"/>
      <c r="T54" s="101" t="s">
        <v>151</v>
      </c>
      <c r="U54" s="105">
        <v>30324</v>
      </c>
      <c r="V54" s="105">
        <v>30480</v>
      </c>
      <c r="W54" s="105">
        <v>156</v>
      </c>
      <c r="X54" s="105">
        <v>65814</v>
      </c>
      <c r="Y54" s="105">
        <v>65860</v>
      </c>
      <c r="Z54" s="105">
        <v>46</v>
      </c>
      <c r="AA54" s="105">
        <v>0</v>
      </c>
      <c r="AB54" s="105">
        <v>681</v>
      </c>
      <c r="AC54" s="105">
        <v>96340</v>
      </c>
      <c r="AD54" s="105">
        <v>97021</v>
      </c>
      <c r="AE54" s="101" t="s">
        <v>216</v>
      </c>
      <c r="AF54" s="105">
        <v>2</v>
      </c>
      <c r="AG54" s="105">
        <v>4034</v>
      </c>
    </row>
    <row r="55" spans="1:33" x14ac:dyDescent="0.2">
      <c r="A55" s="101" t="s">
        <v>217</v>
      </c>
      <c r="B55" s="101" t="s">
        <v>218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7">
        <v>6</v>
      </c>
      <c r="S55" s="109"/>
      <c r="T55" s="101" t="s">
        <v>151</v>
      </c>
      <c r="U55" s="105">
        <v>0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0</v>
      </c>
      <c r="AD55" s="105">
        <v>0</v>
      </c>
      <c r="AE55" s="101" t="s">
        <v>219</v>
      </c>
      <c r="AF55" s="105">
        <v>2</v>
      </c>
      <c r="AG55" s="105">
        <v>4034</v>
      </c>
    </row>
    <row r="56" spans="1:33" x14ac:dyDescent="0.2">
      <c r="A56" s="101" t="s">
        <v>220</v>
      </c>
      <c r="B56" s="101" t="s">
        <v>221</v>
      </c>
      <c r="C56" s="102">
        <v>3325</v>
      </c>
      <c r="D56" s="102">
        <v>0</v>
      </c>
      <c r="E56" s="102">
        <v>3325</v>
      </c>
      <c r="F56" s="103">
        <v>-6.6797642436149302E-2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3325</v>
      </c>
      <c r="N56" s="103">
        <v>-6.6797642436149302E-2</v>
      </c>
      <c r="O56" s="102">
        <v>0</v>
      </c>
      <c r="P56" s="102">
        <v>3325</v>
      </c>
      <c r="Q56" s="103">
        <v>-7.1488411058363593E-2</v>
      </c>
      <c r="R56" s="107">
        <v>6</v>
      </c>
      <c r="S56" s="109"/>
      <c r="T56" s="101" t="s">
        <v>151</v>
      </c>
      <c r="U56" s="105">
        <v>3563</v>
      </c>
      <c r="V56" s="105">
        <v>3563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18</v>
      </c>
      <c r="AC56" s="105">
        <v>3563</v>
      </c>
      <c r="AD56" s="105">
        <v>3581</v>
      </c>
      <c r="AE56" s="101" t="s">
        <v>222</v>
      </c>
      <c r="AF56" s="105">
        <v>2</v>
      </c>
      <c r="AG56" s="105">
        <v>4034</v>
      </c>
    </row>
    <row r="57" spans="1:33" x14ac:dyDescent="0.2">
      <c r="A57" s="101" t="s">
        <v>223</v>
      </c>
      <c r="B57" s="101" t="s">
        <v>224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7">
        <v>6</v>
      </c>
      <c r="S57" s="110"/>
      <c r="T57" s="101" t="s">
        <v>151</v>
      </c>
      <c r="U57" s="105">
        <v>423</v>
      </c>
      <c r="V57" s="105">
        <v>423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423</v>
      </c>
      <c r="AD57" s="105">
        <v>423</v>
      </c>
      <c r="AE57" s="101" t="s">
        <v>225</v>
      </c>
      <c r="AF57" s="105">
        <v>2</v>
      </c>
      <c r="AG57" s="105">
        <v>4034</v>
      </c>
    </row>
    <row r="58" spans="1:33" x14ac:dyDescent="0.2">
      <c r="A58" s="111" t="s">
        <v>255</v>
      </c>
      <c r="B58" s="112"/>
      <c r="C58" s="113">
        <v>31438</v>
      </c>
      <c r="D58" s="113">
        <v>0</v>
      </c>
      <c r="E58" s="113">
        <v>31438</v>
      </c>
      <c r="F58" s="114">
        <v>-9.0861769809138196E-2</v>
      </c>
      <c r="G58" s="113">
        <v>99305</v>
      </c>
      <c r="H58" s="113">
        <v>0</v>
      </c>
      <c r="I58" s="113">
        <v>99305</v>
      </c>
      <c r="J58" s="114">
        <v>-0.42513531505976998</v>
      </c>
      <c r="K58" s="113">
        <v>0</v>
      </c>
      <c r="L58" s="122">
        <v>0</v>
      </c>
      <c r="M58" s="113">
        <v>130743</v>
      </c>
      <c r="N58" s="114">
        <v>-0.36938140600506503</v>
      </c>
      <c r="O58" s="113">
        <v>0</v>
      </c>
      <c r="P58" s="113">
        <v>130743</v>
      </c>
      <c r="Q58" s="114">
        <v>-0.37150040379956201</v>
      </c>
      <c r="R58" s="118">
        <v>0</v>
      </c>
      <c r="S58" s="119" t="s">
        <v>207</v>
      </c>
      <c r="T58" s="119">
        <v>0</v>
      </c>
      <c r="U58" s="120">
        <v>34424</v>
      </c>
      <c r="V58" s="120">
        <v>34580</v>
      </c>
      <c r="W58" s="120">
        <v>156</v>
      </c>
      <c r="X58" s="120">
        <v>172699</v>
      </c>
      <c r="Y58" s="120">
        <v>172745</v>
      </c>
      <c r="Z58" s="120">
        <v>46</v>
      </c>
      <c r="AA58" s="120">
        <v>0</v>
      </c>
      <c r="AB58" s="120">
        <v>699</v>
      </c>
      <c r="AC58" s="120">
        <v>207325</v>
      </c>
      <c r="AD58" s="120">
        <v>208024</v>
      </c>
      <c r="AE58" s="119">
        <v>0</v>
      </c>
      <c r="AF58" s="120">
        <v>12</v>
      </c>
      <c r="AG58" s="120">
        <v>24204</v>
      </c>
    </row>
    <row r="59" spans="1:33" x14ac:dyDescent="0.2">
      <c r="A59" s="111" t="s">
        <v>252</v>
      </c>
      <c r="B59" s="112"/>
      <c r="C59" s="113">
        <v>1881487</v>
      </c>
      <c r="D59" s="113">
        <v>384770</v>
      </c>
      <c r="E59" s="113">
        <v>2266257</v>
      </c>
      <c r="F59" s="114">
        <v>4.3834223286102002E-2</v>
      </c>
      <c r="G59" s="113">
        <v>1211570</v>
      </c>
      <c r="H59" s="113">
        <v>214112</v>
      </c>
      <c r="I59" s="113">
        <v>1425682</v>
      </c>
      <c r="J59" s="114">
        <v>3.0140870309140099E-2</v>
      </c>
      <c r="K59" s="113">
        <v>36891</v>
      </c>
      <c r="L59" s="122">
        <v>-8.4976560756008609E-2</v>
      </c>
      <c r="M59" s="113">
        <v>3728830</v>
      </c>
      <c r="N59" s="114">
        <v>3.7118808780393898E-2</v>
      </c>
      <c r="O59" s="113">
        <v>57452</v>
      </c>
      <c r="P59" s="113">
        <v>3786282</v>
      </c>
      <c r="Q59" s="114">
        <v>3.6517975102425902E-2</v>
      </c>
      <c r="R59" s="118">
        <v>0</v>
      </c>
      <c r="S59" s="119">
        <v>0</v>
      </c>
      <c r="T59" s="119">
        <v>0</v>
      </c>
      <c r="U59" s="120">
        <v>1821781</v>
      </c>
      <c r="V59" s="120">
        <v>2171089</v>
      </c>
      <c r="W59" s="120">
        <v>349308</v>
      </c>
      <c r="X59" s="120">
        <v>1211466</v>
      </c>
      <c r="Y59" s="120">
        <v>1383968</v>
      </c>
      <c r="Z59" s="120">
        <v>172502</v>
      </c>
      <c r="AA59" s="120">
        <v>40317</v>
      </c>
      <c r="AB59" s="120">
        <v>57512</v>
      </c>
      <c r="AC59" s="120">
        <v>3595374</v>
      </c>
      <c r="AD59" s="120">
        <v>3652886</v>
      </c>
      <c r="AE59" s="119">
        <v>0</v>
      </c>
      <c r="AF59" s="120">
        <v>104</v>
      </c>
      <c r="AG59" s="120">
        <v>209768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zoomScaleSheetLayoutView="27136" workbookViewId="0">
      <pane xSplit="2" ySplit="4" topLeftCell="C5" activePane="bottomRight" state="frozen"/>
      <selection activeCell="A58" sqref="A58:N59"/>
      <selection pane="topRight" activeCell="A58" sqref="A58:N59"/>
      <selection pane="bottomLeft" activeCell="A58" sqref="A58:N59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00" t="s">
        <v>56</v>
      </c>
      <c r="P4" s="100" t="s">
        <v>57</v>
      </c>
      <c r="Q4" s="100" t="s">
        <v>58</v>
      </c>
      <c r="R4" s="100" t="s">
        <v>59</v>
      </c>
      <c r="S4" s="100" t="s">
        <v>60</v>
      </c>
      <c r="T4" s="100" t="s">
        <v>61</v>
      </c>
      <c r="U4" s="100" t="s">
        <v>62</v>
      </c>
      <c r="V4" s="100" t="s">
        <v>63</v>
      </c>
      <c r="W4" s="100" t="s">
        <v>64</v>
      </c>
      <c r="X4" s="100" t="s">
        <v>65</v>
      </c>
    </row>
    <row r="5" spans="1:24" x14ac:dyDescent="0.2">
      <c r="A5" s="101" t="s">
        <v>66</v>
      </c>
      <c r="B5" s="101" t="s">
        <v>67</v>
      </c>
      <c r="C5" s="102">
        <v>543</v>
      </c>
      <c r="D5" s="103">
        <v>5.8479532163742701E-2</v>
      </c>
      <c r="E5" s="102">
        <v>0</v>
      </c>
      <c r="F5" s="103">
        <v>-1</v>
      </c>
      <c r="G5" s="102">
        <v>19</v>
      </c>
      <c r="H5" s="103" t="s">
        <v>72</v>
      </c>
      <c r="I5" s="102">
        <v>562</v>
      </c>
      <c r="J5" s="103">
        <v>9.3385214007782102E-2</v>
      </c>
      <c r="K5" s="102">
        <v>236</v>
      </c>
      <c r="L5" s="103">
        <v>-0.241157556270096</v>
      </c>
      <c r="M5" s="102">
        <v>798</v>
      </c>
      <c r="N5" s="103">
        <v>-3.2727272727272702E-2</v>
      </c>
      <c r="O5" s="107">
        <v>4</v>
      </c>
      <c r="P5" s="108" t="s">
        <v>68</v>
      </c>
      <c r="Q5" s="101" t="s">
        <v>68</v>
      </c>
      <c r="R5" s="105">
        <v>513</v>
      </c>
      <c r="S5" s="105">
        <v>1</v>
      </c>
      <c r="T5" s="105">
        <v>0</v>
      </c>
      <c r="U5" s="105">
        <v>514</v>
      </c>
      <c r="V5" s="105">
        <v>311</v>
      </c>
      <c r="W5" s="105">
        <v>825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256</v>
      </c>
      <c r="D6" s="103">
        <v>5.7851239669421503E-2</v>
      </c>
      <c r="E6" s="102">
        <v>0</v>
      </c>
      <c r="F6" s="103" t="s">
        <v>72</v>
      </c>
      <c r="G6" s="102">
        <v>0</v>
      </c>
      <c r="H6" s="103" t="s">
        <v>72</v>
      </c>
      <c r="I6" s="102">
        <v>256</v>
      </c>
      <c r="J6" s="103">
        <v>5.7851239669421503E-2</v>
      </c>
      <c r="K6" s="102">
        <v>10</v>
      </c>
      <c r="L6" s="103">
        <v>0.42857142857142905</v>
      </c>
      <c r="M6" s="102">
        <v>266</v>
      </c>
      <c r="N6" s="103">
        <v>6.82730923694779E-2</v>
      </c>
      <c r="O6" s="107">
        <v>5</v>
      </c>
      <c r="P6" s="109"/>
      <c r="Q6" s="101" t="s">
        <v>68</v>
      </c>
      <c r="R6" s="105">
        <v>242</v>
      </c>
      <c r="S6" s="105">
        <v>0</v>
      </c>
      <c r="T6" s="105">
        <v>0</v>
      </c>
      <c r="U6" s="105">
        <v>242</v>
      </c>
      <c r="V6" s="105">
        <v>7</v>
      </c>
      <c r="W6" s="105">
        <v>249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162</v>
      </c>
      <c r="D7" s="103">
        <v>-0.124324324324324</v>
      </c>
      <c r="E7" s="102">
        <v>0</v>
      </c>
      <c r="F7" s="103">
        <v>-1</v>
      </c>
      <c r="G7" s="102">
        <v>0</v>
      </c>
      <c r="H7" s="103" t="s">
        <v>72</v>
      </c>
      <c r="I7" s="102">
        <v>162</v>
      </c>
      <c r="J7" s="103">
        <v>-0.12903225806451601</v>
      </c>
      <c r="K7" s="102">
        <v>91</v>
      </c>
      <c r="L7" s="103">
        <v>-0.706451612903226</v>
      </c>
      <c r="M7" s="102">
        <v>253</v>
      </c>
      <c r="N7" s="103">
        <v>-0.48991935483871002</v>
      </c>
      <c r="O7" s="107">
        <v>4</v>
      </c>
      <c r="P7" s="109"/>
      <c r="Q7" s="101" t="s">
        <v>68</v>
      </c>
      <c r="R7" s="105">
        <v>185</v>
      </c>
      <c r="S7" s="105">
        <v>1</v>
      </c>
      <c r="T7" s="105">
        <v>0</v>
      </c>
      <c r="U7" s="105">
        <v>186</v>
      </c>
      <c r="V7" s="105">
        <v>310</v>
      </c>
      <c r="W7" s="105">
        <v>496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4131</v>
      </c>
      <c r="D8" s="103">
        <v>2.4213075060532701E-4</v>
      </c>
      <c r="E8" s="102">
        <v>1238</v>
      </c>
      <c r="F8" s="103">
        <v>-2.7494108405341701E-2</v>
      </c>
      <c r="G8" s="102">
        <v>864</v>
      </c>
      <c r="H8" s="103">
        <v>-0.17557251908396904</v>
      </c>
      <c r="I8" s="102">
        <v>6233</v>
      </c>
      <c r="J8" s="103">
        <v>-3.3793210354983706E-2</v>
      </c>
      <c r="K8" s="102">
        <v>609</v>
      </c>
      <c r="L8" s="103">
        <v>-1.2965964343598101E-2</v>
      </c>
      <c r="M8" s="102">
        <v>6842</v>
      </c>
      <c r="N8" s="103">
        <v>-3.1975099037917398E-2</v>
      </c>
      <c r="O8" s="107">
        <v>2</v>
      </c>
      <c r="P8" s="109"/>
      <c r="Q8" s="101" t="s">
        <v>68</v>
      </c>
      <c r="R8" s="105">
        <v>4130</v>
      </c>
      <c r="S8" s="105">
        <v>1273</v>
      </c>
      <c r="T8" s="105">
        <v>1048</v>
      </c>
      <c r="U8" s="105">
        <v>6451</v>
      </c>
      <c r="V8" s="105">
        <v>617</v>
      </c>
      <c r="W8" s="105">
        <v>7068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113</v>
      </c>
      <c r="D9" s="103">
        <v>-0.23129251700680301</v>
      </c>
      <c r="E9" s="102">
        <v>0</v>
      </c>
      <c r="F9" s="103" t="s">
        <v>72</v>
      </c>
      <c r="G9" s="102">
        <v>0</v>
      </c>
      <c r="H9" s="103" t="s">
        <v>72</v>
      </c>
      <c r="I9" s="102">
        <v>113</v>
      </c>
      <c r="J9" s="103">
        <v>-0.23129251700680301</v>
      </c>
      <c r="K9" s="102">
        <v>5</v>
      </c>
      <c r="L9" s="103">
        <v>-0.375</v>
      </c>
      <c r="M9" s="102">
        <v>118</v>
      </c>
      <c r="N9" s="103">
        <v>-0.238709677419355</v>
      </c>
      <c r="O9" s="107">
        <v>5</v>
      </c>
      <c r="P9" s="109"/>
      <c r="Q9" s="101" t="s">
        <v>68</v>
      </c>
      <c r="R9" s="105">
        <v>147</v>
      </c>
      <c r="S9" s="105">
        <v>0</v>
      </c>
      <c r="T9" s="105">
        <v>0</v>
      </c>
      <c r="U9" s="105">
        <v>147</v>
      </c>
      <c r="V9" s="105">
        <v>8</v>
      </c>
      <c r="W9" s="105">
        <v>155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2953</v>
      </c>
      <c r="D10" s="103">
        <v>3.97887323943662E-2</v>
      </c>
      <c r="E10" s="102">
        <v>23</v>
      </c>
      <c r="F10" s="103">
        <v>9.5238095238095191E-2</v>
      </c>
      <c r="G10" s="102">
        <v>0</v>
      </c>
      <c r="H10" s="103">
        <v>-1</v>
      </c>
      <c r="I10" s="102">
        <v>2976</v>
      </c>
      <c r="J10" s="103">
        <v>3.9832285115303998E-2</v>
      </c>
      <c r="K10" s="102">
        <v>329</v>
      </c>
      <c r="L10" s="103">
        <v>-0.23310023310023298</v>
      </c>
      <c r="M10" s="102">
        <v>3305</v>
      </c>
      <c r="N10" s="103">
        <v>4.2540261318748098E-3</v>
      </c>
      <c r="O10" s="107">
        <v>3</v>
      </c>
      <c r="P10" s="109"/>
      <c r="Q10" s="101" t="s">
        <v>68</v>
      </c>
      <c r="R10" s="105">
        <v>2840</v>
      </c>
      <c r="S10" s="105">
        <v>21</v>
      </c>
      <c r="T10" s="105">
        <v>1</v>
      </c>
      <c r="U10" s="105">
        <v>2862</v>
      </c>
      <c r="V10" s="105">
        <v>429</v>
      </c>
      <c r="W10" s="105">
        <v>3291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518</v>
      </c>
      <c r="D11" s="103">
        <v>1.171875E-2</v>
      </c>
      <c r="E11" s="102">
        <v>0</v>
      </c>
      <c r="F11" s="103" t="s">
        <v>72</v>
      </c>
      <c r="G11" s="102">
        <v>86</v>
      </c>
      <c r="H11" s="103">
        <v>0.95454545454545503</v>
      </c>
      <c r="I11" s="102">
        <v>604</v>
      </c>
      <c r="J11" s="103">
        <v>8.6330935251798593E-2</v>
      </c>
      <c r="K11" s="102">
        <v>165</v>
      </c>
      <c r="L11" s="103">
        <v>2.4844720496894401E-2</v>
      </c>
      <c r="M11" s="102">
        <v>769</v>
      </c>
      <c r="N11" s="103">
        <v>7.2524407252440706E-2</v>
      </c>
      <c r="O11" s="107">
        <v>5</v>
      </c>
      <c r="P11" s="109"/>
      <c r="Q11" s="101" t="s">
        <v>68</v>
      </c>
      <c r="R11" s="105">
        <v>512</v>
      </c>
      <c r="S11" s="105">
        <v>0</v>
      </c>
      <c r="T11" s="105">
        <v>44</v>
      </c>
      <c r="U11" s="105">
        <v>556</v>
      </c>
      <c r="V11" s="105">
        <v>161</v>
      </c>
      <c r="W11" s="105">
        <v>717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164</v>
      </c>
      <c r="D12" s="103">
        <v>-0.11827956989247301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164</v>
      </c>
      <c r="J12" s="103">
        <v>-0.11827956989247301</v>
      </c>
      <c r="K12" s="102">
        <v>13</v>
      </c>
      <c r="L12" s="103">
        <v>-0.45833333333333298</v>
      </c>
      <c r="M12" s="102">
        <v>177</v>
      </c>
      <c r="N12" s="103">
        <v>-0.157142857142857</v>
      </c>
      <c r="O12" s="107">
        <v>5</v>
      </c>
      <c r="P12" s="109"/>
      <c r="Q12" s="101" t="s">
        <v>68</v>
      </c>
      <c r="R12" s="105">
        <v>186</v>
      </c>
      <c r="S12" s="105">
        <v>0</v>
      </c>
      <c r="T12" s="105">
        <v>0</v>
      </c>
      <c r="U12" s="105">
        <v>186</v>
      </c>
      <c r="V12" s="105">
        <v>24</v>
      </c>
      <c r="W12" s="105">
        <v>210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0</v>
      </c>
      <c r="D13" s="103">
        <v>-1</v>
      </c>
      <c r="E13" s="102">
        <v>8</v>
      </c>
      <c r="F13" s="103">
        <v>-0.27272727272727298</v>
      </c>
      <c r="G13" s="102">
        <v>0</v>
      </c>
      <c r="H13" s="103" t="s">
        <v>72</v>
      </c>
      <c r="I13" s="102">
        <v>8</v>
      </c>
      <c r="J13" s="103">
        <v>-0.91011235955056202</v>
      </c>
      <c r="K13" s="102">
        <v>7</v>
      </c>
      <c r="L13" s="103">
        <v>-0.86538461538461497</v>
      </c>
      <c r="M13" s="102">
        <v>15</v>
      </c>
      <c r="N13" s="103">
        <v>-0.89361702127659604</v>
      </c>
      <c r="O13" s="107">
        <v>5</v>
      </c>
      <c r="P13" s="109"/>
      <c r="Q13" s="101" t="s">
        <v>68</v>
      </c>
      <c r="R13" s="105">
        <v>78</v>
      </c>
      <c r="S13" s="105">
        <v>11</v>
      </c>
      <c r="T13" s="105">
        <v>0</v>
      </c>
      <c r="U13" s="105">
        <v>89</v>
      </c>
      <c r="V13" s="105">
        <v>52</v>
      </c>
      <c r="W13" s="105">
        <v>141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437</v>
      </c>
      <c r="D14" s="103">
        <v>-0.23734729493891804</v>
      </c>
      <c r="E14" s="102">
        <v>0</v>
      </c>
      <c r="F14" s="103" t="s">
        <v>72</v>
      </c>
      <c r="G14" s="102">
        <v>168</v>
      </c>
      <c r="H14" s="103">
        <v>-0.35384615384615403</v>
      </c>
      <c r="I14" s="102">
        <v>605</v>
      </c>
      <c r="J14" s="103">
        <v>-0.27370948379351701</v>
      </c>
      <c r="K14" s="102">
        <v>30</v>
      </c>
      <c r="L14" s="103">
        <v>-0.18918918918918901</v>
      </c>
      <c r="M14" s="102">
        <v>635</v>
      </c>
      <c r="N14" s="103">
        <v>-0.27011494252873602</v>
      </c>
      <c r="O14" s="107">
        <v>5</v>
      </c>
      <c r="P14" s="109"/>
      <c r="Q14" s="101" t="s">
        <v>68</v>
      </c>
      <c r="R14" s="105">
        <v>573</v>
      </c>
      <c r="S14" s="105">
        <v>0</v>
      </c>
      <c r="T14" s="105">
        <v>260</v>
      </c>
      <c r="U14" s="105">
        <v>833</v>
      </c>
      <c r="V14" s="105">
        <v>37</v>
      </c>
      <c r="W14" s="105">
        <v>870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338</v>
      </c>
      <c r="D15" s="103">
        <v>1.19760479041916E-2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338</v>
      </c>
      <c r="J15" s="103">
        <v>1.19760479041916E-2</v>
      </c>
      <c r="K15" s="102">
        <v>144</v>
      </c>
      <c r="L15" s="103">
        <v>-0.32710280373831802</v>
      </c>
      <c r="M15" s="102">
        <v>482</v>
      </c>
      <c r="N15" s="103">
        <v>-0.12043795620438</v>
      </c>
      <c r="O15" s="107">
        <v>5</v>
      </c>
      <c r="P15" s="109"/>
      <c r="Q15" s="101" t="s">
        <v>68</v>
      </c>
      <c r="R15" s="105">
        <v>334</v>
      </c>
      <c r="S15" s="105">
        <v>0</v>
      </c>
      <c r="T15" s="105">
        <v>0</v>
      </c>
      <c r="U15" s="105">
        <v>334</v>
      </c>
      <c r="V15" s="105">
        <v>214</v>
      </c>
      <c r="W15" s="105">
        <v>548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639</v>
      </c>
      <c r="D16" s="103">
        <v>-0.11126564673157201</v>
      </c>
      <c r="E16" s="102">
        <v>0</v>
      </c>
      <c r="F16" s="103" t="s">
        <v>72</v>
      </c>
      <c r="G16" s="102">
        <v>135</v>
      </c>
      <c r="H16" s="103">
        <v>-0.334975369458128</v>
      </c>
      <c r="I16" s="102">
        <v>774</v>
      </c>
      <c r="J16" s="103">
        <v>-0.16052060737527099</v>
      </c>
      <c r="K16" s="102">
        <v>228</v>
      </c>
      <c r="L16" s="103">
        <v>8.5714285714285701E-2</v>
      </c>
      <c r="M16" s="102">
        <v>1002</v>
      </c>
      <c r="N16" s="103">
        <v>-0.11484098939929302</v>
      </c>
      <c r="O16" s="107">
        <v>5</v>
      </c>
      <c r="P16" s="109"/>
      <c r="Q16" s="101" t="s">
        <v>68</v>
      </c>
      <c r="R16" s="105">
        <v>719</v>
      </c>
      <c r="S16" s="105">
        <v>0</v>
      </c>
      <c r="T16" s="105">
        <v>203</v>
      </c>
      <c r="U16" s="105">
        <v>922</v>
      </c>
      <c r="V16" s="105">
        <v>210</v>
      </c>
      <c r="W16" s="105">
        <v>1132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656</v>
      </c>
      <c r="D17" s="103">
        <v>6.1488673139158602E-2</v>
      </c>
      <c r="E17" s="102">
        <v>27</v>
      </c>
      <c r="F17" s="103">
        <v>0</v>
      </c>
      <c r="G17" s="102">
        <v>0</v>
      </c>
      <c r="H17" s="103" t="s">
        <v>72</v>
      </c>
      <c r="I17" s="102">
        <v>683</v>
      </c>
      <c r="J17" s="103">
        <v>5.8914728682170507E-2</v>
      </c>
      <c r="K17" s="102">
        <v>132</v>
      </c>
      <c r="L17" s="103">
        <v>-0.209580838323353</v>
      </c>
      <c r="M17" s="102">
        <v>815</v>
      </c>
      <c r="N17" s="103">
        <v>3.6945812807881802E-3</v>
      </c>
      <c r="O17" s="107">
        <v>4</v>
      </c>
      <c r="P17" s="109"/>
      <c r="Q17" s="101" t="s">
        <v>68</v>
      </c>
      <c r="R17" s="105">
        <v>618</v>
      </c>
      <c r="S17" s="105">
        <v>27</v>
      </c>
      <c r="T17" s="105">
        <v>0</v>
      </c>
      <c r="U17" s="105">
        <v>645</v>
      </c>
      <c r="V17" s="105">
        <v>167</v>
      </c>
      <c r="W17" s="105">
        <v>812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81</v>
      </c>
      <c r="D18" s="103">
        <v>-1.21951219512195E-2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81</v>
      </c>
      <c r="J18" s="103">
        <v>-1.21951219512195E-2</v>
      </c>
      <c r="K18" s="102">
        <v>7</v>
      </c>
      <c r="L18" s="103">
        <v>-0.3</v>
      </c>
      <c r="M18" s="102">
        <v>88</v>
      </c>
      <c r="N18" s="103">
        <v>-4.3478260869565195E-2</v>
      </c>
      <c r="O18" s="107">
        <v>5</v>
      </c>
      <c r="P18" s="109"/>
      <c r="Q18" s="101" t="s">
        <v>68</v>
      </c>
      <c r="R18" s="105">
        <v>82</v>
      </c>
      <c r="S18" s="105">
        <v>0</v>
      </c>
      <c r="T18" s="105">
        <v>0</v>
      </c>
      <c r="U18" s="105">
        <v>82</v>
      </c>
      <c r="V18" s="105">
        <v>10</v>
      </c>
      <c r="W18" s="105">
        <v>92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391</v>
      </c>
      <c r="D19" s="103">
        <v>-9.4907407407407399E-2</v>
      </c>
      <c r="E19" s="102">
        <v>101</v>
      </c>
      <c r="F19" s="103">
        <v>-0.121739130434783</v>
      </c>
      <c r="G19" s="102">
        <v>0</v>
      </c>
      <c r="H19" s="103" t="s">
        <v>72</v>
      </c>
      <c r="I19" s="102">
        <v>492</v>
      </c>
      <c r="J19" s="103">
        <v>-0.10054844606947</v>
      </c>
      <c r="K19" s="102">
        <v>96</v>
      </c>
      <c r="L19" s="103">
        <v>-0.36423841059602602</v>
      </c>
      <c r="M19" s="102">
        <v>588</v>
      </c>
      <c r="N19" s="103">
        <v>-0.15759312320916902</v>
      </c>
      <c r="O19" s="107">
        <v>4</v>
      </c>
      <c r="P19" s="109"/>
      <c r="Q19" s="101" t="s">
        <v>68</v>
      </c>
      <c r="R19" s="105">
        <v>432</v>
      </c>
      <c r="S19" s="105">
        <v>115</v>
      </c>
      <c r="T19" s="105">
        <v>0</v>
      </c>
      <c r="U19" s="105">
        <v>547</v>
      </c>
      <c r="V19" s="105">
        <v>151</v>
      </c>
      <c r="W19" s="105">
        <v>698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159</v>
      </c>
      <c r="D20" s="103">
        <v>-7.5581395348837205E-2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159</v>
      </c>
      <c r="J20" s="103">
        <v>-7.5581395348837205E-2</v>
      </c>
      <c r="K20" s="102">
        <v>6</v>
      </c>
      <c r="L20" s="103">
        <v>-0.66666666666666696</v>
      </c>
      <c r="M20" s="102">
        <v>165</v>
      </c>
      <c r="N20" s="103">
        <v>-0.13157894736842102</v>
      </c>
      <c r="O20" s="107">
        <v>5</v>
      </c>
      <c r="P20" s="109"/>
      <c r="Q20" s="101" t="s">
        <v>68</v>
      </c>
      <c r="R20" s="105">
        <v>172</v>
      </c>
      <c r="S20" s="105">
        <v>0</v>
      </c>
      <c r="T20" s="105">
        <v>0</v>
      </c>
      <c r="U20" s="105">
        <v>172</v>
      </c>
      <c r="V20" s="105">
        <v>18</v>
      </c>
      <c r="W20" s="105">
        <v>190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504</v>
      </c>
      <c r="D21" s="103">
        <v>6.10526315789474E-2</v>
      </c>
      <c r="E21" s="102">
        <v>0</v>
      </c>
      <c r="F21" s="103">
        <v>-1</v>
      </c>
      <c r="G21" s="102">
        <v>0</v>
      </c>
      <c r="H21" s="103">
        <v>-1</v>
      </c>
      <c r="I21" s="102">
        <v>504</v>
      </c>
      <c r="J21" s="103">
        <v>2.8571428571428602E-2</v>
      </c>
      <c r="K21" s="102">
        <v>138</v>
      </c>
      <c r="L21" s="103">
        <v>-0.19298245614035101</v>
      </c>
      <c r="M21" s="102">
        <v>642</v>
      </c>
      <c r="N21" s="103">
        <v>-2.8744326777609699E-2</v>
      </c>
      <c r="O21" s="107">
        <v>4</v>
      </c>
      <c r="P21" s="109"/>
      <c r="Q21" s="101" t="s">
        <v>68</v>
      </c>
      <c r="R21" s="105">
        <v>475</v>
      </c>
      <c r="S21" s="105">
        <v>4</v>
      </c>
      <c r="T21" s="105">
        <v>11</v>
      </c>
      <c r="U21" s="105">
        <v>490</v>
      </c>
      <c r="V21" s="105">
        <v>171</v>
      </c>
      <c r="W21" s="105">
        <v>661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892</v>
      </c>
      <c r="D22" s="103">
        <v>-1.8701870187018698E-2</v>
      </c>
      <c r="E22" s="102">
        <v>348</v>
      </c>
      <c r="F22" s="103">
        <v>-8.1794195250659604E-2</v>
      </c>
      <c r="G22" s="102">
        <v>5</v>
      </c>
      <c r="H22" s="103" t="s">
        <v>72</v>
      </c>
      <c r="I22" s="102">
        <v>1245</v>
      </c>
      <c r="J22" s="103">
        <v>-3.3385093167701899E-2</v>
      </c>
      <c r="K22" s="102">
        <v>175</v>
      </c>
      <c r="L22" s="103">
        <v>0.71568627450980404</v>
      </c>
      <c r="M22" s="102">
        <v>1420</v>
      </c>
      <c r="N22" s="103">
        <v>2.15827338129496E-2</v>
      </c>
      <c r="O22" s="107">
        <v>3</v>
      </c>
      <c r="P22" s="109"/>
      <c r="Q22" s="101" t="s">
        <v>68</v>
      </c>
      <c r="R22" s="105">
        <v>909</v>
      </c>
      <c r="S22" s="105">
        <v>379</v>
      </c>
      <c r="T22" s="105">
        <v>0</v>
      </c>
      <c r="U22" s="105">
        <v>1288</v>
      </c>
      <c r="V22" s="105">
        <v>102</v>
      </c>
      <c r="W22" s="105">
        <v>1390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411</v>
      </c>
      <c r="D23" s="103">
        <v>-0.14553014553014601</v>
      </c>
      <c r="E23" s="102">
        <v>0</v>
      </c>
      <c r="F23" s="103">
        <v>-1</v>
      </c>
      <c r="G23" s="102">
        <v>262</v>
      </c>
      <c r="H23" s="103">
        <v>-8.7108013937282194E-2</v>
      </c>
      <c r="I23" s="102">
        <v>673</v>
      </c>
      <c r="J23" s="103">
        <v>-0.124837451235371</v>
      </c>
      <c r="K23" s="102">
        <v>57</v>
      </c>
      <c r="L23" s="103">
        <v>-6.5573770491803296E-2</v>
      </c>
      <c r="M23" s="102">
        <v>730</v>
      </c>
      <c r="N23" s="103">
        <v>-0.120481927710843</v>
      </c>
      <c r="O23" s="107">
        <v>4</v>
      </c>
      <c r="P23" s="109"/>
      <c r="Q23" s="101" t="s">
        <v>68</v>
      </c>
      <c r="R23" s="105">
        <v>481</v>
      </c>
      <c r="S23" s="105">
        <v>1</v>
      </c>
      <c r="T23" s="105">
        <v>287</v>
      </c>
      <c r="U23" s="105">
        <v>769</v>
      </c>
      <c r="V23" s="105">
        <v>61</v>
      </c>
      <c r="W23" s="105">
        <v>830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219</v>
      </c>
      <c r="D24" s="103">
        <v>1.8604651162790701E-2</v>
      </c>
      <c r="E24" s="102">
        <v>6</v>
      </c>
      <c r="F24" s="103">
        <v>0.2</v>
      </c>
      <c r="G24" s="102">
        <v>0</v>
      </c>
      <c r="H24" s="103" t="s">
        <v>72</v>
      </c>
      <c r="I24" s="102">
        <v>225</v>
      </c>
      <c r="J24" s="103">
        <v>2.27272727272727E-2</v>
      </c>
      <c r="K24" s="102">
        <v>20</v>
      </c>
      <c r="L24" s="103">
        <v>0.11111111111111101</v>
      </c>
      <c r="M24" s="102">
        <v>245</v>
      </c>
      <c r="N24" s="103">
        <v>2.9411764705882401E-2</v>
      </c>
      <c r="O24" s="107">
        <v>4</v>
      </c>
      <c r="P24" s="109"/>
      <c r="Q24" s="101" t="s">
        <v>68</v>
      </c>
      <c r="R24" s="105">
        <v>215</v>
      </c>
      <c r="S24" s="105">
        <v>5</v>
      </c>
      <c r="T24" s="105">
        <v>0</v>
      </c>
      <c r="U24" s="105">
        <v>220</v>
      </c>
      <c r="V24" s="105">
        <v>18</v>
      </c>
      <c r="W24" s="105">
        <v>238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387</v>
      </c>
      <c r="D25" s="103">
        <v>-1.2755102040816301E-2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387</v>
      </c>
      <c r="J25" s="103">
        <v>-1.2755102040816301E-2</v>
      </c>
      <c r="K25" s="102">
        <v>66</v>
      </c>
      <c r="L25" s="103">
        <v>-0.282608695652174</v>
      </c>
      <c r="M25" s="102">
        <v>453</v>
      </c>
      <c r="N25" s="103">
        <v>-6.4049586776859499E-2</v>
      </c>
      <c r="O25" s="107">
        <v>5</v>
      </c>
      <c r="P25" s="109"/>
      <c r="Q25" s="101" t="s">
        <v>68</v>
      </c>
      <c r="R25" s="105">
        <v>392</v>
      </c>
      <c r="S25" s="105">
        <v>0</v>
      </c>
      <c r="T25" s="105">
        <v>0</v>
      </c>
      <c r="U25" s="105">
        <v>392</v>
      </c>
      <c r="V25" s="105">
        <v>92</v>
      </c>
      <c r="W25" s="105">
        <v>484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180</v>
      </c>
      <c r="D26" s="103">
        <v>-8.6294416243654803E-2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180</v>
      </c>
      <c r="J26" s="103">
        <v>-8.6294416243654803E-2</v>
      </c>
      <c r="K26" s="102">
        <v>30</v>
      </c>
      <c r="L26" s="103">
        <v>-0.33333333333333298</v>
      </c>
      <c r="M26" s="102">
        <v>210</v>
      </c>
      <c r="N26" s="103">
        <v>-0.13223140495867799</v>
      </c>
      <c r="O26" s="107">
        <v>5</v>
      </c>
      <c r="P26" s="109"/>
      <c r="Q26" s="101" t="s">
        <v>68</v>
      </c>
      <c r="R26" s="105">
        <v>197</v>
      </c>
      <c r="S26" s="105">
        <v>0</v>
      </c>
      <c r="T26" s="105">
        <v>0</v>
      </c>
      <c r="U26" s="105">
        <v>197</v>
      </c>
      <c r="V26" s="105">
        <v>45</v>
      </c>
      <c r="W26" s="105">
        <v>242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527</v>
      </c>
      <c r="D27" s="103">
        <v>3.80952380952381E-3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527</v>
      </c>
      <c r="J27" s="103">
        <v>3.80952380952381E-3</v>
      </c>
      <c r="K27" s="102">
        <v>99</v>
      </c>
      <c r="L27" s="103">
        <v>-6.6037735849056603E-2</v>
      </c>
      <c r="M27" s="102">
        <v>626</v>
      </c>
      <c r="N27" s="103">
        <v>-7.9239302694136312E-3</v>
      </c>
      <c r="O27" s="107">
        <v>5</v>
      </c>
      <c r="P27" s="109"/>
      <c r="Q27" s="101" t="s">
        <v>68</v>
      </c>
      <c r="R27" s="105">
        <v>525</v>
      </c>
      <c r="S27" s="105">
        <v>0</v>
      </c>
      <c r="T27" s="105">
        <v>0</v>
      </c>
      <c r="U27" s="105">
        <v>525</v>
      </c>
      <c r="V27" s="105">
        <v>106</v>
      </c>
      <c r="W27" s="105">
        <v>631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607</v>
      </c>
      <c r="D28" s="103">
        <v>5.7491289198606299E-2</v>
      </c>
      <c r="E28" s="102">
        <v>23</v>
      </c>
      <c r="F28" s="103">
        <v>-0.08</v>
      </c>
      <c r="G28" s="102">
        <v>0</v>
      </c>
      <c r="H28" s="103" t="s">
        <v>72</v>
      </c>
      <c r="I28" s="102">
        <v>630</v>
      </c>
      <c r="J28" s="103">
        <v>5.1752921535893198E-2</v>
      </c>
      <c r="K28" s="102">
        <v>61</v>
      </c>
      <c r="L28" s="103">
        <v>-0.19736842105263203</v>
      </c>
      <c r="M28" s="102">
        <v>691</v>
      </c>
      <c r="N28" s="103">
        <v>2.3703703703703703E-2</v>
      </c>
      <c r="O28" s="107">
        <v>4</v>
      </c>
      <c r="P28" s="109"/>
      <c r="Q28" s="101" t="s">
        <v>68</v>
      </c>
      <c r="R28" s="105">
        <v>574</v>
      </c>
      <c r="S28" s="105">
        <v>25</v>
      </c>
      <c r="T28" s="105">
        <v>0</v>
      </c>
      <c r="U28" s="105">
        <v>599</v>
      </c>
      <c r="V28" s="105">
        <v>76</v>
      </c>
      <c r="W28" s="105">
        <v>675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433</v>
      </c>
      <c r="D29" s="103">
        <v>-9.4142259414225896E-2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433</v>
      </c>
      <c r="J29" s="103">
        <v>-9.4142259414225896E-2</v>
      </c>
      <c r="K29" s="102">
        <v>24</v>
      </c>
      <c r="L29" s="103">
        <v>-0.57142857142857095</v>
      </c>
      <c r="M29" s="102">
        <v>457</v>
      </c>
      <c r="N29" s="103">
        <v>-0.144194756554307</v>
      </c>
      <c r="O29" s="107">
        <v>5</v>
      </c>
      <c r="P29" s="109"/>
      <c r="Q29" s="101" t="s">
        <v>68</v>
      </c>
      <c r="R29" s="105">
        <v>478</v>
      </c>
      <c r="S29" s="105">
        <v>0</v>
      </c>
      <c r="T29" s="105">
        <v>0</v>
      </c>
      <c r="U29" s="105">
        <v>478</v>
      </c>
      <c r="V29" s="105">
        <v>56</v>
      </c>
      <c r="W29" s="105">
        <v>534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258</v>
      </c>
      <c r="D30" s="103">
        <v>7.4999999999999997E-2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258</v>
      </c>
      <c r="J30" s="103">
        <v>7.4999999999999997E-2</v>
      </c>
      <c r="K30" s="102">
        <v>10</v>
      </c>
      <c r="L30" s="103">
        <v>-0.33333333333333298</v>
      </c>
      <c r="M30" s="102">
        <v>268</v>
      </c>
      <c r="N30" s="103">
        <v>5.0980392156862703E-2</v>
      </c>
      <c r="O30" s="107">
        <v>5</v>
      </c>
      <c r="P30" s="109"/>
      <c r="Q30" s="101" t="s">
        <v>68</v>
      </c>
      <c r="R30" s="105">
        <v>240</v>
      </c>
      <c r="S30" s="105">
        <v>0</v>
      </c>
      <c r="T30" s="105">
        <v>0</v>
      </c>
      <c r="U30" s="105">
        <v>240</v>
      </c>
      <c r="V30" s="105">
        <v>15</v>
      </c>
      <c r="W30" s="105">
        <v>255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152</v>
      </c>
      <c r="D31" s="103">
        <v>2.7027027027027001E-2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152</v>
      </c>
      <c r="J31" s="103">
        <v>2.7027027027027001E-2</v>
      </c>
      <c r="K31" s="102">
        <v>33</v>
      </c>
      <c r="L31" s="103">
        <v>-0.19512195121951201</v>
      </c>
      <c r="M31" s="102">
        <v>185</v>
      </c>
      <c r="N31" s="103">
        <v>-2.1164021164021204E-2</v>
      </c>
      <c r="O31" s="107">
        <v>5</v>
      </c>
      <c r="P31" s="109"/>
      <c r="Q31" s="101" t="s">
        <v>68</v>
      </c>
      <c r="R31" s="105">
        <v>148</v>
      </c>
      <c r="S31" s="105">
        <v>0</v>
      </c>
      <c r="T31" s="105">
        <v>0</v>
      </c>
      <c r="U31" s="105">
        <v>148</v>
      </c>
      <c r="V31" s="105">
        <v>41</v>
      </c>
      <c r="W31" s="105">
        <v>189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9242</v>
      </c>
      <c r="D32" s="103">
        <v>3.4706672637707103E-2</v>
      </c>
      <c r="E32" s="102">
        <v>8768</v>
      </c>
      <c r="F32" s="103">
        <v>7.8342147337350898E-2</v>
      </c>
      <c r="G32" s="102">
        <v>0</v>
      </c>
      <c r="H32" s="103" t="s">
        <v>72</v>
      </c>
      <c r="I32" s="102">
        <v>18010</v>
      </c>
      <c r="J32" s="103">
        <v>5.5500205122194196E-2</v>
      </c>
      <c r="K32" s="102">
        <v>708</v>
      </c>
      <c r="L32" s="103">
        <v>-5.0938337801608599E-2</v>
      </c>
      <c r="M32" s="102">
        <v>18718</v>
      </c>
      <c r="N32" s="103">
        <v>5.1041608175641497E-2</v>
      </c>
      <c r="O32" s="107">
        <v>1</v>
      </c>
      <c r="P32" s="109"/>
      <c r="Q32" s="101" t="s">
        <v>151</v>
      </c>
      <c r="R32" s="105">
        <v>8932</v>
      </c>
      <c r="S32" s="105">
        <v>8131</v>
      </c>
      <c r="T32" s="105">
        <v>0</v>
      </c>
      <c r="U32" s="105">
        <v>17063</v>
      </c>
      <c r="V32" s="105">
        <v>746</v>
      </c>
      <c r="W32" s="105">
        <v>17809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103</v>
      </c>
      <c r="D33" s="103">
        <v>4.0404040404040401E-2</v>
      </c>
      <c r="E33" s="102">
        <v>0</v>
      </c>
      <c r="F33" s="103" t="s">
        <v>72</v>
      </c>
      <c r="G33" s="102">
        <v>0</v>
      </c>
      <c r="H33" s="103" t="s">
        <v>72</v>
      </c>
      <c r="I33" s="102">
        <v>103</v>
      </c>
      <c r="J33" s="103">
        <v>4.0404040404040401E-2</v>
      </c>
      <c r="K33" s="102">
        <v>0</v>
      </c>
      <c r="L33" s="103">
        <v>-1</v>
      </c>
      <c r="M33" s="102">
        <v>103</v>
      </c>
      <c r="N33" s="103">
        <v>0</v>
      </c>
      <c r="O33" s="107">
        <v>5</v>
      </c>
      <c r="P33" s="109"/>
      <c r="Q33" s="101" t="s">
        <v>68</v>
      </c>
      <c r="R33" s="105">
        <v>99</v>
      </c>
      <c r="S33" s="105">
        <v>0</v>
      </c>
      <c r="T33" s="105">
        <v>0</v>
      </c>
      <c r="U33" s="105">
        <v>99</v>
      </c>
      <c r="V33" s="105">
        <v>4</v>
      </c>
      <c r="W33" s="105">
        <v>103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260</v>
      </c>
      <c r="D34" s="103">
        <v>9.2436974789915999E-2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260</v>
      </c>
      <c r="J34" s="103">
        <v>9.2436974789915999E-2</v>
      </c>
      <c r="K34" s="102">
        <v>10</v>
      </c>
      <c r="L34" s="103">
        <v>1</v>
      </c>
      <c r="M34" s="102">
        <v>270</v>
      </c>
      <c r="N34" s="103">
        <v>0.11111111111111101</v>
      </c>
      <c r="O34" s="107">
        <v>5</v>
      </c>
      <c r="P34" s="109"/>
      <c r="Q34" s="101" t="s">
        <v>68</v>
      </c>
      <c r="R34" s="105">
        <v>238</v>
      </c>
      <c r="S34" s="105">
        <v>0</v>
      </c>
      <c r="T34" s="105">
        <v>0</v>
      </c>
      <c r="U34" s="105">
        <v>238</v>
      </c>
      <c r="V34" s="105">
        <v>5</v>
      </c>
      <c r="W34" s="105">
        <v>243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96</v>
      </c>
      <c r="D35" s="103">
        <v>-5.8823529411764705E-2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96</v>
      </c>
      <c r="J35" s="103">
        <v>-5.8823529411764705E-2</v>
      </c>
      <c r="K35" s="102">
        <v>0</v>
      </c>
      <c r="L35" s="103">
        <v>-1</v>
      </c>
      <c r="M35" s="102">
        <v>96</v>
      </c>
      <c r="N35" s="103">
        <v>-0.12727272727272701</v>
      </c>
      <c r="O35" s="107">
        <v>5</v>
      </c>
      <c r="P35" s="109"/>
      <c r="Q35" s="101" t="s">
        <v>68</v>
      </c>
      <c r="R35" s="105">
        <v>102</v>
      </c>
      <c r="S35" s="105">
        <v>0</v>
      </c>
      <c r="T35" s="105">
        <v>0</v>
      </c>
      <c r="U35" s="105">
        <v>102</v>
      </c>
      <c r="V35" s="105">
        <v>8</v>
      </c>
      <c r="W35" s="105">
        <v>110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196</v>
      </c>
      <c r="D36" s="103">
        <v>2.6178010471204202E-2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196</v>
      </c>
      <c r="J36" s="103">
        <v>2.6178010471204202E-2</v>
      </c>
      <c r="K36" s="102">
        <v>25</v>
      </c>
      <c r="L36" s="103">
        <v>0.31578947368421101</v>
      </c>
      <c r="M36" s="102">
        <v>221</v>
      </c>
      <c r="N36" s="103">
        <v>5.2380952380952403E-2</v>
      </c>
      <c r="O36" s="107">
        <v>5</v>
      </c>
      <c r="P36" s="109"/>
      <c r="Q36" s="101" t="s">
        <v>68</v>
      </c>
      <c r="R36" s="105">
        <v>191</v>
      </c>
      <c r="S36" s="105">
        <v>0</v>
      </c>
      <c r="T36" s="105">
        <v>0</v>
      </c>
      <c r="U36" s="105">
        <v>191</v>
      </c>
      <c r="V36" s="105">
        <v>19</v>
      </c>
      <c r="W36" s="105">
        <v>210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532</v>
      </c>
      <c r="D37" s="103">
        <v>0.18222222222222201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532</v>
      </c>
      <c r="J37" s="103">
        <v>0.18222222222222201</v>
      </c>
      <c r="K37" s="102">
        <v>65</v>
      </c>
      <c r="L37" s="103">
        <v>0.3</v>
      </c>
      <c r="M37" s="102">
        <v>597</v>
      </c>
      <c r="N37" s="103">
        <v>0.19400000000000001</v>
      </c>
      <c r="O37" s="107">
        <v>5</v>
      </c>
      <c r="P37" s="109"/>
      <c r="Q37" s="101" t="s">
        <v>68</v>
      </c>
      <c r="R37" s="105">
        <v>450</v>
      </c>
      <c r="S37" s="105">
        <v>0</v>
      </c>
      <c r="T37" s="105">
        <v>0</v>
      </c>
      <c r="U37" s="105">
        <v>450</v>
      </c>
      <c r="V37" s="105">
        <v>50</v>
      </c>
      <c r="W37" s="105">
        <v>500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454</v>
      </c>
      <c r="D38" s="103">
        <v>4.3678160919540202E-2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454</v>
      </c>
      <c r="J38" s="103">
        <v>4.3678160919540202E-2</v>
      </c>
      <c r="K38" s="102">
        <v>12</v>
      </c>
      <c r="L38" s="103">
        <v>-0.14285714285714299</v>
      </c>
      <c r="M38" s="102">
        <v>466</v>
      </c>
      <c r="N38" s="103">
        <v>3.7861915367483297E-2</v>
      </c>
      <c r="O38" s="107">
        <v>5</v>
      </c>
      <c r="P38" s="109"/>
      <c r="Q38" s="101" t="s">
        <v>68</v>
      </c>
      <c r="R38" s="105">
        <v>435</v>
      </c>
      <c r="S38" s="105">
        <v>0</v>
      </c>
      <c r="T38" s="105">
        <v>0</v>
      </c>
      <c r="U38" s="105">
        <v>435</v>
      </c>
      <c r="V38" s="105">
        <v>14</v>
      </c>
      <c r="W38" s="105">
        <v>449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2412</v>
      </c>
      <c r="D39" s="103">
        <v>1.8151118615449602E-2</v>
      </c>
      <c r="E39" s="102">
        <v>1356</v>
      </c>
      <c r="F39" s="103">
        <v>-0.1171875</v>
      </c>
      <c r="G39" s="102">
        <v>1193</v>
      </c>
      <c r="H39" s="103">
        <v>-2.7709861450692701E-2</v>
      </c>
      <c r="I39" s="102">
        <v>4961</v>
      </c>
      <c r="J39" s="103">
        <v>-3.33203429462198E-2</v>
      </c>
      <c r="K39" s="102">
        <v>587</v>
      </c>
      <c r="L39" s="103">
        <v>-6.5286624203821697E-2</v>
      </c>
      <c r="M39" s="102">
        <v>5548</v>
      </c>
      <c r="N39" s="103">
        <v>-3.6805555555555598E-2</v>
      </c>
      <c r="O39" s="107">
        <v>2</v>
      </c>
      <c r="P39" s="109"/>
      <c r="Q39" s="101" t="s">
        <v>68</v>
      </c>
      <c r="R39" s="105">
        <v>2369</v>
      </c>
      <c r="S39" s="105">
        <v>1536</v>
      </c>
      <c r="T39" s="105">
        <v>1227</v>
      </c>
      <c r="U39" s="105">
        <v>5132</v>
      </c>
      <c r="V39" s="105">
        <v>628</v>
      </c>
      <c r="W39" s="105">
        <v>5760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456</v>
      </c>
      <c r="D40" s="103">
        <v>6.54205607476636E-2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456</v>
      </c>
      <c r="J40" s="103">
        <v>6.54205607476636E-2</v>
      </c>
      <c r="K40" s="102">
        <v>87</v>
      </c>
      <c r="L40" s="103">
        <v>0.42622950819672101</v>
      </c>
      <c r="M40" s="102">
        <v>543</v>
      </c>
      <c r="N40" s="103">
        <v>0.11042944785276101</v>
      </c>
      <c r="O40" s="107">
        <v>5</v>
      </c>
      <c r="P40" s="109"/>
      <c r="Q40" s="101" t="s">
        <v>68</v>
      </c>
      <c r="R40" s="105">
        <v>428</v>
      </c>
      <c r="S40" s="105">
        <v>0</v>
      </c>
      <c r="T40" s="105">
        <v>0</v>
      </c>
      <c r="U40" s="105">
        <v>428</v>
      </c>
      <c r="V40" s="105">
        <v>61</v>
      </c>
      <c r="W40" s="105">
        <v>489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165</v>
      </c>
      <c r="D41" s="103">
        <v>-0.11764705882352899</v>
      </c>
      <c r="E41" s="102">
        <v>4</v>
      </c>
      <c r="F41" s="103" t="s">
        <v>72</v>
      </c>
      <c r="G41" s="102">
        <v>0</v>
      </c>
      <c r="H41" s="103" t="s">
        <v>72</v>
      </c>
      <c r="I41" s="102">
        <v>169</v>
      </c>
      <c r="J41" s="103">
        <v>-9.6256684491978592E-2</v>
      </c>
      <c r="K41" s="102">
        <v>181</v>
      </c>
      <c r="L41" s="103">
        <v>0.27464788732394402</v>
      </c>
      <c r="M41" s="102">
        <v>350</v>
      </c>
      <c r="N41" s="103">
        <v>6.3829787234042604E-2</v>
      </c>
      <c r="O41" s="107">
        <v>4</v>
      </c>
      <c r="P41" s="109"/>
      <c r="Q41" s="101" t="s">
        <v>68</v>
      </c>
      <c r="R41" s="105">
        <v>187</v>
      </c>
      <c r="S41" s="105">
        <v>0</v>
      </c>
      <c r="T41" s="105">
        <v>0</v>
      </c>
      <c r="U41" s="105">
        <v>187</v>
      </c>
      <c r="V41" s="105">
        <v>142</v>
      </c>
      <c r="W41" s="105">
        <v>329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320</v>
      </c>
      <c r="D42" s="103">
        <v>4.5751633986928102E-2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320</v>
      </c>
      <c r="J42" s="103">
        <v>4.5751633986928102E-2</v>
      </c>
      <c r="K42" s="102">
        <v>13</v>
      </c>
      <c r="L42" s="103">
        <v>1.1666666666666701</v>
      </c>
      <c r="M42" s="102">
        <v>333</v>
      </c>
      <c r="N42" s="103">
        <v>6.7307692307692304E-2</v>
      </c>
      <c r="O42" s="107">
        <v>5</v>
      </c>
      <c r="P42" s="109"/>
      <c r="Q42" s="101" t="s">
        <v>68</v>
      </c>
      <c r="R42" s="105">
        <v>306</v>
      </c>
      <c r="S42" s="105">
        <v>0</v>
      </c>
      <c r="T42" s="105">
        <v>0</v>
      </c>
      <c r="U42" s="105">
        <v>306</v>
      </c>
      <c r="V42" s="105">
        <v>6</v>
      </c>
      <c r="W42" s="105">
        <v>312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156</v>
      </c>
      <c r="D43" s="103">
        <v>-7.69230769230769E-2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156</v>
      </c>
      <c r="J43" s="103">
        <v>-7.69230769230769E-2</v>
      </c>
      <c r="K43" s="102">
        <v>6</v>
      </c>
      <c r="L43" s="103">
        <v>-0.66666666666666696</v>
      </c>
      <c r="M43" s="102">
        <v>162</v>
      </c>
      <c r="N43" s="103">
        <v>-0.13368983957219302</v>
      </c>
      <c r="O43" s="107">
        <v>5</v>
      </c>
      <c r="P43" s="109"/>
      <c r="Q43" s="101" t="s">
        <v>68</v>
      </c>
      <c r="R43" s="105">
        <v>169</v>
      </c>
      <c r="S43" s="105">
        <v>0</v>
      </c>
      <c r="T43" s="105">
        <v>0</v>
      </c>
      <c r="U43" s="105">
        <v>169</v>
      </c>
      <c r="V43" s="105">
        <v>18</v>
      </c>
      <c r="W43" s="105">
        <v>187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2666</v>
      </c>
      <c r="D44" s="103">
        <v>1.60060975609756E-2</v>
      </c>
      <c r="E44" s="102">
        <v>124</v>
      </c>
      <c r="F44" s="103">
        <v>0.20388349514563101</v>
      </c>
      <c r="G44" s="102">
        <v>2</v>
      </c>
      <c r="H44" s="103" t="s">
        <v>72</v>
      </c>
      <c r="I44" s="102">
        <v>2792</v>
      </c>
      <c r="J44" s="103">
        <v>2.3835716905023799E-2</v>
      </c>
      <c r="K44" s="102">
        <v>608</v>
      </c>
      <c r="L44" s="103">
        <v>-6.1728395061728399E-2</v>
      </c>
      <c r="M44" s="102">
        <v>3400</v>
      </c>
      <c r="N44" s="103">
        <v>7.4074074074074103E-3</v>
      </c>
      <c r="O44" s="107">
        <v>3</v>
      </c>
      <c r="P44" s="109"/>
      <c r="Q44" s="101" t="s">
        <v>68</v>
      </c>
      <c r="R44" s="105">
        <v>2624</v>
      </c>
      <c r="S44" s="105">
        <v>103</v>
      </c>
      <c r="T44" s="105">
        <v>0</v>
      </c>
      <c r="U44" s="105">
        <v>2727</v>
      </c>
      <c r="V44" s="105">
        <v>648</v>
      </c>
      <c r="W44" s="105">
        <v>3375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3714</v>
      </c>
      <c r="D45" s="103">
        <v>3.08076602830974E-2</v>
      </c>
      <c r="E45" s="102">
        <v>551</v>
      </c>
      <c r="F45" s="103">
        <v>3.1835205992509399E-2</v>
      </c>
      <c r="G45" s="102">
        <v>0</v>
      </c>
      <c r="H45" s="103" t="s">
        <v>72</v>
      </c>
      <c r="I45" s="102">
        <v>4265</v>
      </c>
      <c r="J45" s="103">
        <v>3.0940294899685802E-2</v>
      </c>
      <c r="K45" s="102">
        <v>377</v>
      </c>
      <c r="L45" s="103">
        <v>-1.3089005235602101E-2</v>
      </c>
      <c r="M45" s="102">
        <v>4642</v>
      </c>
      <c r="N45" s="103">
        <v>2.7218411152909901E-2</v>
      </c>
      <c r="O45" s="107">
        <v>2</v>
      </c>
      <c r="P45" s="109"/>
      <c r="Q45" s="101" t="s">
        <v>68</v>
      </c>
      <c r="R45" s="105">
        <v>3603</v>
      </c>
      <c r="S45" s="105">
        <v>534</v>
      </c>
      <c r="T45" s="105">
        <v>0</v>
      </c>
      <c r="U45" s="105">
        <v>4137</v>
      </c>
      <c r="V45" s="105">
        <v>382</v>
      </c>
      <c r="W45" s="105">
        <v>4519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543</v>
      </c>
      <c r="D46" s="103">
        <v>4.0229885057471299E-2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543</v>
      </c>
      <c r="J46" s="103">
        <v>4.0229885057471299E-2</v>
      </c>
      <c r="K46" s="102">
        <v>31</v>
      </c>
      <c r="L46" s="103">
        <v>-0.29545454545454503</v>
      </c>
      <c r="M46" s="102">
        <v>574</v>
      </c>
      <c r="N46" s="103">
        <v>1.4134275618374601E-2</v>
      </c>
      <c r="O46" s="107">
        <v>5</v>
      </c>
      <c r="P46" s="109"/>
      <c r="Q46" s="101" t="s">
        <v>68</v>
      </c>
      <c r="R46" s="105">
        <v>522</v>
      </c>
      <c r="S46" s="105">
        <v>0</v>
      </c>
      <c r="T46" s="105">
        <v>0</v>
      </c>
      <c r="U46" s="105">
        <v>522</v>
      </c>
      <c r="V46" s="105">
        <v>44</v>
      </c>
      <c r="W46" s="105">
        <v>566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154</v>
      </c>
      <c r="D47" s="103">
        <v>-0.19791666666666699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154</v>
      </c>
      <c r="J47" s="103">
        <v>-0.19791666666666699</v>
      </c>
      <c r="K47" s="102">
        <v>3</v>
      </c>
      <c r="L47" s="103">
        <v>-0.76923076923076894</v>
      </c>
      <c r="M47" s="102">
        <v>157</v>
      </c>
      <c r="N47" s="103">
        <v>-0.23414634146341501</v>
      </c>
      <c r="O47" s="107">
        <v>5</v>
      </c>
      <c r="P47" s="109"/>
      <c r="Q47" s="101" t="s">
        <v>68</v>
      </c>
      <c r="R47" s="105">
        <v>192</v>
      </c>
      <c r="S47" s="105">
        <v>0</v>
      </c>
      <c r="T47" s="105">
        <v>0</v>
      </c>
      <c r="U47" s="105">
        <v>192</v>
      </c>
      <c r="V47" s="105">
        <v>13</v>
      </c>
      <c r="W47" s="105">
        <v>205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88</v>
      </c>
      <c r="D48" s="103">
        <v>0.157894736842105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88</v>
      </c>
      <c r="J48" s="103">
        <v>0.157894736842105</v>
      </c>
      <c r="K48" s="102">
        <v>0</v>
      </c>
      <c r="L48" s="103">
        <v>-1</v>
      </c>
      <c r="M48" s="102">
        <v>88</v>
      </c>
      <c r="N48" s="103">
        <v>-4.3478260869565195E-2</v>
      </c>
      <c r="O48" s="107">
        <v>5</v>
      </c>
      <c r="P48" s="109"/>
      <c r="Q48" s="101" t="s">
        <v>68</v>
      </c>
      <c r="R48" s="105">
        <v>76</v>
      </c>
      <c r="S48" s="105">
        <v>0</v>
      </c>
      <c r="T48" s="105">
        <v>0</v>
      </c>
      <c r="U48" s="105">
        <v>76</v>
      </c>
      <c r="V48" s="105">
        <v>16</v>
      </c>
      <c r="W48" s="105">
        <v>92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355</v>
      </c>
      <c r="D49" s="103">
        <v>-0.11691542288557201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355</v>
      </c>
      <c r="J49" s="103">
        <v>-0.11691542288557201</v>
      </c>
      <c r="K49" s="102">
        <v>63</v>
      </c>
      <c r="L49" s="103">
        <v>0.16666666666666699</v>
      </c>
      <c r="M49" s="102">
        <v>418</v>
      </c>
      <c r="N49" s="103">
        <v>-8.3333333333333301E-2</v>
      </c>
      <c r="O49" s="107">
        <v>5</v>
      </c>
      <c r="P49" s="109"/>
      <c r="Q49" s="101" t="s">
        <v>68</v>
      </c>
      <c r="R49" s="105">
        <v>402</v>
      </c>
      <c r="S49" s="105">
        <v>0</v>
      </c>
      <c r="T49" s="105">
        <v>0</v>
      </c>
      <c r="U49" s="105">
        <v>402</v>
      </c>
      <c r="V49" s="105">
        <v>54</v>
      </c>
      <c r="W49" s="105">
        <v>456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823</v>
      </c>
      <c r="D50" s="103">
        <v>4.9744897959183694E-2</v>
      </c>
      <c r="E50" s="102">
        <v>127</v>
      </c>
      <c r="F50" s="103">
        <v>-0.234939759036145</v>
      </c>
      <c r="G50" s="102">
        <v>0</v>
      </c>
      <c r="H50" s="103" t="s">
        <v>72</v>
      </c>
      <c r="I50" s="102">
        <v>950</v>
      </c>
      <c r="J50" s="103">
        <v>0</v>
      </c>
      <c r="K50" s="102">
        <v>232</v>
      </c>
      <c r="L50" s="103">
        <v>-1.6949152542372899E-2</v>
      </c>
      <c r="M50" s="102">
        <v>1182</v>
      </c>
      <c r="N50" s="103">
        <v>-3.3726812816188903E-3</v>
      </c>
      <c r="O50" s="107">
        <v>3</v>
      </c>
      <c r="P50" s="110"/>
      <c r="Q50" s="101" t="s">
        <v>68</v>
      </c>
      <c r="R50" s="105">
        <v>784</v>
      </c>
      <c r="S50" s="105">
        <v>166</v>
      </c>
      <c r="T50" s="105">
        <v>0</v>
      </c>
      <c r="U50" s="105">
        <v>950</v>
      </c>
      <c r="V50" s="105">
        <v>236</v>
      </c>
      <c r="W50" s="105">
        <v>1186</v>
      </c>
      <c r="X50" s="101" t="s">
        <v>206</v>
      </c>
    </row>
    <row r="51" spans="1:24" x14ac:dyDescent="0.2">
      <c r="A51" s="111" t="s">
        <v>254</v>
      </c>
      <c r="B51" s="112"/>
      <c r="C51" s="113">
        <v>38846</v>
      </c>
      <c r="D51" s="114">
        <v>8.8297927595699412E-3</v>
      </c>
      <c r="E51" s="113">
        <v>12704</v>
      </c>
      <c r="F51" s="114">
        <v>3.0081894105246101E-2</v>
      </c>
      <c r="G51" s="113">
        <v>2734</v>
      </c>
      <c r="H51" s="114">
        <v>-0.11262577085361899</v>
      </c>
      <c r="I51" s="113">
        <v>54284</v>
      </c>
      <c r="J51" s="114">
        <v>6.7507418397626104E-3</v>
      </c>
      <c r="K51" s="113">
        <v>5829</v>
      </c>
      <c r="L51" s="114">
        <v>-0.11721944570649701</v>
      </c>
      <c r="M51" s="113">
        <v>60113</v>
      </c>
      <c r="N51" s="114">
        <v>-6.7742841564364014E-3</v>
      </c>
      <c r="O51" s="118"/>
      <c r="P51" s="119" t="s">
        <v>207</v>
      </c>
      <c r="Q51" s="119"/>
      <c r="R51" s="120">
        <v>38506</v>
      </c>
      <c r="S51" s="120">
        <v>12333</v>
      </c>
      <c r="T51" s="120">
        <v>3081</v>
      </c>
      <c r="U51" s="120">
        <v>53920</v>
      </c>
      <c r="V51" s="120">
        <v>6603</v>
      </c>
      <c r="W51" s="120">
        <v>60523</v>
      </c>
      <c r="X51" s="119"/>
    </row>
    <row r="52" spans="1:24" x14ac:dyDescent="0.2">
      <c r="A52" s="101" t="s">
        <v>208</v>
      </c>
      <c r="B52" s="101" t="s">
        <v>209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72</v>
      </c>
      <c r="I52" s="102">
        <v>0</v>
      </c>
      <c r="J52" s="103">
        <v>-1</v>
      </c>
      <c r="K52" s="102">
        <v>4</v>
      </c>
      <c r="L52" s="103">
        <v>-0.978494623655914</v>
      </c>
      <c r="M52" s="102">
        <v>4</v>
      </c>
      <c r="N52" s="103">
        <v>-0.99588900308324801</v>
      </c>
      <c r="O52" s="107">
        <v>6</v>
      </c>
      <c r="P52" s="108" t="s">
        <v>151</v>
      </c>
      <c r="Q52" s="101" t="s">
        <v>151</v>
      </c>
      <c r="R52" s="105">
        <v>2</v>
      </c>
      <c r="S52" s="105">
        <v>785</v>
      </c>
      <c r="T52" s="105">
        <v>0</v>
      </c>
      <c r="U52" s="105">
        <v>787</v>
      </c>
      <c r="V52" s="105">
        <v>186</v>
      </c>
      <c r="W52" s="105">
        <v>973</v>
      </c>
      <c r="X52" s="101" t="s">
        <v>210</v>
      </c>
    </row>
    <row r="53" spans="1:24" x14ac:dyDescent="0.2">
      <c r="A53" s="101" t="s">
        <v>211</v>
      </c>
      <c r="B53" s="101" t="s">
        <v>212</v>
      </c>
      <c r="C53" s="102">
        <v>46</v>
      </c>
      <c r="D53" s="103">
        <v>0.91666666666666696</v>
      </c>
      <c r="E53" s="102">
        <v>0</v>
      </c>
      <c r="F53" s="103" t="s">
        <v>72</v>
      </c>
      <c r="G53" s="102">
        <v>0</v>
      </c>
      <c r="H53" s="103" t="s">
        <v>72</v>
      </c>
      <c r="I53" s="102">
        <v>46</v>
      </c>
      <c r="J53" s="103">
        <v>0.91666666666666696</v>
      </c>
      <c r="K53" s="102">
        <v>164</v>
      </c>
      <c r="L53" s="103">
        <v>0.33333333333333298</v>
      </c>
      <c r="M53" s="102">
        <v>210</v>
      </c>
      <c r="N53" s="103">
        <v>0.42857142857142905</v>
      </c>
      <c r="O53" s="107">
        <v>6</v>
      </c>
      <c r="P53" s="109"/>
      <c r="Q53" s="101" t="s">
        <v>151</v>
      </c>
      <c r="R53" s="105">
        <v>24</v>
      </c>
      <c r="S53" s="105">
        <v>0</v>
      </c>
      <c r="T53" s="105">
        <v>0</v>
      </c>
      <c r="U53" s="105">
        <v>24</v>
      </c>
      <c r="V53" s="105">
        <v>123</v>
      </c>
      <c r="W53" s="105">
        <v>147</v>
      </c>
      <c r="X53" s="101" t="s">
        <v>213</v>
      </c>
    </row>
    <row r="54" spans="1:24" x14ac:dyDescent="0.2">
      <c r="A54" s="101" t="s">
        <v>214</v>
      </c>
      <c r="B54" s="101" t="s">
        <v>215</v>
      </c>
      <c r="C54" s="102">
        <v>739</v>
      </c>
      <c r="D54" s="103">
        <v>-1.20320855614973E-2</v>
      </c>
      <c r="E54" s="102">
        <v>861</v>
      </c>
      <c r="F54" s="103">
        <v>0.24602026049204101</v>
      </c>
      <c r="G54" s="102">
        <v>0</v>
      </c>
      <c r="H54" s="103" t="s">
        <v>72</v>
      </c>
      <c r="I54" s="102">
        <v>1600</v>
      </c>
      <c r="J54" s="103">
        <v>0.11188325225851299</v>
      </c>
      <c r="K54" s="102">
        <v>1265</v>
      </c>
      <c r="L54" s="103">
        <v>0.39624724061810201</v>
      </c>
      <c r="M54" s="102">
        <v>2865</v>
      </c>
      <c r="N54" s="103">
        <v>0.22174840085287803</v>
      </c>
      <c r="O54" s="107">
        <v>6</v>
      </c>
      <c r="P54" s="109"/>
      <c r="Q54" s="101" t="s">
        <v>151</v>
      </c>
      <c r="R54" s="105">
        <v>748</v>
      </c>
      <c r="S54" s="105">
        <v>691</v>
      </c>
      <c r="T54" s="105">
        <v>0</v>
      </c>
      <c r="U54" s="105">
        <v>1439</v>
      </c>
      <c r="V54" s="105">
        <v>906</v>
      </c>
      <c r="W54" s="105">
        <v>2345</v>
      </c>
      <c r="X54" s="101" t="s">
        <v>216</v>
      </c>
    </row>
    <row r="55" spans="1:24" x14ac:dyDescent="0.2">
      <c r="A55" s="101" t="s">
        <v>217</v>
      </c>
      <c r="B55" s="101" t="s">
        <v>218</v>
      </c>
      <c r="C55" s="102">
        <v>1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1</v>
      </c>
      <c r="J55" s="103" t="s">
        <v>72</v>
      </c>
      <c r="K55" s="102">
        <v>27</v>
      </c>
      <c r="L55" s="103">
        <v>0.17391304347826098</v>
      </c>
      <c r="M55" s="102">
        <v>28</v>
      </c>
      <c r="N55" s="103">
        <v>0.217391304347826</v>
      </c>
      <c r="O55" s="107">
        <v>6</v>
      </c>
      <c r="P55" s="109"/>
      <c r="Q55" s="101" t="s">
        <v>151</v>
      </c>
      <c r="R55" s="105">
        <v>0</v>
      </c>
      <c r="S55" s="105">
        <v>0</v>
      </c>
      <c r="T55" s="105">
        <v>0</v>
      </c>
      <c r="U55" s="105">
        <v>0</v>
      </c>
      <c r="V55" s="105">
        <v>23</v>
      </c>
      <c r="W55" s="105">
        <v>23</v>
      </c>
      <c r="X55" s="101" t="s">
        <v>219</v>
      </c>
    </row>
    <row r="56" spans="1:24" x14ac:dyDescent="0.2">
      <c r="A56" s="101" t="s">
        <v>220</v>
      </c>
      <c r="B56" s="101" t="s">
        <v>221</v>
      </c>
      <c r="C56" s="102">
        <v>116</v>
      </c>
      <c r="D56" s="103">
        <v>-0.12121212121212101</v>
      </c>
      <c r="E56" s="102">
        <v>0</v>
      </c>
      <c r="F56" s="103" t="s">
        <v>72</v>
      </c>
      <c r="G56" s="102">
        <v>0</v>
      </c>
      <c r="H56" s="103" t="s">
        <v>72</v>
      </c>
      <c r="I56" s="102">
        <v>116</v>
      </c>
      <c r="J56" s="103">
        <v>-0.12121212121212101</v>
      </c>
      <c r="K56" s="102">
        <v>169</v>
      </c>
      <c r="L56" s="103">
        <v>0.56481481481481499</v>
      </c>
      <c r="M56" s="102">
        <v>285</v>
      </c>
      <c r="N56" s="103">
        <v>0.1875</v>
      </c>
      <c r="O56" s="107">
        <v>6</v>
      </c>
      <c r="P56" s="109"/>
      <c r="Q56" s="101" t="s">
        <v>151</v>
      </c>
      <c r="R56" s="105">
        <v>132</v>
      </c>
      <c r="S56" s="105">
        <v>0</v>
      </c>
      <c r="T56" s="105">
        <v>0</v>
      </c>
      <c r="U56" s="105">
        <v>132</v>
      </c>
      <c r="V56" s="105">
        <v>108</v>
      </c>
      <c r="W56" s="105">
        <v>240</v>
      </c>
      <c r="X56" s="101" t="s">
        <v>222</v>
      </c>
    </row>
    <row r="57" spans="1:24" x14ac:dyDescent="0.2">
      <c r="A57" s="101" t="s">
        <v>223</v>
      </c>
      <c r="B57" s="101" t="s">
        <v>224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72</v>
      </c>
      <c r="I57" s="102">
        <v>0</v>
      </c>
      <c r="J57" s="103">
        <v>-1</v>
      </c>
      <c r="K57" s="102">
        <v>25</v>
      </c>
      <c r="L57" s="103">
        <v>-0.19354838709677399</v>
      </c>
      <c r="M57" s="102">
        <v>25</v>
      </c>
      <c r="N57" s="103">
        <v>-0.70588235294117596</v>
      </c>
      <c r="O57" s="107">
        <v>6</v>
      </c>
      <c r="P57" s="110"/>
      <c r="Q57" s="101" t="s">
        <v>151</v>
      </c>
      <c r="R57" s="105">
        <v>53</v>
      </c>
      <c r="S57" s="105">
        <v>1</v>
      </c>
      <c r="T57" s="105">
        <v>0</v>
      </c>
      <c r="U57" s="105">
        <v>54</v>
      </c>
      <c r="V57" s="105">
        <v>31</v>
      </c>
      <c r="W57" s="105">
        <v>85</v>
      </c>
      <c r="X57" s="101" t="s">
        <v>225</v>
      </c>
    </row>
    <row r="58" spans="1:24" x14ac:dyDescent="0.2">
      <c r="A58" s="111" t="s">
        <v>255</v>
      </c>
      <c r="B58" s="112"/>
      <c r="C58" s="113">
        <v>902</v>
      </c>
      <c r="D58" s="114">
        <v>-5.9436913451512002E-2</v>
      </c>
      <c r="E58" s="113">
        <v>861</v>
      </c>
      <c r="F58" s="114">
        <v>-0.417061611374408</v>
      </c>
      <c r="G58" s="113">
        <v>0</v>
      </c>
      <c r="H58" s="114"/>
      <c r="I58" s="113">
        <v>1763</v>
      </c>
      <c r="J58" s="114">
        <v>-0.27627257799671601</v>
      </c>
      <c r="K58" s="113">
        <v>1654</v>
      </c>
      <c r="L58" s="114">
        <v>0.20116194625998501</v>
      </c>
      <c r="M58" s="113">
        <v>3417</v>
      </c>
      <c r="N58" s="114">
        <v>-0.103855232100708</v>
      </c>
      <c r="O58" s="118"/>
      <c r="P58" s="119" t="s">
        <v>207</v>
      </c>
      <c r="Q58" s="119"/>
      <c r="R58" s="120">
        <v>959</v>
      </c>
      <c r="S58" s="120">
        <v>1477</v>
      </c>
      <c r="T58" s="120">
        <v>0</v>
      </c>
      <c r="U58" s="120">
        <v>2436</v>
      </c>
      <c r="V58" s="120">
        <v>1377</v>
      </c>
      <c r="W58" s="120">
        <v>3813</v>
      </c>
      <c r="X58" s="119"/>
    </row>
    <row r="59" spans="1:24" x14ac:dyDescent="0.2">
      <c r="A59" s="111" t="s">
        <v>226</v>
      </c>
      <c r="B59" s="112"/>
      <c r="C59" s="113">
        <v>39748</v>
      </c>
      <c r="D59" s="114">
        <v>7.1709109337387599E-3</v>
      </c>
      <c r="E59" s="113">
        <v>13565</v>
      </c>
      <c r="F59" s="114">
        <v>-1.7740767559739301E-2</v>
      </c>
      <c r="G59" s="113">
        <v>2734</v>
      </c>
      <c r="H59" s="114">
        <v>-0.11262577085361899</v>
      </c>
      <c r="I59" s="113">
        <v>56047</v>
      </c>
      <c r="J59" s="114">
        <v>-5.4830009227056602E-3</v>
      </c>
      <c r="K59" s="113">
        <v>7483</v>
      </c>
      <c r="L59" s="114">
        <v>-6.2280701754385999E-2</v>
      </c>
      <c r="M59" s="113">
        <v>63530</v>
      </c>
      <c r="N59" s="114">
        <v>-1.2527978114896803E-2</v>
      </c>
      <c r="O59" s="118"/>
      <c r="P59" s="119"/>
      <c r="Q59" s="119"/>
      <c r="R59" s="120">
        <v>39465</v>
      </c>
      <c r="S59" s="120">
        <v>13810</v>
      </c>
      <c r="T59" s="120">
        <v>3081</v>
      </c>
      <c r="U59" s="120">
        <v>56356</v>
      </c>
      <c r="V59" s="120">
        <v>7980</v>
      </c>
      <c r="W59" s="120">
        <v>64336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3" zoomScaleSheetLayoutView="27136" workbookViewId="0">
      <pane xSplit="2" ySplit="4" topLeftCell="C5" activePane="bottomRight" state="frozen"/>
      <selection activeCell="A58" sqref="A58:N59"/>
      <selection pane="topRight" activeCell="A58" sqref="A58:N59"/>
      <selection pane="bottomLeft" activeCell="A58" sqref="A58:N59"/>
      <selection pane="bottomRight" activeCell="C5" sqref="C5"/>
    </sheetView>
  </sheetViews>
  <sheetFormatPr baseColWidth="10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261</v>
      </c>
    </row>
    <row r="4" spans="1:24" ht="42.75" x14ac:dyDescent="0.2">
      <c r="A4" s="99" t="s">
        <v>43</v>
      </c>
      <c r="B4" s="99" t="s">
        <v>44</v>
      </c>
      <c r="C4" s="99" t="s">
        <v>45</v>
      </c>
      <c r="D4" s="99" t="s">
        <v>46</v>
      </c>
      <c r="E4" s="99" t="s">
        <v>47</v>
      </c>
      <c r="F4" s="99" t="s">
        <v>48</v>
      </c>
      <c r="G4" s="99" t="s">
        <v>49</v>
      </c>
      <c r="H4" s="99" t="s">
        <v>50</v>
      </c>
      <c r="I4" s="99" t="s">
        <v>51</v>
      </c>
      <c r="J4" s="99" t="s">
        <v>52</v>
      </c>
      <c r="K4" s="99" t="s">
        <v>24</v>
      </c>
      <c r="L4" s="99" t="s">
        <v>53</v>
      </c>
      <c r="M4" s="99" t="s">
        <v>54</v>
      </c>
      <c r="N4" s="99" t="s">
        <v>55</v>
      </c>
      <c r="O4" s="100" t="s">
        <v>56</v>
      </c>
      <c r="P4" s="100" t="s">
        <v>57</v>
      </c>
      <c r="Q4" s="100" t="s">
        <v>58</v>
      </c>
      <c r="R4" s="100" t="s">
        <v>59</v>
      </c>
      <c r="S4" s="100" t="s">
        <v>60</v>
      </c>
      <c r="T4" s="100" t="s">
        <v>61</v>
      </c>
      <c r="U4" s="100" t="s">
        <v>62</v>
      </c>
      <c r="V4" s="100" t="s">
        <v>63</v>
      </c>
      <c r="W4" s="100" t="s">
        <v>64</v>
      </c>
      <c r="X4" s="100" t="s">
        <v>65</v>
      </c>
    </row>
    <row r="5" spans="1:24" x14ac:dyDescent="0.2">
      <c r="A5" s="101" t="s">
        <v>66</v>
      </c>
      <c r="B5" s="101" t="s">
        <v>67</v>
      </c>
      <c r="C5" s="102">
        <v>543</v>
      </c>
      <c r="D5" s="103">
        <v>5.8479532163742701E-2</v>
      </c>
      <c r="E5" s="102">
        <v>0</v>
      </c>
      <c r="F5" s="103">
        <v>-1</v>
      </c>
      <c r="G5" s="102">
        <v>19</v>
      </c>
      <c r="H5" s="103" t="s">
        <v>72</v>
      </c>
      <c r="I5" s="102">
        <v>562</v>
      </c>
      <c r="J5" s="103">
        <v>9.3385214007782102E-2</v>
      </c>
      <c r="K5" s="102">
        <v>236</v>
      </c>
      <c r="L5" s="103">
        <v>-0.241157556270096</v>
      </c>
      <c r="M5" s="102">
        <v>798</v>
      </c>
      <c r="N5" s="103">
        <v>-3.2727272727272702E-2</v>
      </c>
      <c r="O5" s="107">
        <v>4</v>
      </c>
      <c r="P5" s="108" t="s">
        <v>68</v>
      </c>
      <c r="Q5" s="101" t="s">
        <v>68</v>
      </c>
      <c r="R5" s="105">
        <v>513</v>
      </c>
      <c r="S5" s="105">
        <v>1</v>
      </c>
      <c r="T5" s="105">
        <v>0</v>
      </c>
      <c r="U5" s="105">
        <v>514</v>
      </c>
      <c r="V5" s="105">
        <v>311</v>
      </c>
      <c r="W5" s="105">
        <v>825</v>
      </c>
      <c r="X5" s="101" t="s">
        <v>69</v>
      </c>
    </row>
    <row r="6" spans="1:24" x14ac:dyDescent="0.2">
      <c r="A6" s="101" t="s">
        <v>70</v>
      </c>
      <c r="B6" s="101" t="s">
        <v>71</v>
      </c>
      <c r="C6" s="102">
        <v>256</v>
      </c>
      <c r="D6" s="103">
        <v>5.7851239669421503E-2</v>
      </c>
      <c r="E6" s="102">
        <v>0</v>
      </c>
      <c r="F6" s="103" t="s">
        <v>72</v>
      </c>
      <c r="G6" s="102">
        <v>0</v>
      </c>
      <c r="H6" s="103" t="s">
        <v>72</v>
      </c>
      <c r="I6" s="102">
        <v>256</v>
      </c>
      <c r="J6" s="103">
        <v>5.7851239669421503E-2</v>
      </c>
      <c r="K6" s="102">
        <v>10</v>
      </c>
      <c r="L6" s="103">
        <v>0.42857142857142905</v>
      </c>
      <c r="M6" s="102">
        <v>266</v>
      </c>
      <c r="N6" s="103">
        <v>6.82730923694779E-2</v>
      </c>
      <c r="O6" s="107">
        <v>5</v>
      </c>
      <c r="P6" s="109"/>
      <c r="Q6" s="101" t="s">
        <v>68</v>
      </c>
      <c r="R6" s="105">
        <v>242</v>
      </c>
      <c r="S6" s="105">
        <v>0</v>
      </c>
      <c r="T6" s="105">
        <v>0</v>
      </c>
      <c r="U6" s="105">
        <v>242</v>
      </c>
      <c r="V6" s="105">
        <v>7</v>
      </c>
      <c r="W6" s="105">
        <v>249</v>
      </c>
      <c r="X6" s="101" t="s">
        <v>73</v>
      </c>
    </row>
    <row r="7" spans="1:24" x14ac:dyDescent="0.2">
      <c r="A7" s="101" t="s">
        <v>74</v>
      </c>
      <c r="B7" s="101" t="s">
        <v>75</v>
      </c>
      <c r="C7" s="102">
        <v>162</v>
      </c>
      <c r="D7" s="103">
        <v>-0.124324324324324</v>
      </c>
      <c r="E7" s="102">
        <v>0</v>
      </c>
      <c r="F7" s="103">
        <v>-1</v>
      </c>
      <c r="G7" s="102">
        <v>0</v>
      </c>
      <c r="H7" s="103" t="s">
        <v>72</v>
      </c>
      <c r="I7" s="102">
        <v>162</v>
      </c>
      <c r="J7" s="103">
        <v>-0.12903225806451601</v>
      </c>
      <c r="K7" s="102">
        <v>91</v>
      </c>
      <c r="L7" s="103">
        <v>-0.706451612903226</v>
      </c>
      <c r="M7" s="102">
        <v>253</v>
      </c>
      <c r="N7" s="103">
        <v>-0.48991935483871002</v>
      </c>
      <c r="O7" s="107">
        <v>4</v>
      </c>
      <c r="P7" s="109"/>
      <c r="Q7" s="101" t="s">
        <v>68</v>
      </c>
      <c r="R7" s="105">
        <v>185</v>
      </c>
      <c r="S7" s="105">
        <v>1</v>
      </c>
      <c r="T7" s="105">
        <v>0</v>
      </c>
      <c r="U7" s="105">
        <v>186</v>
      </c>
      <c r="V7" s="105">
        <v>310</v>
      </c>
      <c r="W7" s="105">
        <v>496</v>
      </c>
      <c r="X7" s="101" t="s">
        <v>76</v>
      </c>
    </row>
    <row r="8" spans="1:24" x14ac:dyDescent="0.2">
      <c r="A8" s="101" t="s">
        <v>77</v>
      </c>
      <c r="B8" s="101" t="s">
        <v>78</v>
      </c>
      <c r="C8" s="102">
        <v>4131</v>
      </c>
      <c r="D8" s="103">
        <v>2.4213075060532701E-4</v>
      </c>
      <c r="E8" s="102">
        <v>1238</v>
      </c>
      <c r="F8" s="103">
        <v>-2.7494108405341701E-2</v>
      </c>
      <c r="G8" s="102">
        <v>864</v>
      </c>
      <c r="H8" s="103">
        <v>-0.17557251908396904</v>
      </c>
      <c r="I8" s="102">
        <v>6233</v>
      </c>
      <c r="J8" s="103">
        <v>-3.3793210354983706E-2</v>
      </c>
      <c r="K8" s="102">
        <v>609</v>
      </c>
      <c r="L8" s="103">
        <v>-1.2965964343598101E-2</v>
      </c>
      <c r="M8" s="102">
        <v>6842</v>
      </c>
      <c r="N8" s="103">
        <v>-3.1975099037917398E-2</v>
      </c>
      <c r="O8" s="107">
        <v>2</v>
      </c>
      <c r="P8" s="109"/>
      <c r="Q8" s="101" t="s">
        <v>68</v>
      </c>
      <c r="R8" s="105">
        <v>4130</v>
      </c>
      <c r="S8" s="105">
        <v>1273</v>
      </c>
      <c r="T8" s="105">
        <v>1048</v>
      </c>
      <c r="U8" s="105">
        <v>6451</v>
      </c>
      <c r="V8" s="105">
        <v>617</v>
      </c>
      <c r="W8" s="105">
        <v>7068</v>
      </c>
      <c r="X8" s="101" t="s">
        <v>79</v>
      </c>
    </row>
    <row r="9" spans="1:24" x14ac:dyDescent="0.2">
      <c r="A9" s="101" t="s">
        <v>80</v>
      </c>
      <c r="B9" s="101" t="s">
        <v>81</v>
      </c>
      <c r="C9" s="102">
        <v>113</v>
      </c>
      <c r="D9" s="103">
        <v>-0.23129251700680301</v>
      </c>
      <c r="E9" s="102">
        <v>0</v>
      </c>
      <c r="F9" s="103" t="s">
        <v>72</v>
      </c>
      <c r="G9" s="102">
        <v>0</v>
      </c>
      <c r="H9" s="103" t="s">
        <v>72</v>
      </c>
      <c r="I9" s="102">
        <v>113</v>
      </c>
      <c r="J9" s="103">
        <v>-0.23129251700680301</v>
      </c>
      <c r="K9" s="102">
        <v>5</v>
      </c>
      <c r="L9" s="103">
        <v>-0.375</v>
      </c>
      <c r="M9" s="102">
        <v>118</v>
      </c>
      <c r="N9" s="103">
        <v>-0.238709677419355</v>
      </c>
      <c r="O9" s="107">
        <v>5</v>
      </c>
      <c r="P9" s="109"/>
      <c r="Q9" s="101" t="s">
        <v>68</v>
      </c>
      <c r="R9" s="105">
        <v>147</v>
      </c>
      <c r="S9" s="105">
        <v>0</v>
      </c>
      <c r="T9" s="105">
        <v>0</v>
      </c>
      <c r="U9" s="105">
        <v>147</v>
      </c>
      <c r="V9" s="105">
        <v>8</v>
      </c>
      <c r="W9" s="105">
        <v>155</v>
      </c>
      <c r="X9" s="101" t="s">
        <v>82</v>
      </c>
    </row>
    <row r="10" spans="1:24" x14ac:dyDescent="0.2">
      <c r="A10" s="101" t="s">
        <v>83</v>
      </c>
      <c r="B10" s="101" t="s">
        <v>84</v>
      </c>
      <c r="C10" s="102">
        <v>2953</v>
      </c>
      <c r="D10" s="103">
        <v>3.97887323943662E-2</v>
      </c>
      <c r="E10" s="102">
        <v>23</v>
      </c>
      <c r="F10" s="103">
        <v>9.5238095238095191E-2</v>
      </c>
      <c r="G10" s="102">
        <v>0</v>
      </c>
      <c r="H10" s="103">
        <v>-1</v>
      </c>
      <c r="I10" s="102">
        <v>2976</v>
      </c>
      <c r="J10" s="103">
        <v>3.9832285115303998E-2</v>
      </c>
      <c r="K10" s="102">
        <v>329</v>
      </c>
      <c r="L10" s="103">
        <v>-0.23310023310023298</v>
      </c>
      <c r="M10" s="102">
        <v>3305</v>
      </c>
      <c r="N10" s="103">
        <v>4.2540261318748098E-3</v>
      </c>
      <c r="O10" s="107">
        <v>3</v>
      </c>
      <c r="P10" s="109"/>
      <c r="Q10" s="101" t="s">
        <v>68</v>
      </c>
      <c r="R10" s="105">
        <v>2840</v>
      </c>
      <c r="S10" s="105">
        <v>21</v>
      </c>
      <c r="T10" s="105">
        <v>1</v>
      </c>
      <c r="U10" s="105">
        <v>2862</v>
      </c>
      <c r="V10" s="105">
        <v>429</v>
      </c>
      <c r="W10" s="105">
        <v>3291</v>
      </c>
      <c r="X10" s="101" t="s">
        <v>85</v>
      </c>
    </row>
    <row r="11" spans="1:24" x14ac:dyDescent="0.2">
      <c r="A11" s="101" t="s">
        <v>86</v>
      </c>
      <c r="B11" s="101" t="s">
        <v>87</v>
      </c>
      <c r="C11" s="102">
        <v>518</v>
      </c>
      <c r="D11" s="103">
        <v>1.171875E-2</v>
      </c>
      <c r="E11" s="102">
        <v>0</v>
      </c>
      <c r="F11" s="103" t="s">
        <v>72</v>
      </c>
      <c r="G11" s="102">
        <v>86</v>
      </c>
      <c r="H11" s="103">
        <v>0.95454545454545503</v>
      </c>
      <c r="I11" s="102">
        <v>604</v>
      </c>
      <c r="J11" s="103">
        <v>8.6330935251798593E-2</v>
      </c>
      <c r="K11" s="102">
        <v>165</v>
      </c>
      <c r="L11" s="103">
        <v>2.4844720496894401E-2</v>
      </c>
      <c r="M11" s="102">
        <v>769</v>
      </c>
      <c r="N11" s="103">
        <v>7.2524407252440706E-2</v>
      </c>
      <c r="O11" s="107">
        <v>5</v>
      </c>
      <c r="P11" s="109"/>
      <c r="Q11" s="101" t="s">
        <v>68</v>
      </c>
      <c r="R11" s="105">
        <v>512</v>
      </c>
      <c r="S11" s="105">
        <v>0</v>
      </c>
      <c r="T11" s="105">
        <v>44</v>
      </c>
      <c r="U11" s="105">
        <v>556</v>
      </c>
      <c r="V11" s="105">
        <v>161</v>
      </c>
      <c r="W11" s="105">
        <v>717</v>
      </c>
      <c r="X11" s="101" t="s">
        <v>88</v>
      </c>
    </row>
    <row r="12" spans="1:24" x14ac:dyDescent="0.2">
      <c r="A12" s="101" t="s">
        <v>89</v>
      </c>
      <c r="B12" s="101" t="s">
        <v>90</v>
      </c>
      <c r="C12" s="102">
        <v>164</v>
      </c>
      <c r="D12" s="103">
        <v>-0.11827956989247301</v>
      </c>
      <c r="E12" s="102">
        <v>0</v>
      </c>
      <c r="F12" s="103" t="s">
        <v>72</v>
      </c>
      <c r="G12" s="102">
        <v>0</v>
      </c>
      <c r="H12" s="103" t="s">
        <v>72</v>
      </c>
      <c r="I12" s="102">
        <v>164</v>
      </c>
      <c r="J12" s="103">
        <v>-0.11827956989247301</v>
      </c>
      <c r="K12" s="102">
        <v>13</v>
      </c>
      <c r="L12" s="103">
        <v>-0.45833333333333298</v>
      </c>
      <c r="M12" s="102">
        <v>177</v>
      </c>
      <c r="N12" s="103">
        <v>-0.157142857142857</v>
      </c>
      <c r="O12" s="107">
        <v>5</v>
      </c>
      <c r="P12" s="109"/>
      <c r="Q12" s="101" t="s">
        <v>68</v>
      </c>
      <c r="R12" s="105">
        <v>186</v>
      </c>
      <c r="S12" s="105">
        <v>0</v>
      </c>
      <c r="T12" s="105">
        <v>0</v>
      </c>
      <c r="U12" s="105">
        <v>186</v>
      </c>
      <c r="V12" s="105">
        <v>24</v>
      </c>
      <c r="W12" s="105">
        <v>210</v>
      </c>
      <c r="X12" s="101" t="s">
        <v>91</v>
      </c>
    </row>
    <row r="13" spans="1:24" x14ac:dyDescent="0.2">
      <c r="A13" s="101" t="s">
        <v>92</v>
      </c>
      <c r="B13" s="101" t="s">
        <v>93</v>
      </c>
      <c r="C13" s="102">
        <v>0</v>
      </c>
      <c r="D13" s="103">
        <v>-1</v>
      </c>
      <c r="E13" s="102">
        <v>8</v>
      </c>
      <c r="F13" s="103">
        <v>-0.27272727272727298</v>
      </c>
      <c r="G13" s="102">
        <v>0</v>
      </c>
      <c r="H13" s="103" t="s">
        <v>72</v>
      </c>
      <c r="I13" s="102">
        <v>8</v>
      </c>
      <c r="J13" s="103">
        <v>-0.91011235955056202</v>
      </c>
      <c r="K13" s="102">
        <v>7</v>
      </c>
      <c r="L13" s="103">
        <v>-0.86538461538461497</v>
      </c>
      <c r="M13" s="102">
        <v>15</v>
      </c>
      <c r="N13" s="103">
        <v>-0.89361702127659604</v>
      </c>
      <c r="O13" s="107">
        <v>5</v>
      </c>
      <c r="P13" s="109"/>
      <c r="Q13" s="101" t="s">
        <v>68</v>
      </c>
      <c r="R13" s="105">
        <v>78</v>
      </c>
      <c r="S13" s="105">
        <v>11</v>
      </c>
      <c r="T13" s="105">
        <v>0</v>
      </c>
      <c r="U13" s="105">
        <v>89</v>
      </c>
      <c r="V13" s="105">
        <v>52</v>
      </c>
      <c r="W13" s="105">
        <v>141</v>
      </c>
      <c r="X13" s="101" t="s">
        <v>94</v>
      </c>
    </row>
    <row r="14" spans="1:24" x14ac:dyDescent="0.2">
      <c r="A14" s="101" t="s">
        <v>95</v>
      </c>
      <c r="B14" s="101" t="s">
        <v>96</v>
      </c>
      <c r="C14" s="102">
        <v>437</v>
      </c>
      <c r="D14" s="103">
        <v>-0.23734729493891804</v>
      </c>
      <c r="E14" s="102">
        <v>0</v>
      </c>
      <c r="F14" s="103" t="s">
        <v>72</v>
      </c>
      <c r="G14" s="102">
        <v>168</v>
      </c>
      <c r="H14" s="103">
        <v>-0.35384615384615403</v>
      </c>
      <c r="I14" s="102">
        <v>605</v>
      </c>
      <c r="J14" s="103">
        <v>-0.27370948379351701</v>
      </c>
      <c r="K14" s="102">
        <v>30</v>
      </c>
      <c r="L14" s="103">
        <v>-0.18918918918918901</v>
      </c>
      <c r="M14" s="102">
        <v>635</v>
      </c>
      <c r="N14" s="103">
        <v>-0.27011494252873602</v>
      </c>
      <c r="O14" s="107">
        <v>5</v>
      </c>
      <c r="P14" s="109"/>
      <c r="Q14" s="101" t="s">
        <v>68</v>
      </c>
      <c r="R14" s="105">
        <v>573</v>
      </c>
      <c r="S14" s="105">
        <v>0</v>
      </c>
      <c r="T14" s="105">
        <v>260</v>
      </c>
      <c r="U14" s="105">
        <v>833</v>
      </c>
      <c r="V14" s="105">
        <v>37</v>
      </c>
      <c r="W14" s="105">
        <v>870</v>
      </c>
      <c r="X14" s="101" t="s">
        <v>97</v>
      </c>
    </row>
    <row r="15" spans="1:24" x14ac:dyDescent="0.2">
      <c r="A15" s="101" t="s">
        <v>98</v>
      </c>
      <c r="B15" s="101" t="s">
        <v>99</v>
      </c>
      <c r="C15" s="102">
        <v>338</v>
      </c>
      <c r="D15" s="103">
        <v>1.19760479041916E-2</v>
      </c>
      <c r="E15" s="102">
        <v>0</v>
      </c>
      <c r="F15" s="103" t="s">
        <v>72</v>
      </c>
      <c r="G15" s="102">
        <v>0</v>
      </c>
      <c r="H15" s="103" t="s">
        <v>72</v>
      </c>
      <c r="I15" s="102">
        <v>338</v>
      </c>
      <c r="J15" s="103">
        <v>1.19760479041916E-2</v>
      </c>
      <c r="K15" s="102">
        <v>144</v>
      </c>
      <c r="L15" s="103">
        <v>-0.32710280373831802</v>
      </c>
      <c r="M15" s="102">
        <v>482</v>
      </c>
      <c r="N15" s="103">
        <v>-0.12043795620438</v>
      </c>
      <c r="O15" s="107">
        <v>5</v>
      </c>
      <c r="P15" s="109"/>
      <c r="Q15" s="101" t="s">
        <v>68</v>
      </c>
      <c r="R15" s="105">
        <v>334</v>
      </c>
      <c r="S15" s="105">
        <v>0</v>
      </c>
      <c r="T15" s="105">
        <v>0</v>
      </c>
      <c r="U15" s="105">
        <v>334</v>
      </c>
      <c r="V15" s="105">
        <v>214</v>
      </c>
      <c r="W15" s="105">
        <v>548</v>
      </c>
      <c r="X15" s="101" t="s">
        <v>100</v>
      </c>
    </row>
    <row r="16" spans="1:24" x14ac:dyDescent="0.2">
      <c r="A16" s="101" t="s">
        <v>101</v>
      </c>
      <c r="B16" s="101" t="s">
        <v>102</v>
      </c>
      <c r="C16" s="102">
        <v>639</v>
      </c>
      <c r="D16" s="103">
        <v>-0.11126564673157201</v>
      </c>
      <c r="E16" s="102">
        <v>0</v>
      </c>
      <c r="F16" s="103" t="s">
        <v>72</v>
      </c>
      <c r="G16" s="102">
        <v>135</v>
      </c>
      <c r="H16" s="103">
        <v>-0.334975369458128</v>
      </c>
      <c r="I16" s="102">
        <v>774</v>
      </c>
      <c r="J16" s="103">
        <v>-0.16052060737527099</v>
      </c>
      <c r="K16" s="102">
        <v>228</v>
      </c>
      <c r="L16" s="103">
        <v>8.5714285714285701E-2</v>
      </c>
      <c r="M16" s="102">
        <v>1002</v>
      </c>
      <c r="N16" s="103">
        <v>-0.11484098939929302</v>
      </c>
      <c r="O16" s="107">
        <v>5</v>
      </c>
      <c r="P16" s="109"/>
      <c r="Q16" s="101" t="s">
        <v>68</v>
      </c>
      <c r="R16" s="105">
        <v>719</v>
      </c>
      <c r="S16" s="105">
        <v>0</v>
      </c>
      <c r="T16" s="105">
        <v>203</v>
      </c>
      <c r="U16" s="105">
        <v>922</v>
      </c>
      <c r="V16" s="105">
        <v>210</v>
      </c>
      <c r="W16" s="105">
        <v>1132</v>
      </c>
      <c r="X16" s="101" t="s">
        <v>103</v>
      </c>
    </row>
    <row r="17" spans="1:24" x14ac:dyDescent="0.2">
      <c r="A17" s="101" t="s">
        <v>104</v>
      </c>
      <c r="B17" s="101" t="s">
        <v>105</v>
      </c>
      <c r="C17" s="102">
        <v>656</v>
      </c>
      <c r="D17" s="103">
        <v>6.1488673139158602E-2</v>
      </c>
      <c r="E17" s="102">
        <v>27</v>
      </c>
      <c r="F17" s="103">
        <v>0</v>
      </c>
      <c r="G17" s="102">
        <v>0</v>
      </c>
      <c r="H17" s="103" t="s">
        <v>72</v>
      </c>
      <c r="I17" s="102">
        <v>683</v>
      </c>
      <c r="J17" s="103">
        <v>5.8914728682170507E-2</v>
      </c>
      <c r="K17" s="102">
        <v>132</v>
      </c>
      <c r="L17" s="103">
        <v>-0.209580838323353</v>
      </c>
      <c r="M17" s="102">
        <v>815</v>
      </c>
      <c r="N17" s="103">
        <v>3.6945812807881802E-3</v>
      </c>
      <c r="O17" s="107">
        <v>4</v>
      </c>
      <c r="P17" s="109"/>
      <c r="Q17" s="101" t="s">
        <v>68</v>
      </c>
      <c r="R17" s="105">
        <v>618</v>
      </c>
      <c r="S17" s="105">
        <v>27</v>
      </c>
      <c r="T17" s="105">
        <v>0</v>
      </c>
      <c r="U17" s="105">
        <v>645</v>
      </c>
      <c r="V17" s="105">
        <v>167</v>
      </c>
      <c r="W17" s="105">
        <v>812</v>
      </c>
      <c r="X17" s="101" t="s">
        <v>106</v>
      </c>
    </row>
    <row r="18" spans="1:24" x14ac:dyDescent="0.2">
      <c r="A18" s="101" t="s">
        <v>107</v>
      </c>
      <c r="B18" s="101" t="s">
        <v>108</v>
      </c>
      <c r="C18" s="102">
        <v>81</v>
      </c>
      <c r="D18" s="103">
        <v>-1.21951219512195E-2</v>
      </c>
      <c r="E18" s="102">
        <v>0</v>
      </c>
      <c r="F18" s="103" t="s">
        <v>72</v>
      </c>
      <c r="G18" s="102">
        <v>0</v>
      </c>
      <c r="H18" s="103" t="s">
        <v>72</v>
      </c>
      <c r="I18" s="102">
        <v>81</v>
      </c>
      <c r="J18" s="103">
        <v>-1.21951219512195E-2</v>
      </c>
      <c r="K18" s="102">
        <v>7</v>
      </c>
      <c r="L18" s="103">
        <v>-0.3</v>
      </c>
      <c r="M18" s="102">
        <v>88</v>
      </c>
      <c r="N18" s="103">
        <v>-4.3478260869565195E-2</v>
      </c>
      <c r="O18" s="107">
        <v>5</v>
      </c>
      <c r="P18" s="109"/>
      <c r="Q18" s="101" t="s">
        <v>68</v>
      </c>
      <c r="R18" s="105">
        <v>82</v>
      </c>
      <c r="S18" s="105">
        <v>0</v>
      </c>
      <c r="T18" s="105">
        <v>0</v>
      </c>
      <c r="U18" s="105">
        <v>82</v>
      </c>
      <c r="V18" s="105">
        <v>10</v>
      </c>
      <c r="W18" s="105">
        <v>92</v>
      </c>
      <c r="X18" s="101" t="s">
        <v>109</v>
      </c>
    </row>
    <row r="19" spans="1:24" x14ac:dyDescent="0.2">
      <c r="A19" s="101" t="s">
        <v>110</v>
      </c>
      <c r="B19" s="101" t="s">
        <v>111</v>
      </c>
      <c r="C19" s="102">
        <v>391</v>
      </c>
      <c r="D19" s="103">
        <v>-9.4907407407407399E-2</v>
      </c>
      <c r="E19" s="102">
        <v>101</v>
      </c>
      <c r="F19" s="103">
        <v>-0.121739130434783</v>
      </c>
      <c r="G19" s="102">
        <v>0</v>
      </c>
      <c r="H19" s="103" t="s">
        <v>72</v>
      </c>
      <c r="I19" s="102">
        <v>492</v>
      </c>
      <c r="J19" s="103">
        <v>-0.10054844606947</v>
      </c>
      <c r="K19" s="102">
        <v>96</v>
      </c>
      <c r="L19" s="103">
        <v>-0.36423841059602602</v>
      </c>
      <c r="M19" s="102">
        <v>588</v>
      </c>
      <c r="N19" s="103">
        <v>-0.15759312320916902</v>
      </c>
      <c r="O19" s="107">
        <v>4</v>
      </c>
      <c r="P19" s="109"/>
      <c r="Q19" s="101" t="s">
        <v>68</v>
      </c>
      <c r="R19" s="105">
        <v>432</v>
      </c>
      <c r="S19" s="105">
        <v>115</v>
      </c>
      <c r="T19" s="105">
        <v>0</v>
      </c>
      <c r="U19" s="105">
        <v>547</v>
      </c>
      <c r="V19" s="105">
        <v>151</v>
      </c>
      <c r="W19" s="105">
        <v>698</v>
      </c>
      <c r="X19" s="101" t="s">
        <v>112</v>
      </c>
    </row>
    <row r="20" spans="1:24" x14ac:dyDescent="0.2">
      <c r="A20" s="101" t="s">
        <v>113</v>
      </c>
      <c r="B20" s="101" t="s">
        <v>114</v>
      </c>
      <c r="C20" s="102">
        <v>159</v>
      </c>
      <c r="D20" s="103">
        <v>-7.5581395348837205E-2</v>
      </c>
      <c r="E20" s="102">
        <v>0</v>
      </c>
      <c r="F20" s="103" t="s">
        <v>72</v>
      </c>
      <c r="G20" s="102">
        <v>0</v>
      </c>
      <c r="H20" s="103" t="s">
        <v>72</v>
      </c>
      <c r="I20" s="102">
        <v>159</v>
      </c>
      <c r="J20" s="103">
        <v>-7.5581395348837205E-2</v>
      </c>
      <c r="K20" s="102">
        <v>6</v>
      </c>
      <c r="L20" s="103">
        <v>-0.66666666666666696</v>
      </c>
      <c r="M20" s="102">
        <v>165</v>
      </c>
      <c r="N20" s="103">
        <v>-0.13157894736842102</v>
      </c>
      <c r="O20" s="107">
        <v>5</v>
      </c>
      <c r="P20" s="109"/>
      <c r="Q20" s="101" t="s">
        <v>68</v>
      </c>
      <c r="R20" s="105">
        <v>172</v>
      </c>
      <c r="S20" s="105">
        <v>0</v>
      </c>
      <c r="T20" s="105">
        <v>0</v>
      </c>
      <c r="U20" s="105">
        <v>172</v>
      </c>
      <c r="V20" s="105">
        <v>18</v>
      </c>
      <c r="W20" s="105">
        <v>190</v>
      </c>
      <c r="X20" s="101" t="s">
        <v>115</v>
      </c>
    </row>
    <row r="21" spans="1:24" x14ac:dyDescent="0.2">
      <c r="A21" s="101" t="s">
        <v>116</v>
      </c>
      <c r="B21" s="101" t="s">
        <v>117</v>
      </c>
      <c r="C21" s="102">
        <v>504</v>
      </c>
      <c r="D21" s="103">
        <v>6.10526315789474E-2</v>
      </c>
      <c r="E21" s="102">
        <v>0</v>
      </c>
      <c r="F21" s="103">
        <v>-1</v>
      </c>
      <c r="G21" s="102">
        <v>0</v>
      </c>
      <c r="H21" s="103">
        <v>-1</v>
      </c>
      <c r="I21" s="102">
        <v>504</v>
      </c>
      <c r="J21" s="103">
        <v>2.8571428571428602E-2</v>
      </c>
      <c r="K21" s="102">
        <v>138</v>
      </c>
      <c r="L21" s="103">
        <v>-0.19298245614035101</v>
      </c>
      <c r="M21" s="102">
        <v>642</v>
      </c>
      <c r="N21" s="103">
        <v>-2.8744326777609699E-2</v>
      </c>
      <c r="O21" s="107">
        <v>4</v>
      </c>
      <c r="P21" s="109"/>
      <c r="Q21" s="101" t="s">
        <v>68</v>
      </c>
      <c r="R21" s="105">
        <v>475</v>
      </c>
      <c r="S21" s="105">
        <v>4</v>
      </c>
      <c r="T21" s="105">
        <v>11</v>
      </c>
      <c r="U21" s="105">
        <v>490</v>
      </c>
      <c r="V21" s="105">
        <v>171</v>
      </c>
      <c r="W21" s="105">
        <v>661</v>
      </c>
      <c r="X21" s="101" t="s">
        <v>118</v>
      </c>
    </row>
    <row r="22" spans="1:24" x14ac:dyDescent="0.2">
      <c r="A22" s="101" t="s">
        <v>119</v>
      </c>
      <c r="B22" s="101" t="s">
        <v>120</v>
      </c>
      <c r="C22" s="102">
        <v>892</v>
      </c>
      <c r="D22" s="103">
        <v>-1.8701870187018698E-2</v>
      </c>
      <c r="E22" s="102">
        <v>348</v>
      </c>
      <c r="F22" s="103">
        <v>-8.1794195250659604E-2</v>
      </c>
      <c r="G22" s="102">
        <v>5</v>
      </c>
      <c r="H22" s="103" t="s">
        <v>72</v>
      </c>
      <c r="I22" s="102">
        <v>1245</v>
      </c>
      <c r="J22" s="103">
        <v>-3.3385093167701899E-2</v>
      </c>
      <c r="K22" s="102">
        <v>175</v>
      </c>
      <c r="L22" s="103">
        <v>0.71568627450980404</v>
      </c>
      <c r="M22" s="102">
        <v>1420</v>
      </c>
      <c r="N22" s="103">
        <v>2.15827338129496E-2</v>
      </c>
      <c r="O22" s="107">
        <v>3</v>
      </c>
      <c r="P22" s="109"/>
      <c r="Q22" s="101" t="s">
        <v>68</v>
      </c>
      <c r="R22" s="105">
        <v>909</v>
      </c>
      <c r="S22" s="105">
        <v>379</v>
      </c>
      <c r="T22" s="105">
        <v>0</v>
      </c>
      <c r="U22" s="105">
        <v>1288</v>
      </c>
      <c r="V22" s="105">
        <v>102</v>
      </c>
      <c r="W22" s="105">
        <v>1390</v>
      </c>
      <c r="X22" s="101" t="s">
        <v>121</v>
      </c>
    </row>
    <row r="23" spans="1:24" x14ac:dyDescent="0.2">
      <c r="A23" s="101" t="s">
        <v>122</v>
      </c>
      <c r="B23" s="101" t="s">
        <v>123</v>
      </c>
      <c r="C23" s="102">
        <v>411</v>
      </c>
      <c r="D23" s="103">
        <v>-0.14553014553014601</v>
      </c>
      <c r="E23" s="102">
        <v>0</v>
      </c>
      <c r="F23" s="103">
        <v>-1</v>
      </c>
      <c r="G23" s="102">
        <v>262</v>
      </c>
      <c r="H23" s="103">
        <v>-8.7108013937282194E-2</v>
      </c>
      <c r="I23" s="102">
        <v>673</v>
      </c>
      <c r="J23" s="103">
        <v>-0.124837451235371</v>
      </c>
      <c r="K23" s="102">
        <v>57</v>
      </c>
      <c r="L23" s="103">
        <v>-6.5573770491803296E-2</v>
      </c>
      <c r="M23" s="102">
        <v>730</v>
      </c>
      <c r="N23" s="103">
        <v>-0.120481927710843</v>
      </c>
      <c r="O23" s="107">
        <v>4</v>
      </c>
      <c r="P23" s="109"/>
      <c r="Q23" s="101" t="s">
        <v>68</v>
      </c>
      <c r="R23" s="105">
        <v>481</v>
      </c>
      <c r="S23" s="105">
        <v>1</v>
      </c>
      <c r="T23" s="105">
        <v>287</v>
      </c>
      <c r="U23" s="105">
        <v>769</v>
      </c>
      <c r="V23" s="105">
        <v>61</v>
      </c>
      <c r="W23" s="105">
        <v>830</v>
      </c>
      <c r="X23" s="101" t="s">
        <v>124</v>
      </c>
    </row>
    <row r="24" spans="1:24" x14ac:dyDescent="0.2">
      <c r="A24" s="101" t="s">
        <v>125</v>
      </c>
      <c r="B24" s="101" t="s">
        <v>126</v>
      </c>
      <c r="C24" s="102">
        <v>219</v>
      </c>
      <c r="D24" s="103">
        <v>1.8604651162790701E-2</v>
      </c>
      <c r="E24" s="102">
        <v>6</v>
      </c>
      <c r="F24" s="103">
        <v>0.2</v>
      </c>
      <c r="G24" s="102">
        <v>0</v>
      </c>
      <c r="H24" s="103" t="s">
        <v>72</v>
      </c>
      <c r="I24" s="102">
        <v>225</v>
      </c>
      <c r="J24" s="103">
        <v>2.27272727272727E-2</v>
      </c>
      <c r="K24" s="102">
        <v>20</v>
      </c>
      <c r="L24" s="103">
        <v>0.11111111111111101</v>
      </c>
      <c r="M24" s="102">
        <v>245</v>
      </c>
      <c r="N24" s="103">
        <v>2.9411764705882401E-2</v>
      </c>
      <c r="O24" s="107">
        <v>4</v>
      </c>
      <c r="P24" s="109"/>
      <c r="Q24" s="101" t="s">
        <v>68</v>
      </c>
      <c r="R24" s="105">
        <v>215</v>
      </c>
      <c r="S24" s="105">
        <v>5</v>
      </c>
      <c r="T24" s="105">
        <v>0</v>
      </c>
      <c r="U24" s="105">
        <v>220</v>
      </c>
      <c r="V24" s="105">
        <v>18</v>
      </c>
      <c r="W24" s="105">
        <v>238</v>
      </c>
      <c r="X24" s="101" t="s">
        <v>127</v>
      </c>
    </row>
    <row r="25" spans="1:24" x14ac:dyDescent="0.2">
      <c r="A25" s="101" t="s">
        <v>128</v>
      </c>
      <c r="B25" s="101" t="s">
        <v>129</v>
      </c>
      <c r="C25" s="102">
        <v>387</v>
      </c>
      <c r="D25" s="103">
        <v>-1.2755102040816301E-2</v>
      </c>
      <c r="E25" s="102">
        <v>0</v>
      </c>
      <c r="F25" s="103" t="s">
        <v>72</v>
      </c>
      <c r="G25" s="102">
        <v>0</v>
      </c>
      <c r="H25" s="103" t="s">
        <v>72</v>
      </c>
      <c r="I25" s="102">
        <v>387</v>
      </c>
      <c r="J25" s="103">
        <v>-1.2755102040816301E-2</v>
      </c>
      <c r="K25" s="102">
        <v>66</v>
      </c>
      <c r="L25" s="103">
        <v>-0.282608695652174</v>
      </c>
      <c r="M25" s="102">
        <v>453</v>
      </c>
      <c r="N25" s="103">
        <v>-6.4049586776859499E-2</v>
      </c>
      <c r="O25" s="107">
        <v>5</v>
      </c>
      <c r="P25" s="109"/>
      <c r="Q25" s="101" t="s">
        <v>68</v>
      </c>
      <c r="R25" s="105">
        <v>392</v>
      </c>
      <c r="S25" s="105">
        <v>0</v>
      </c>
      <c r="T25" s="105">
        <v>0</v>
      </c>
      <c r="U25" s="105">
        <v>392</v>
      </c>
      <c r="V25" s="105">
        <v>92</v>
      </c>
      <c r="W25" s="105">
        <v>484</v>
      </c>
      <c r="X25" s="101" t="s">
        <v>130</v>
      </c>
    </row>
    <row r="26" spans="1:24" x14ac:dyDescent="0.2">
      <c r="A26" s="101" t="s">
        <v>131</v>
      </c>
      <c r="B26" s="101" t="s">
        <v>132</v>
      </c>
      <c r="C26" s="102">
        <v>180</v>
      </c>
      <c r="D26" s="103">
        <v>-8.6294416243654803E-2</v>
      </c>
      <c r="E26" s="102">
        <v>0</v>
      </c>
      <c r="F26" s="103" t="s">
        <v>72</v>
      </c>
      <c r="G26" s="102">
        <v>0</v>
      </c>
      <c r="H26" s="103" t="s">
        <v>72</v>
      </c>
      <c r="I26" s="102">
        <v>180</v>
      </c>
      <c r="J26" s="103">
        <v>-8.6294416243654803E-2</v>
      </c>
      <c r="K26" s="102">
        <v>30</v>
      </c>
      <c r="L26" s="103">
        <v>-0.33333333333333298</v>
      </c>
      <c r="M26" s="102">
        <v>210</v>
      </c>
      <c r="N26" s="103">
        <v>-0.13223140495867799</v>
      </c>
      <c r="O26" s="107">
        <v>5</v>
      </c>
      <c r="P26" s="109"/>
      <c r="Q26" s="101" t="s">
        <v>68</v>
      </c>
      <c r="R26" s="105">
        <v>197</v>
      </c>
      <c r="S26" s="105">
        <v>0</v>
      </c>
      <c r="T26" s="105">
        <v>0</v>
      </c>
      <c r="U26" s="105">
        <v>197</v>
      </c>
      <c r="V26" s="105">
        <v>45</v>
      </c>
      <c r="W26" s="105">
        <v>242</v>
      </c>
      <c r="X26" s="101" t="s">
        <v>133</v>
      </c>
    </row>
    <row r="27" spans="1:24" x14ac:dyDescent="0.2">
      <c r="A27" s="101" t="s">
        <v>134</v>
      </c>
      <c r="B27" s="101" t="s">
        <v>135</v>
      </c>
      <c r="C27" s="102">
        <v>527</v>
      </c>
      <c r="D27" s="103">
        <v>3.80952380952381E-3</v>
      </c>
      <c r="E27" s="102">
        <v>0</v>
      </c>
      <c r="F27" s="103" t="s">
        <v>72</v>
      </c>
      <c r="G27" s="102">
        <v>0</v>
      </c>
      <c r="H27" s="103" t="s">
        <v>72</v>
      </c>
      <c r="I27" s="102">
        <v>527</v>
      </c>
      <c r="J27" s="103">
        <v>3.80952380952381E-3</v>
      </c>
      <c r="K27" s="102">
        <v>99</v>
      </c>
      <c r="L27" s="103">
        <v>-6.6037735849056603E-2</v>
      </c>
      <c r="M27" s="102">
        <v>626</v>
      </c>
      <c r="N27" s="103">
        <v>-7.9239302694136312E-3</v>
      </c>
      <c r="O27" s="107">
        <v>5</v>
      </c>
      <c r="P27" s="109"/>
      <c r="Q27" s="101" t="s">
        <v>68</v>
      </c>
      <c r="R27" s="105">
        <v>525</v>
      </c>
      <c r="S27" s="105">
        <v>0</v>
      </c>
      <c r="T27" s="105">
        <v>0</v>
      </c>
      <c r="U27" s="105">
        <v>525</v>
      </c>
      <c r="V27" s="105">
        <v>106</v>
      </c>
      <c r="W27" s="105">
        <v>631</v>
      </c>
      <c r="X27" s="101" t="s">
        <v>136</v>
      </c>
    </row>
    <row r="28" spans="1:24" x14ac:dyDescent="0.2">
      <c r="A28" s="101" t="s">
        <v>137</v>
      </c>
      <c r="B28" s="101" t="s">
        <v>138</v>
      </c>
      <c r="C28" s="102">
        <v>607</v>
      </c>
      <c r="D28" s="103">
        <v>5.7491289198606299E-2</v>
      </c>
      <c r="E28" s="102">
        <v>23</v>
      </c>
      <c r="F28" s="103">
        <v>-0.08</v>
      </c>
      <c r="G28" s="102">
        <v>0</v>
      </c>
      <c r="H28" s="103" t="s">
        <v>72</v>
      </c>
      <c r="I28" s="102">
        <v>630</v>
      </c>
      <c r="J28" s="103">
        <v>5.1752921535893198E-2</v>
      </c>
      <c r="K28" s="102">
        <v>61</v>
      </c>
      <c r="L28" s="103">
        <v>-0.19736842105263203</v>
      </c>
      <c r="M28" s="102">
        <v>691</v>
      </c>
      <c r="N28" s="103">
        <v>2.3703703703703703E-2</v>
      </c>
      <c r="O28" s="107">
        <v>4</v>
      </c>
      <c r="P28" s="109"/>
      <c r="Q28" s="101" t="s">
        <v>68</v>
      </c>
      <c r="R28" s="105">
        <v>574</v>
      </c>
      <c r="S28" s="105">
        <v>25</v>
      </c>
      <c r="T28" s="105">
        <v>0</v>
      </c>
      <c r="U28" s="105">
        <v>599</v>
      </c>
      <c r="V28" s="105">
        <v>76</v>
      </c>
      <c r="W28" s="105">
        <v>675</v>
      </c>
      <c r="X28" s="101" t="s">
        <v>139</v>
      </c>
    </row>
    <row r="29" spans="1:24" x14ac:dyDescent="0.2">
      <c r="A29" s="101" t="s">
        <v>140</v>
      </c>
      <c r="B29" s="101" t="s">
        <v>141</v>
      </c>
      <c r="C29" s="102">
        <v>433</v>
      </c>
      <c r="D29" s="103">
        <v>-9.4142259414225896E-2</v>
      </c>
      <c r="E29" s="102">
        <v>0</v>
      </c>
      <c r="F29" s="103" t="s">
        <v>72</v>
      </c>
      <c r="G29" s="102">
        <v>0</v>
      </c>
      <c r="H29" s="103" t="s">
        <v>72</v>
      </c>
      <c r="I29" s="102">
        <v>433</v>
      </c>
      <c r="J29" s="103">
        <v>-9.4142259414225896E-2</v>
      </c>
      <c r="K29" s="102">
        <v>24</v>
      </c>
      <c r="L29" s="103">
        <v>-0.57142857142857095</v>
      </c>
      <c r="M29" s="102">
        <v>457</v>
      </c>
      <c r="N29" s="103">
        <v>-0.144194756554307</v>
      </c>
      <c r="O29" s="107">
        <v>5</v>
      </c>
      <c r="P29" s="109"/>
      <c r="Q29" s="101" t="s">
        <v>68</v>
      </c>
      <c r="R29" s="105">
        <v>478</v>
      </c>
      <c r="S29" s="105">
        <v>0</v>
      </c>
      <c r="T29" s="105">
        <v>0</v>
      </c>
      <c r="U29" s="105">
        <v>478</v>
      </c>
      <c r="V29" s="105">
        <v>56</v>
      </c>
      <c r="W29" s="105">
        <v>534</v>
      </c>
      <c r="X29" s="101" t="s">
        <v>142</v>
      </c>
    </row>
    <row r="30" spans="1:24" x14ac:dyDescent="0.2">
      <c r="A30" s="101" t="s">
        <v>143</v>
      </c>
      <c r="B30" s="101" t="s">
        <v>144</v>
      </c>
      <c r="C30" s="102">
        <v>258</v>
      </c>
      <c r="D30" s="103">
        <v>7.4999999999999997E-2</v>
      </c>
      <c r="E30" s="102">
        <v>0</v>
      </c>
      <c r="F30" s="103" t="s">
        <v>72</v>
      </c>
      <c r="G30" s="102">
        <v>0</v>
      </c>
      <c r="H30" s="103" t="s">
        <v>72</v>
      </c>
      <c r="I30" s="102">
        <v>258</v>
      </c>
      <c r="J30" s="103">
        <v>7.4999999999999997E-2</v>
      </c>
      <c r="K30" s="102">
        <v>10</v>
      </c>
      <c r="L30" s="103">
        <v>-0.33333333333333298</v>
      </c>
      <c r="M30" s="102">
        <v>268</v>
      </c>
      <c r="N30" s="103">
        <v>5.0980392156862703E-2</v>
      </c>
      <c r="O30" s="107">
        <v>5</v>
      </c>
      <c r="P30" s="109"/>
      <c r="Q30" s="101" t="s">
        <v>68</v>
      </c>
      <c r="R30" s="105">
        <v>240</v>
      </c>
      <c r="S30" s="105">
        <v>0</v>
      </c>
      <c r="T30" s="105">
        <v>0</v>
      </c>
      <c r="U30" s="105">
        <v>240</v>
      </c>
      <c r="V30" s="105">
        <v>15</v>
      </c>
      <c r="W30" s="105">
        <v>255</v>
      </c>
      <c r="X30" s="101" t="s">
        <v>145</v>
      </c>
    </row>
    <row r="31" spans="1:24" x14ac:dyDescent="0.2">
      <c r="A31" s="101" t="s">
        <v>146</v>
      </c>
      <c r="B31" s="101" t="s">
        <v>147</v>
      </c>
      <c r="C31" s="102">
        <v>152</v>
      </c>
      <c r="D31" s="103">
        <v>2.7027027027027001E-2</v>
      </c>
      <c r="E31" s="102">
        <v>0</v>
      </c>
      <c r="F31" s="103" t="s">
        <v>72</v>
      </c>
      <c r="G31" s="102">
        <v>0</v>
      </c>
      <c r="H31" s="103" t="s">
        <v>72</v>
      </c>
      <c r="I31" s="102">
        <v>152</v>
      </c>
      <c r="J31" s="103">
        <v>2.7027027027027001E-2</v>
      </c>
      <c r="K31" s="102">
        <v>33</v>
      </c>
      <c r="L31" s="103">
        <v>-0.19512195121951201</v>
      </c>
      <c r="M31" s="102">
        <v>185</v>
      </c>
      <c r="N31" s="103">
        <v>-2.1164021164021204E-2</v>
      </c>
      <c r="O31" s="107">
        <v>5</v>
      </c>
      <c r="P31" s="109"/>
      <c r="Q31" s="101" t="s">
        <v>68</v>
      </c>
      <c r="R31" s="105">
        <v>148</v>
      </c>
      <c r="S31" s="105">
        <v>0</v>
      </c>
      <c r="T31" s="105">
        <v>0</v>
      </c>
      <c r="U31" s="105">
        <v>148</v>
      </c>
      <c r="V31" s="105">
        <v>41</v>
      </c>
      <c r="W31" s="105">
        <v>189</v>
      </c>
      <c r="X31" s="101" t="s">
        <v>148</v>
      </c>
    </row>
    <row r="32" spans="1:24" x14ac:dyDescent="0.2">
      <c r="A32" s="101" t="s">
        <v>149</v>
      </c>
      <c r="B32" s="101" t="s">
        <v>150</v>
      </c>
      <c r="C32" s="102">
        <v>9242</v>
      </c>
      <c r="D32" s="103">
        <v>3.4706672637707103E-2</v>
      </c>
      <c r="E32" s="102">
        <v>8768</v>
      </c>
      <c r="F32" s="103">
        <v>7.8342147337350898E-2</v>
      </c>
      <c r="G32" s="102">
        <v>0</v>
      </c>
      <c r="H32" s="103" t="s">
        <v>72</v>
      </c>
      <c r="I32" s="102">
        <v>18010</v>
      </c>
      <c r="J32" s="103">
        <v>5.5500205122194196E-2</v>
      </c>
      <c r="K32" s="102">
        <v>708</v>
      </c>
      <c r="L32" s="103">
        <v>-5.0938337801608599E-2</v>
      </c>
      <c r="M32" s="102">
        <v>18718</v>
      </c>
      <c r="N32" s="103">
        <v>5.1041608175641497E-2</v>
      </c>
      <c r="O32" s="107">
        <v>1</v>
      </c>
      <c r="P32" s="109"/>
      <c r="Q32" s="101" t="s">
        <v>151</v>
      </c>
      <c r="R32" s="105">
        <v>8932</v>
      </c>
      <c r="S32" s="105">
        <v>8131</v>
      </c>
      <c r="T32" s="105">
        <v>0</v>
      </c>
      <c r="U32" s="105">
        <v>17063</v>
      </c>
      <c r="V32" s="105">
        <v>746</v>
      </c>
      <c r="W32" s="105">
        <v>17809</v>
      </c>
      <c r="X32" s="101" t="s">
        <v>152</v>
      </c>
    </row>
    <row r="33" spans="1:24" x14ac:dyDescent="0.2">
      <c r="A33" s="101" t="s">
        <v>153</v>
      </c>
      <c r="B33" s="101" t="s">
        <v>154</v>
      </c>
      <c r="C33" s="102">
        <v>103</v>
      </c>
      <c r="D33" s="103">
        <v>4.0404040404040401E-2</v>
      </c>
      <c r="E33" s="102">
        <v>0</v>
      </c>
      <c r="F33" s="103" t="s">
        <v>72</v>
      </c>
      <c r="G33" s="102">
        <v>0</v>
      </c>
      <c r="H33" s="103" t="s">
        <v>72</v>
      </c>
      <c r="I33" s="102">
        <v>103</v>
      </c>
      <c r="J33" s="103">
        <v>4.0404040404040401E-2</v>
      </c>
      <c r="K33" s="102">
        <v>0</v>
      </c>
      <c r="L33" s="103">
        <v>-1</v>
      </c>
      <c r="M33" s="102">
        <v>103</v>
      </c>
      <c r="N33" s="103">
        <v>0</v>
      </c>
      <c r="O33" s="107">
        <v>5</v>
      </c>
      <c r="P33" s="109"/>
      <c r="Q33" s="101" t="s">
        <v>68</v>
      </c>
      <c r="R33" s="105">
        <v>99</v>
      </c>
      <c r="S33" s="105">
        <v>0</v>
      </c>
      <c r="T33" s="105">
        <v>0</v>
      </c>
      <c r="U33" s="105">
        <v>99</v>
      </c>
      <c r="V33" s="105">
        <v>4</v>
      </c>
      <c r="W33" s="105">
        <v>103</v>
      </c>
      <c r="X33" s="101" t="s">
        <v>155</v>
      </c>
    </row>
    <row r="34" spans="1:24" x14ac:dyDescent="0.2">
      <c r="A34" s="101" t="s">
        <v>156</v>
      </c>
      <c r="B34" s="101" t="s">
        <v>157</v>
      </c>
      <c r="C34" s="102">
        <v>260</v>
      </c>
      <c r="D34" s="103">
        <v>9.2436974789915999E-2</v>
      </c>
      <c r="E34" s="102">
        <v>0</v>
      </c>
      <c r="F34" s="103" t="s">
        <v>72</v>
      </c>
      <c r="G34" s="102">
        <v>0</v>
      </c>
      <c r="H34" s="103" t="s">
        <v>72</v>
      </c>
      <c r="I34" s="102">
        <v>260</v>
      </c>
      <c r="J34" s="103">
        <v>9.2436974789915999E-2</v>
      </c>
      <c r="K34" s="102">
        <v>10</v>
      </c>
      <c r="L34" s="103">
        <v>1</v>
      </c>
      <c r="M34" s="102">
        <v>270</v>
      </c>
      <c r="N34" s="103">
        <v>0.11111111111111101</v>
      </c>
      <c r="O34" s="107">
        <v>5</v>
      </c>
      <c r="P34" s="109"/>
      <c r="Q34" s="101" t="s">
        <v>68</v>
      </c>
      <c r="R34" s="105">
        <v>238</v>
      </c>
      <c r="S34" s="105">
        <v>0</v>
      </c>
      <c r="T34" s="105">
        <v>0</v>
      </c>
      <c r="U34" s="105">
        <v>238</v>
      </c>
      <c r="V34" s="105">
        <v>5</v>
      </c>
      <c r="W34" s="105">
        <v>243</v>
      </c>
      <c r="X34" s="101" t="s">
        <v>158</v>
      </c>
    </row>
    <row r="35" spans="1:24" x14ac:dyDescent="0.2">
      <c r="A35" s="101" t="s">
        <v>159</v>
      </c>
      <c r="B35" s="101" t="s">
        <v>160</v>
      </c>
      <c r="C35" s="102">
        <v>96</v>
      </c>
      <c r="D35" s="103">
        <v>-5.8823529411764705E-2</v>
      </c>
      <c r="E35" s="102">
        <v>0</v>
      </c>
      <c r="F35" s="103" t="s">
        <v>72</v>
      </c>
      <c r="G35" s="102">
        <v>0</v>
      </c>
      <c r="H35" s="103" t="s">
        <v>72</v>
      </c>
      <c r="I35" s="102">
        <v>96</v>
      </c>
      <c r="J35" s="103">
        <v>-5.8823529411764705E-2</v>
      </c>
      <c r="K35" s="102">
        <v>0</v>
      </c>
      <c r="L35" s="103">
        <v>-1</v>
      </c>
      <c r="M35" s="102">
        <v>96</v>
      </c>
      <c r="N35" s="103">
        <v>-0.12727272727272701</v>
      </c>
      <c r="O35" s="107">
        <v>5</v>
      </c>
      <c r="P35" s="109"/>
      <c r="Q35" s="101" t="s">
        <v>68</v>
      </c>
      <c r="R35" s="105">
        <v>102</v>
      </c>
      <c r="S35" s="105">
        <v>0</v>
      </c>
      <c r="T35" s="105">
        <v>0</v>
      </c>
      <c r="U35" s="105">
        <v>102</v>
      </c>
      <c r="V35" s="105">
        <v>8</v>
      </c>
      <c r="W35" s="105">
        <v>110</v>
      </c>
      <c r="X35" s="101" t="s">
        <v>161</v>
      </c>
    </row>
    <row r="36" spans="1:24" x14ac:dyDescent="0.2">
      <c r="A36" s="101" t="s">
        <v>162</v>
      </c>
      <c r="B36" s="101" t="s">
        <v>163</v>
      </c>
      <c r="C36" s="102">
        <v>196</v>
      </c>
      <c r="D36" s="103">
        <v>2.6178010471204202E-2</v>
      </c>
      <c r="E36" s="102">
        <v>0</v>
      </c>
      <c r="F36" s="103" t="s">
        <v>72</v>
      </c>
      <c r="G36" s="102">
        <v>0</v>
      </c>
      <c r="H36" s="103" t="s">
        <v>72</v>
      </c>
      <c r="I36" s="102">
        <v>196</v>
      </c>
      <c r="J36" s="103">
        <v>2.6178010471204202E-2</v>
      </c>
      <c r="K36" s="102">
        <v>25</v>
      </c>
      <c r="L36" s="103">
        <v>0.31578947368421101</v>
      </c>
      <c r="M36" s="102">
        <v>221</v>
      </c>
      <c r="N36" s="103">
        <v>5.2380952380952403E-2</v>
      </c>
      <c r="O36" s="107">
        <v>5</v>
      </c>
      <c r="P36" s="109"/>
      <c r="Q36" s="101" t="s">
        <v>68</v>
      </c>
      <c r="R36" s="105">
        <v>191</v>
      </c>
      <c r="S36" s="105">
        <v>0</v>
      </c>
      <c r="T36" s="105">
        <v>0</v>
      </c>
      <c r="U36" s="105">
        <v>191</v>
      </c>
      <c r="V36" s="105">
        <v>19</v>
      </c>
      <c r="W36" s="105">
        <v>210</v>
      </c>
      <c r="X36" s="101" t="s">
        <v>164</v>
      </c>
    </row>
    <row r="37" spans="1:24" x14ac:dyDescent="0.2">
      <c r="A37" s="101" t="s">
        <v>165</v>
      </c>
      <c r="B37" s="101" t="s">
        <v>166</v>
      </c>
      <c r="C37" s="102">
        <v>532</v>
      </c>
      <c r="D37" s="103">
        <v>0.18222222222222201</v>
      </c>
      <c r="E37" s="102">
        <v>0</v>
      </c>
      <c r="F37" s="103" t="s">
        <v>72</v>
      </c>
      <c r="G37" s="102">
        <v>0</v>
      </c>
      <c r="H37" s="103" t="s">
        <v>72</v>
      </c>
      <c r="I37" s="102">
        <v>532</v>
      </c>
      <c r="J37" s="103">
        <v>0.18222222222222201</v>
      </c>
      <c r="K37" s="102">
        <v>65</v>
      </c>
      <c r="L37" s="103">
        <v>0.3</v>
      </c>
      <c r="M37" s="102">
        <v>597</v>
      </c>
      <c r="N37" s="103">
        <v>0.19400000000000001</v>
      </c>
      <c r="O37" s="107">
        <v>5</v>
      </c>
      <c r="P37" s="109"/>
      <c r="Q37" s="101" t="s">
        <v>68</v>
      </c>
      <c r="R37" s="105">
        <v>450</v>
      </c>
      <c r="S37" s="105">
        <v>0</v>
      </c>
      <c r="T37" s="105">
        <v>0</v>
      </c>
      <c r="U37" s="105">
        <v>450</v>
      </c>
      <c r="V37" s="105">
        <v>50</v>
      </c>
      <c r="W37" s="105">
        <v>500</v>
      </c>
      <c r="X37" s="101" t="s">
        <v>167</v>
      </c>
    </row>
    <row r="38" spans="1:24" x14ac:dyDescent="0.2">
      <c r="A38" s="101" t="s">
        <v>168</v>
      </c>
      <c r="B38" s="101" t="s">
        <v>169</v>
      </c>
      <c r="C38" s="102">
        <v>454</v>
      </c>
      <c r="D38" s="103">
        <v>4.3678160919540202E-2</v>
      </c>
      <c r="E38" s="102">
        <v>0</v>
      </c>
      <c r="F38" s="103" t="s">
        <v>72</v>
      </c>
      <c r="G38" s="102">
        <v>0</v>
      </c>
      <c r="H38" s="103" t="s">
        <v>72</v>
      </c>
      <c r="I38" s="102">
        <v>454</v>
      </c>
      <c r="J38" s="103">
        <v>4.3678160919540202E-2</v>
      </c>
      <c r="K38" s="102">
        <v>12</v>
      </c>
      <c r="L38" s="103">
        <v>-0.14285714285714299</v>
      </c>
      <c r="M38" s="102">
        <v>466</v>
      </c>
      <c r="N38" s="103">
        <v>3.7861915367483297E-2</v>
      </c>
      <c r="O38" s="107">
        <v>5</v>
      </c>
      <c r="P38" s="109"/>
      <c r="Q38" s="101" t="s">
        <v>68</v>
      </c>
      <c r="R38" s="105">
        <v>435</v>
      </c>
      <c r="S38" s="105">
        <v>0</v>
      </c>
      <c r="T38" s="105">
        <v>0</v>
      </c>
      <c r="U38" s="105">
        <v>435</v>
      </c>
      <c r="V38" s="105">
        <v>14</v>
      </c>
      <c r="W38" s="105">
        <v>449</v>
      </c>
      <c r="X38" s="101" t="s">
        <v>170</v>
      </c>
    </row>
    <row r="39" spans="1:24" x14ac:dyDescent="0.2">
      <c r="A39" s="101" t="s">
        <v>171</v>
      </c>
      <c r="B39" s="101" t="s">
        <v>172</v>
      </c>
      <c r="C39" s="102">
        <v>2412</v>
      </c>
      <c r="D39" s="103">
        <v>1.8151118615449602E-2</v>
      </c>
      <c r="E39" s="102">
        <v>1356</v>
      </c>
      <c r="F39" s="103">
        <v>-0.1171875</v>
      </c>
      <c r="G39" s="102">
        <v>1193</v>
      </c>
      <c r="H39" s="103">
        <v>-2.7709861450692701E-2</v>
      </c>
      <c r="I39" s="102">
        <v>4961</v>
      </c>
      <c r="J39" s="103">
        <v>-3.33203429462198E-2</v>
      </c>
      <c r="K39" s="102">
        <v>587</v>
      </c>
      <c r="L39" s="103">
        <v>-6.5286624203821697E-2</v>
      </c>
      <c r="M39" s="102">
        <v>5548</v>
      </c>
      <c r="N39" s="103">
        <v>-3.6805555555555598E-2</v>
      </c>
      <c r="O39" s="107">
        <v>2</v>
      </c>
      <c r="P39" s="109"/>
      <c r="Q39" s="101" t="s">
        <v>68</v>
      </c>
      <c r="R39" s="105">
        <v>2369</v>
      </c>
      <c r="S39" s="105">
        <v>1536</v>
      </c>
      <c r="T39" s="105">
        <v>1227</v>
      </c>
      <c r="U39" s="105">
        <v>5132</v>
      </c>
      <c r="V39" s="105">
        <v>628</v>
      </c>
      <c r="W39" s="105">
        <v>5760</v>
      </c>
      <c r="X39" s="101" t="s">
        <v>173</v>
      </c>
    </row>
    <row r="40" spans="1:24" x14ac:dyDescent="0.2">
      <c r="A40" s="101" t="s">
        <v>174</v>
      </c>
      <c r="B40" s="101" t="s">
        <v>175</v>
      </c>
      <c r="C40" s="102">
        <v>456</v>
      </c>
      <c r="D40" s="103">
        <v>6.54205607476636E-2</v>
      </c>
      <c r="E40" s="102">
        <v>0</v>
      </c>
      <c r="F40" s="103" t="s">
        <v>72</v>
      </c>
      <c r="G40" s="102">
        <v>0</v>
      </c>
      <c r="H40" s="103" t="s">
        <v>72</v>
      </c>
      <c r="I40" s="102">
        <v>456</v>
      </c>
      <c r="J40" s="103">
        <v>6.54205607476636E-2</v>
      </c>
      <c r="K40" s="102">
        <v>87</v>
      </c>
      <c r="L40" s="103">
        <v>0.42622950819672101</v>
      </c>
      <c r="M40" s="102">
        <v>543</v>
      </c>
      <c r="N40" s="103">
        <v>0.11042944785276101</v>
      </c>
      <c r="O40" s="107">
        <v>5</v>
      </c>
      <c r="P40" s="109"/>
      <c r="Q40" s="101" t="s">
        <v>68</v>
      </c>
      <c r="R40" s="105">
        <v>428</v>
      </c>
      <c r="S40" s="105">
        <v>0</v>
      </c>
      <c r="T40" s="105">
        <v>0</v>
      </c>
      <c r="U40" s="105">
        <v>428</v>
      </c>
      <c r="V40" s="105">
        <v>61</v>
      </c>
      <c r="W40" s="105">
        <v>489</v>
      </c>
      <c r="X40" s="101" t="s">
        <v>176</v>
      </c>
    </row>
    <row r="41" spans="1:24" x14ac:dyDescent="0.2">
      <c r="A41" s="101" t="s">
        <v>177</v>
      </c>
      <c r="B41" s="101" t="s">
        <v>178</v>
      </c>
      <c r="C41" s="102">
        <v>165</v>
      </c>
      <c r="D41" s="103">
        <v>-0.11764705882352899</v>
      </c>
      <c r="E41" s="102">
        <v>4</v>
      </c>
      <c r="F41" s="103" t="s">
        <v>72</v>
      </c>
      <c r="G41" s="102">
        <v>0</v>
      </c>
      <c r="H41" s="103" t="s">
        <v>72</v>
      </c>
      <c r="I41" s="102">
        <v>169</v>
      </c>
      <c r="J41" s="103">
        <v>-9.6256684491978592E-2</v>
      </c>
      <c r="K41" s="102">
        <v>181</v>
      </c>
      <c r="L41" s="103">
        <v>0.27464788732394402</v>
      </c>
      <c r="M41" s="102">
        <v>350</v>
      </c>
      <c r="N41" s="103">
        <v>6.3829787234042604E-2</v>
      </c>
      <c r="O41" s="107">
        <v>4</v>
      </c>
      <c r="P41" s="109"/>
      <c r="Q41" s="101" t="s">
        <v>68</v>
      </c>
      <c r="R41" s="105">
        <v>187</v>
      </c>
      <c r="S41" s="105">
        <v>0</v>
      </c>
      <c r="T41" s="105">
        <v>0</v>
      </c>
      <c r="U41" s="105">
        <v>187</v>
      </c>
      <c r="V41" s="105">
        <v>142</v>
      </c>
      <c r="W41" s="105">
        <v>329</v>
      </c>
      <c r="X41" s="101" t="s">
        <v>179</v>
      </c>
    </row>
    <row r="42" spans="1:24" x14ac:dyDescent="0.2">
      <c r="A42" s="101" t="s">
        <v>180</v>
      </c>
      <c r="B42" s="101" t="s">
        <v>181</v>
      </c>
      <c r="C42" s="102">
        <v>320</v>
      </c>
      <c r="D42" s="103">
        <v>4.5751633986928102E-2</v>
      </c>
      <c r="E42" s="102">
        <v>0</v>
      </c>
      <c r="F42" s="103" t="s">
        <v>72</v>
      </c>
      <c r="G42" s="102">
        <v>0</v>
      </c>
      <c r="H42" s="103" t="s">
        <v>72</v>
      </c>
      <c r="I42" s="102">
        <v>320</v>
      </c>
      <c r="J42" s="103">
        <v>4.5751633986928102E-2</v>
      </c>
      <c r="K42" s="102">
        <v>13</v>
      </c>
      <c r="L42" s="103">
        <v>1.1666666666666701</v>
      </c>
      <c r="M42" s="102">
        <v>333</v>
      </c>
      <c r="N42" s="103">
        <v>6.7307692307692304E-2</v>
      </c>
      <c r="O42" s="107">
        <v>5</v>
      </c>
      <c r="P42" s="109"/>
      <c r="Q42" s="101" t="s">
        <v>68</v>
      </c>
      <c r="R42" s="105">
        <v>306</v>
      </c>
      <c r="S42" s="105">
        <v>0</v>
      </c>
      <c r="T42" s="105">
        <v>0</v>
      </c>
      <c r="U42" s="105">
        <v>306</v>
      </c>
      <c r="V42" s="105">
        <v>6</v>
      </c>
      <c r="W42" s="105">
        <v>312</v>
      </c>
      <c r="X42" s="101" t="s">
        <v>182</v>
      </c>
    </row>
    <row r="43" spans="1:24" x14ac:dyDescent="0.2">
      <c r="A43" s="101" t="s">
        <v>183</v>
      </c>
      <c r="B43" s="101" t="s">
        <v>184</v>
      </c>
      <c r="C43" s="102">
        <v>156</v>
      </c>
      <c r="D43" s="103">
        <v>-7.69230769230769E-2</v>
      </c>
      <c r="E43" s="102">
        <v>0</v>
      </c>
      <c r="F43" s="103" t="s">
        <v>72</v>
      </c>
      <c r="G43" s="102">
        <v>0</v>
      </c>
      <c r="H43" s="103" t="s">
        <v>72</v>
      </c>
      <c r="I43" s="102">
        <v>156</v>
      </c>
      <c r="J43" s="103">
        <v>-7.69230769230769E-2</v>
      </c>
      <c r="K43" s="102">
        <v>6</v>
      </c>
      <c r="L43" s="103">
        <v>-0.66666666666666696</v>
      </c>
      <c r="M43" s="102">
        <v>162</v>
      </c>
      <c r="N43" s="103">
        <v>-0.13368983957219302</v>
      </c>
      <c r="O43" s="107">
        <v>5</v>
      </c>
      <c r="P43" s="109"/>
      <c r="Q43" s="101" t="s">
        <v>68</v>
      </c>
      <c r="R43" s="105">
        <v>169</v>
      </c>
      <c r="S43" s="105">
        <v>0</v>
      </c>
      <c r="T43" s="105">
        <v>0</v>
      </c>
      <c r="U43" s="105">
        <v>169</v>
      </c>
      <c r="V43" s="105">
        <v>18</v>
      </c>
      <c r="W43" s="105">
        <v>187</v>
      </c>
      <c r="X43" s="101" t="s">
        <v>185</v>
      </c>
    </row>
    <row r="44" spans="1:24" x14ac:dyDescent="0.2">
      <c r="A44" s="101" t="s">
        <v>186</v>
      </c>
      <c r="B44" s="101" t="s">
        <v>187</v>
      </c>
      <c r="C44" s="102">
        <v>2666</v>
      </c>
      <c r="D44" s="103">
        <v>1.60060975609756E-2</v>
      </c>
      <c r="E44" s="102">
        <v>124</v>
      </c>
      <c r="F44" s="103">
        <v>0.20388349514563101</v>
      </c>
      <c r="G44" s="102">
        <v>2</v>
      </c>
      <c r="H44" s="103" t="s">
        <v>72</v>
      </c>
      <c r="I44" s="102">
        <v>2792</v>
      </c>
      <c r="J44" s="103">
        <v>2.3835716905023799E-2</v>
      </c>
      <c r="K44" s="102">
        <v>608</v>
      </c>
      <c r="L44" s="103">
        <v>-6.1728395061728399E-2</v>
      </c>
      <c r="M44" s="102">
        <v>3400</v>
      </c>
      <c r="N44" s="103">
        <v>7.4074074074074103E-3</v>
      </c>
      <c r="O44" s="107">
        <v>3</v>
      </c>
      <c r="P44" s="109"/>
      <c r="Q44" s="101" t="s">
        <v>68</v>
      </c>
      <c r="R44" s="105">
        <v>2624</v>
      </c>
      <c r="S44" s="105">
        <v>103</v>
      </c>
      <c r="T44" s="105">
        <v>0</v>
      </c>
      <c r="U44" s="105">
        <v>2727</v>
      </c>
      <c r="V44" s="105">
        <v>648</v>
      </c>
      <c r="W44" s="105">
        <v>3375</v>
      </c>
      <c r="X44" s="101" t="s">
        <v>188</v>
      </c>
    </row>
    <row r="45" spans="1:24" x14ac:dyDescent="0.2">
      <c r="A45" s="101" t="s">
        <v>189</v>
      </c>
      <c r="B45" s="101" t="s">
        <v>190</v>
      </c>
      <c r="C45" s="102">
        <v>3714</v>
      </c>
      <c r="D45" s="103">
        <v>3.08076602830974E-2</v>
      </c>
      <c r="E45" s="102">
        <v>551</v>
      </c>
      <c r="F45" s="103">
        <v>3.1835205992509399E-2</v>
      </c>
      <c r="G45" s="102">
        <v>0</v>
      </c>
      <c r="H45" s="103" t="s">
        <v>72</v>
      </c>
      <c r="I45" s="102">
        <v>4265</v>
      </c>
      <c r="J45" s="103">
        <v>3.0940294899685802E-2</v>
      </c>
      <c r="K45" s="102">
        <v>377</v>
      </c>
      <c r="L45" s="103">
        <v>-1.3089005235602101E-2</v>
      </c>
      <c r="M45" s="102">
        <v>4642</v>
      </c>
      <c r="N45" s="103">
        <v>2.7218411152909901E-2</v>
      </c>
      <c r="O45" s="107">
        <v>2</v>
      </c>
      <c r="P45" s="109"/>
      <c r="Q45" s="101" t="s">
        <v>68</v>
      </c>
      <c r="R45" s="105">
        <v>3603</v>
      </c>
      <c r="S45" s="105">
        <v>534</v>
      </c>
      <c r="T45" s="105">
        <v>0</v>
      </c>
      <c r="U45" s="105">
        <v>4137</v>
      </c>
      <c r="V45" s="105">
        <v>382</v>
      </c>
      <c r="W45" s="105">
        <v>4519</v>
      </c>
      <c r="X45" s="101" t="s">
        <v>191</v>
      </c>
    </row>
    <row r="46" spans="1:24" x14ac:dyDescent="0.2">
      <c r="A46" s="101" t="s">
        <v>192</v>
      </c>
      <c r="B46" s="101" t="s">
        <v>193</v>
      </c>
      <c r="C46" s="102">
        <v>543</v>
      </c>
      <c r="D46" s="103">
        <v>4.0229885057471299E-2</v>
      </c>
      <c r="E46" s="102">
        <v>0</v>
      </c>
      <c r="F46" s="103" t="s">
        <v>72</v>
      </c>
      <c r="G46" s="102">
        <v>0</v>
      </c>
      <c r="H46" s="103" t="s">
        <v>72</v>
      </c>
      <c r="I46" s="102">
        <v>543</v>
      </c>
      <c r="J46" s="103">
        <v>4.0229885057471299E-2</v>
      </c>
      <c r="K46" s="102">
        <v>31</v>
      </c>
      <c r="L46" s="103">
        <v>-0.29545454545454503</v>
      </c>
      <c r="M46" s="102">
        <v>574</v>
      </c>
      <c r="N46" s="103">
        <v>1.4134275618374601E-2</v>
      </c>
      <c r="O46" s="107">
        <v>5</v>
      </c>
      <c r="P46" s="109"/>
      <c r="Q46" s="101" t="s">
        <v>68</v>
      </c>
      <c r="R46" s="105">
        <v>522</v>
      </c>
      <c r="S46" s="105">
        <v>0</v>
      </c>
      <c r="T46" s="105">
        <v>0</v>
      </c>
      <c r="U46" s="105">
        <v>522</v>
      </c>
      <c r="V46" s="105">
        <v>44</v>
      </c>
      <c r="W46" s="105">
        <v>566</v>
      </c>
      <c r="X46" s="101" t="s">
        <v>194</v>
      </c>
    </row>
    <row r="47" spans="1:24" x14ac:dyDescent="0.2">
      <c r="A47" s="101" t="s">
        <v>195</v>
      </c>
      <c r="B47" s="101" t="s">
        <v>196</v>
      </c>
      <c r="C47" s="102">
        <v>154</v>
      </c>
      <c r="D47" s="103">
        <v>-0.19791666666666699</v>
      </c>
      <c r="E47" s="102">
        <v>0</v>
      </c>
      <c r="F47" s="103" t="s">
        <v>72</v>
      </c>
      <c r="G47" s="102">
        <v>0</v>
      </c>
      <c r="H47" s="103" t="s">
        <v>72</v>
      </c>
      <c r="I47" s="102">
        <v>154</v>
      </c>
      <c r="J47" s="103">
        <v>-0.19791666666666699</v>
      </c>
      <c r="K47" s="102">
        <v>3</v>
      </c>
      <c r="L47" s="103">
        <v>-0.76923076923076894</v>
      </c>
      <c r="M47" s="102">
        <v>157</v>
      </c>
      <c r="N47" s="103">
        <v>-0.23414634146341501</v>
      </c>
      <c r="O47" s="107">
        <v>5</v>
      </c>
      <c r="P47" s="109"/>
      <c r="Q47" s="101" t="s">
        <v>68</v>
      </c>
      <c r="R47" s="105">
        <v>192</v>
      </c>
      <c r="S47" s="105">
        <v>0</v>
      </c>
      <c r="T47" s="105">
        <v>0</v>
      </c>
      <c r="U47" s="105">
        <v>192</v>
      </c>
      <c r="V47" s="105">
        <v>13</v>
      </c>
      <c r="W47" s="105">
        <v>205</v>
      </c>
      <c r="X47" s="101" t="s">
        <v>197</v>
      </c>
    </row>
    <row r="48" spans="1:24" x14ac:dyDescent="0.2">
      <c r="A48" s="101" t="s">
        <v>198</v>
      </c>
      <c r="B48" s="101" t="s">
        <v>199</v>
      </c>
      <c r="C48" s="102">
        <v>88</v>
      </c>
      <c r="D48" s="103">
        <v>0.157894736842105</v>
      </c>
      <c r="E48" s="102">
        <v>0</v>
      </c>
      <c r="F48" s="103" t="s">
        <v>72</v>
      </c>
      <c r="G48" s="102">
        <v>0</v>
      </c>
      <c r="H48" s="103" t="s">
        <v>72</v>
      </c>
      <c r="I48" s="102">
        <v>88</v>
      </c>
      <c r="J48" s="103">
        <v>0.157894736842105</v>
      </c>
      <c r="K48" s="102">
        <v>0</v>
      </c>
      <c r="L48" s="103">
        <v>-1</v>
      </c>
      <c r="M48" s="102">
        <v>88</v>
      </c>
      <c r="N48" s="103">
        <v>-4.3478260869565195E-2</v>
      </c>
      <c r="O48" s="107">
        <v>5</v>
      </c>
      <c r="P48" s="109"/>
      <c r="Q48" s="101" t="s">
        <v>68</v>
      </c>
      <c r="R48" s="105">
        <v>76</v>
      </c>
      <c r="S48" s="105">
        <v>0</v>
      </c>
      <c r="T48" s="105">
        <v>0</v>
      </c>
      <c r="U48" s="105">
        <v>76</v>
      </c>
      <c r="V48" s="105">
        <v>16</v>
      </c>
      <c r="W48" s="105">
        <v>92</v>
      </c>
      <c r="X48" s="101" t="s">
        <v>200</v>
      </c>
    </row>
    <row r="49" spans="1:24" x14ac:dyDescent="0.2">
      <c r="A49" s="101" t="s">
        <v>201</v>
      </c>
      <c r="B49" s="101" t="s">
        <v>202</v>
      </c>
      <c r="C49" s="102">
        <v>355</v>
      </c>
      <c r="D49" s="103">
        <v>-0.11691542288557201</v>
      </c>
      <c r="E49" s="102">
        <v>0</v>
      </c>
      <c r="F49" s="103" t="s">
        <v>72</v>
      </c>
      <c r="G49" s="102">
        <v>0</v>
      </c>
      <c r="H49" s="103" t="s">
        <v>72</v>
      </c>
      <c r="I49" s="102">
        <v>355</v>
      </c>
      <c r="J49" s="103">
        <v>-0.11691542288557201</v>
      </c>
      <c r="K49" s="102">
        <v>63</v>
      </c>
      <c r="L49" s="103">
        <v>0.16666666666666699</v>
      </c>
      <c r="M49" s="102">
        <v>418</v>
      </c>
      <c r="N49" s="103">
        <v>-8.3333333333333301E-2</v>
      </c>
      <c r="O49" s="107">
        <v>5</v>
      </c>
      <c r="P49" s="109"/>
      <c r="Q49" s="101" t="s">
        <v>68</v>
      </c>
      <c r="R49" s="105">
        <v>402</v>
      </c>
      <c r="S49" s="105">
        <v>0</v>
      </c>
      <c r="T49" s="105">
        <v>0</v>
      </c>
      <c r="U49" s="105">
        <v>402</v>
      </c>
      <c r="V49" s="105">
        <v>54</v>
      </c>
      <c r="W49" s="105">
        <v>456</v>
      </c>
      <c r="X49" s="101" t="s">
        <v>203</v>
      </c>
    </row>
    <row r="50" spans="1:24" x14ac:dyDescent="0.2">
      <c r="A50" s="101" t="s">
        <v>204</v>
      </c>
      <c r="B50" s="101" t="s">
        <v>205</v>
      </c>
      <c r="C50" s="102">
        <v>823</v>
      </c>
      <c r="D50" s="103">
        <v>4.9744897959183694E-2</v>
      </c>
      <c r="E50" s="102">
        <v>127</v>
      </c>
      <c r="F50" s="103">
        <v>-0.234939759036145</v>
      </c>
      <c r="G50" s="102">
        <v>0</v>
      </c>
      <c r="H50" s="103" t="s">
        <v>72</v>
      </c>
      <c r="I50" s="102">
        <v>950</v>
      </c>
      <c r="J50" s="103">
        <v>0</v>
      </c>
      <c r="K50" s="102">
        <v>232</v>
      </c>
      <c r="L50" s="103">
        <v>-1.6949152542372899E-2</v>
      </c>
      <c r="M50" s="102">
        <v>1182</v>
      </c>
      <c r="N50" s="103">
        <v>-3.3726812816188903E-3</v>
      </c>
      <c r="O50" s="107">
        <v>3</v>
      </c>
      <c r="P50" s="110"/>
      <c r="Q50" s="101" t="s">
        <v>68</v>
      </c>
      <c r="R50" s="105">
        <v>784</v>
      </c>
      <c r="S50" s="105">
        <v>166</v>
      </c>
      <c r="T50" s="105">
        <v>0</v>
      </c>
      <c r="U50" s="105">
        <v>950</v>
      </c>
      <c r="V50" s="105">
        <v>236</v>
      </c>
      <c r="W50" s="105">
        <v>1186</v>
      </c>
      <c r="X50" s="101" t="s">
        <v>206</v>
      </c>
    </row>
    <row r="51" spans="1:24" x14ac:dyDescent="0.2">
      <c r="A51" s="111" t="s">
        <v>254</v>
      </c>
      <c r="B51" s="112"/>
      <c r="C51" s="113">
        <v>38846</v>
      </c>
      <c r="D51" s="114">
        <v>8.8297927595699412E-3</v>
      </c>
      <c r="E51" s="113">
        <v>12704</v>
      </c>
      <c r="F51" s="114">
        <v>3.0081894105246101E-2</v>
      </c>
      <c r="G51" s="113">
        <v>2734</v>
      </c>
      <c r="H51" s="114">
        <v>-0.11262577085361899</v>
      </c>
      <c r="I51" s="113">
        <v>54284</v>
      </c>
      <c r="J51" s="114">
        <v>6.7507418397626104E-3</v>
      </c>
      <c r="K51" s="113">
        <v>5829</v>
      </c>
      <c r="L51" s="114">
        <v>-0.11721944570649701</v>
      </c>
      <c r="M51" s="113">
        <v>60113</v>
      </c>
      <c r="N51" s="114">
        <v>-6.7742841564364014E-3</v>
      </c>
      <c r="O51" s="118"/>
      <c r="P51" s="119" t="s">
        <v>207</v>
      </c>
      <c r="Q51" s="119"/>
      <c r="R51" s="120">
        <v>38506</v>
      </c>
      <c r="S51" s="120">
        <v>12333</v>
      </c>
      <c r="T51" s="120">
        <v>3081</v>
      </c>
      <c r="U51" s="120">
        <v>53920</v>
      </c>
      <c r="V51" s="120">
        <v>6603</v>
      </c>
      <c r="W51" s="120">
        <v>60523</v>
      </c>
      <c r="X51" s="119"/>
    </row>
    <row r="52" spans="1:24" x14ac:dyDescent="0.2">
      <c r="A52" s="101" t="s">
        <v>208</v>
      </c>
      <c r="B52" s="101" t="s">
        <v>209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72</v>
      </c>
      <c r="I52" s="102">
        <v>0</v>
      </c>
      <c r="J52" s="103">
        <v>-1</v>
      </c>
      <c r="K52" s="102">
        <v>4</v>
      </c>
      <c r="L52" s="103">
        <v>-0.978494623655914</v>
      </c>
      <c r="M52" s="102">
        <v>4</v>
      </c>
      <c r="N52" s="103">
        <v>-0.99588900308324801</v>
      </c>
      <c r="O52" s="107">
        <v>6</v>
      </c>
      <c r="P52" s="108" t="s">
        <v>151</v>
      </c>
      <c r="Q52" s="101" t="s">
        <v>151</v>
      </c>
      <c r="R52" s="105">
        <v>2</v>
      </c>
      <c r="S52" s="105">
        <v>785</v>
      </c>
      <c r="T52" s="105">
        <v>0</v>
      </c>
      <c r="U52" s="105">
        <v>787</v>
      </c>
      <c r="V52" s="105">
        <v>186</v>
      </c>
      <c r="W52" s="105">
        <v>973</v>
      </c>
      <c r="X52" s="101" t="s">
        <v>210</v>
      </c>
    </row>
    <row r="53" spans="1:24" x14ac:dyDescent="0.2">
      <c r="A53" s="101" t="s">
        <v>211</v>
      </c>
      <c r="B53" s="101" t="s">
        <v>212</v>
      </c>
      <c r="C53" s="102">
        <v>46</v>
      </c>
      <c r="D53" s="103">
        <v>0.91666666666666696</v>
      </c>
      <c r="E53" s="102">
        <v>0</v>
      </c>
      <c r="F53" s="103" t="s">
        <v>72</v>
      </c>
      <c r="G53" s="102">
        <v>0</v>
      </c>
      <c r="H53" s="103" t="s">
        <v>72</v>
      </c>
      <c r="I53" s="102">
        <v>46</v>
      </c>
      <c r="J53" s="103">
        <v>0.91666666666666696</v>
      </c>
      <c r="K53" s="102">
        <v>164</v>
      </c>
      <c r="L53" s="103">
        <v>0.33333333333333298</v>
      </c>
      <c r="M53" s="102">
        <v>210</v>
      </c>
      <c r="N53" s="103">
        <v>0.42857142857142905</v>
      </c>
      <c r="O53" s="107">
        <v>6</v>
      </c>
      <c r="P53" s="109"/>
      <c r="Q53" s="101" t="s">
        <v>151</v>
      </c>
      <c r="R53" s="105">
        <v>24</v>
      </c>
      <c r="S53" s="105">
        <v>0</v>
      </c>
      <c r="T53" s="105">
        <v>0</v>
      </c>
      <c r="U53" s="105">
        <v>24</v>
      </c>
      <c r="V53" s="105">
        <v>123</v>
      </c>
      <c r="W53" s="105">
        <v>147</v>
      </c>
      <c r="X53" s="101" t="s">
        <v>213</v>
      </c>
    </row>
    <row r="54" spans="1:24" x14ac:dyDescent="0.2">
      <c r="A54" s="101" t="s">
        <v>214</v>
      </c>
      <c r="B54" s="101" t="s">
        <v>215</v>
      </c>
      <c r="C54" s="102">
        <v>739</v>
      </c>
      <c r="D54" s="103">
        <v>-1.20320855614973E-2</v>
      </c>
      <c r="E54" s="102">
        <v>861</v>
      </c>
      <c r="F54" s="103">
        <v>0.24602026049204101</v>
      </c>
      <c r="G54" s="102">
        <v>0</v>
      </c>
      <c r="H54" s="103" t="s">
        <v>72</v>
      </c>
      <c r="I54" s="102">
        <v>1600</v>
      </c>
      <c r="J54" s="103">
        <v>0.11188325225851299</v>
      </c>
      <c r="K54" s="102">
        <v>1265</v>
      </c>
      <c r="L54" s="103">
        <v>0.39624724061810201</v>
      </c>
      <c r="M54" s="102">
        <v>2865</v>
      </c>
      <c r="N54" s="103">
        <v>0.22174840085287803</v>
      </c>
      <c r="O54" s="107">
        <v>6</v>
      </c>
      <c r="P54" s="109"/>
      <c r="Q54" s="101" t="s">
        <v>151</v>
      </c>
      <c r="R54" s="105">
        <v>748</v>
      </c>
      <c r="S54" s="105">
        <v>691</v>
      </c>
      <c r="T54" s="105">
        <v>0</v>
      </c>
      <c r="U54" s="105">
        <v>1439</v>
      </c>
      <c r="V54" s="105">
        <v>906</v>
      </c>
      <c r="W54" s="105">
        <v>2345</v>
      </c>
      <c r="X54" s="101" t="s">
        <v>216</v>
      </c>
    </row>
    <row r="55" spans="1:24" x14ac:dyDescent="0.2">
      <c r="A55" s="101" t="s">
        <v>217</v>
      </c>
      <c r="B55" s="101" t="s">
        <v>218</v>
      </c>
      <c r="C55" s="102">
        <v>1</v>
      </c>
      <c r="D55" s="103" t="s">
        <v>72</v>
      </c>
      <c r="E55" s="102">
        <v>0</v>
      </c>
      <c r="F55" s="103" t="s">
        <v>72</v>
      </c>
      <c r="G55" s="102">
        <v>0</v>
      </c>
      <c r="H55" s="103" t="s">
        <v>72</v>
      </c>
      <c r="I55" s="102">
        <v>1</v>
      </c>
      <c r="J55" s="103" t="s">
        <v>72</v>
      </c>
      <c r="K55" s="102">
        <v>27</v>
      </c>
      <c r="L55" s="103">
        <v>0.17391304347826098</v>
      </c>
      <c r="M55" s="102">
        <v>28</v>
      </c>
      <c r="N55" s="103">
        <v>0.217391304347826</v>
      </c>
      <c r="O55" s="107">
        <v>6</v>
      </c>
      <c r="P55" s="109"/>
      <c r="Q55" s="101" t="s">
        <v>151</v>
      </c>
      <c r="R55" s="105">
        <v>0</v>
      </c>
      <c r="S55" s="105">
        <v>0</v>
      </c>
      <c r="T55" s="105">
        <v>0</v>
      </c>
      <c r="U55" s="105">
        <v>0</v>
      </c>
      <c r="V55" s="105">
        <v>23</v>
      </c>
      <c r="W55" s="105">
        <v>23</v>
      </c>
      <c r="X55" s="101" t="s">
        <v>219</v>
      </c>
    </row>
    <row r="56" spans="1:24" x14ac:dyDescent="0.2">
      <c r="A56" s="101" t="s">
        <v>220</v>
      </c>
      <c r="B56" s="101" t="s">
        <v>221</v>
      </c>
      <c r="C56" s="102">
        <v>116</v>
      </c>
      <c r="D56" s="103">
        <v>-0.12121212121212101</v>
      </c>
      <c r="E56" s="102">
        <v>0</v>
      </c>
      <c r="F56" s="103" t="s">
        <v>72</v>
      </c>
      <c r="G56" s="102">
        <v>0</v>
      </c>
      <c r="H56" s="103" t="s">
        <v>72</v>
      </c>
      <c r="I56" s="102">
        <v>116</v>
      </c>
      <c r="J56" s="103">
        <v>-0.12121212121212101</v>
      </c>
      <c r="K56" s="102">
        <v>169</v>
      </c>
      <c r="L56" s="103">
        <v>0.56481481481481499</v>
      </c>
      <c r="M56" s="102">
        <v>285</v>
      </c>
      <c r="N56" s="103">
        <v>0.1875</v>
      </c>
      <c r="O56" s="107">
        <v>6</v>
      </c>
      <c r="P56" s="109"/>
      <c r="Q56" s="101" t="s">
        <v>151</v>
      </c>
      <c r="R56" s="105">
        <v>132</v>
      </c>
      <c r="S56" s="105">
        <v>0</v>
      </c>
      <c r="T56" s="105">
        <v>0</v>
      </c>
      <c r="U56" s="105">
        <v>132</v>
      </c>
      <c r="V56" s="105">
        <v>108</v>
      </c>
      <c r="W56" s="105">
        <v>240</v>
      </c>
      <c r="X56" s="101" t="s">
        <v>222</v>
      </c>
    </row>
    <row r="57" spans="1:24" x14ac:dyDescent="0.2">
      <c r="A57" s="101" t="s">
        <v>223</v>
      </c>
      <c r="B57" s="101" t="s">
        <v>224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72</v>
      </c>
      <c r="I57" s="102">
        <v>0</v>
      </c>
      <c r="J57" s="103">
        <v>-1</v>
      </c>
      <c r="K57" s="102">
        <v>25</v>
      </c>
      <c r="L57" s="103">
        <v>-0.19354838709677399</v>
      </c>
      <c r="M57" s="102">
        <v>25</v>
      </c>
      <c r="N57" s="103">
        <v>-0.70588235294117596</v>
      </c>
      <c r="O57" s="107">
        <v>6</v>
      </c>
      <c r="P57" s="110"/>
      <c r="Q57" s="101" t="s">
        <v>151</v>
      </c>
      <c r="R57" s="105">
        <v>53</v>
      </c>
      <c r="S57" s="105">
        <v>1</v>
      </c>
      <c r="T57" s="105">
        <v>0</v>
      </c>
      <c r="U57" s="105">
        <v>54</v>
      </c>
      <c r="V57" s="105">
        <v>31</v>
      </c>
      <c r="W57" s="105">
        <v>85</v>
      </c>
      <c r="X57" s="101" t="s">
        <v>225</v>
      </c>
    </row>
    <row r="58" spans="1:24" x14ac:dyDescent="0.2">
      <c r="A58" s="111" t="s">
        <v>255</v>
      </c>
      <c r="B58" s="112"/>
      <c r="C58" s="113">
        <v>902</v>
      </c>
      <c r="D58" s="114">
        <v>-5.9436913451512002E-2</v>
      </c>
      <c r="E58" s="113">
        <v>861</v>
      </c>
      <c r="F58" s="114">
        <v>-0.417061611374408</v>
      </c>
      <c r="G58" s="113">
        <v>0</v>
      </c>
      <c r="H58" s="114"/>
      <c r="I58" s="113">
        <v>1763</v>
      </c>
      <c r="J58" s="114">
        <v>-0.27627257799671601</v>
      </c>
      <c r="K58" s="113">
        <v>1654</v>
      </c>
      <c r="L58" s="114">
        <v>0.20116194625998501</v>
      </c>
      <c r="M58" s="113">
        <v>3417</v>
      </c>
      <c r="N58" s="114">
        <v>-0.103855232100708</v>
      </c>
      <c r="O58" s="118"/>
      <c r="P58" s="119" t="s">
        <v>207</v>
      </c>
      <c r="Q58" s="119"/>
      <c r="R58" s="120">
        <v>959</v>
      </c>
      <c r="S58" s="120">
        <v>1477</v>
      </c>
      <c r="T58" s="120">
        <v>0</v>
      </c>
      <c r="U58" s="120">
        <v>2436</v>
      </c>
      <c r="V58" s="120">
        <v>1377</v>
      </c>
      <c r="W58" s="120">
        <v>3813</v>
      </c>
      <c r="X58" s="119"/>
    </row>
    <row r="59" spans="1:24" x14ac:dyDescent="0.2">
      <c r="A59" s="111" t="s">
        <v>226</v>
      </c>
      <c r="B59" s="112"/>
      <c r="C59" s="113">
        <v>39748</v>
      </c>
      <c r="D59" s="114">
        <v>7.1709109337387599E-3</v>
      </c>
      <c r="E59" s="113">
        <v>13565</v>
      </c>
      <c r="F59" s="114">
        <v>-1.7740767559739301E-2</v>
      </c>
      <c r="G59" s="113">
        <v>2734</v>
      </c>
      <c r="H59" s="114">
        <v>-0.11262577085361899</v>
      </c>
      <c r="I59" s="113">
        <v>56047</v>
      </c>
      <c r="J59" s="114">
        <v>-5.4830009227056602E-3</v>
      </c>
      <c r="K59" s="113">
        <v>7483</v>
      </c>
      <c r="L59" s="114">
        <v>-6.2280701754385999E-2</v>
      </c>
      <c r="M59" s="113">
        <v>63530</v>
      </c>
      <c r="N59" s="114">
        <v>-1.2527978114896803E-2</v>
      </c>
      <c r="O59" s="118"/>
      <c r="P59" s="119"/>
      <c r="Q59" s="119"/>
      <c r="R59" s="120">
        <v>39465</v>
      </c>
      <c r="S59" s="120">
        <v>13810</v>
      </c>
      <c r="T59" s="120">
        <v>3081</v>
      </c>
      <c r="U59" s="120">
        <v>56356</v>
      </c>
      <c r="V59" s="120">
        <v>7980</v>
      </c>
      <c r="W59" s="120">
        <v>64336</v>
      </c>
      <c r="X59" s="119"/>
    </row>
  </sheetData>
  <pageMargins left="0.74803149606299213" right="0.74803149606299213" top="0.59055118110236227" bottom="0.59055118110236227" header="0.51181102362204722" footer="0.51181102362204722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opLeftCell="A19" zoomScaleNormal="100" workbookViewId="0">
      <pane xSplit="24765" topLeftCell="AA1"/>
      <selection activeCell="H4" sqref="H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09.01.2017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227</v>
      </c>
      <c r="B7" s="71">
        <f>Hovedtall!$B$7</f>
        <v>2234819</v>
      </c>
      <c r="C7" s="72">
        <f>Hovedtall!$C$7</f>
        <v>2136509</v>
      </c>
      <c r="D7" s="46">
        <f>(B7-C7)/C7</f>
        <v>4.6014315876975007E-2</v>
      </c>
      <c r="E7" s="45"/>
      <c r="F7" s="71">
        <f>Hovedtall!$F$7</f>
        <v>2234819</v>
      </c>
      <c r="G7" s="72">
        <f>Hovedtall!$G$7</f>
        <v>2136509</v>
      </c>
      <c r="H7" s="46">
        <f>(F7-G7)/G7</f>
        <v>4.6014315876975007E-2</v>
      </c>
      <c r="I7" s="40"/>
      <c r="J7" s="41"/>
    </row>
    <row r="8" spans="1:17" ht="15" customHeight="1" x14ac:dyDescent="0.25">
      <c r="A8" s="89" t="s">
        <v>33</v>
      </c>
      <c r="B8" s="16">
        <f>SUM(B9:B10)</f>
        <v>1326377</v>
      </c>
      <c r="C8" s="17">
        <f>SUM(C9:C10)</f>
        <v>1211223</v>
      </c>
      <c r="D8" s="34">
        <f>(B8-C8)/C8</f>
        <v>9.5072501100127715E-2</v>
      </c>
      <c r="E8" s="45"/>
      <c r="F8" s="16">
        <f>SUM(F9:F10)</f>
        <v>1326377</v>
      </c>
      <c r="G8" s="17">
        <f>SUM(G9:G10)</f>
        <v>1211223</v>
      </c>
      <c r="H8" s="34">
        <f>(F8-G8)/G8</f>
        <v>9.5072501100127715E-2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1227693</v>
      </c>
      <c r="C9" s="74">
        <f>Hovedtall!$C$9</f>
        <v>1102968</v>
      </c>
      <c r="D9" s="18">
        <f>(B9-C9)/C9</f>
        <v>0.11308124986400331</v>
      </c>
      <c r="E9" s="45"/>
      <c r="F9" s="73">
        <f>Hovedtall!$F$9</f>
        <v>1227693</v>
      </c>
      <c r="G9" s="74">
        <f>Hovedtall!$G$9</f>
        <v>1102968</v>
      </c>
      <c r="H9" s="18">
        <f>(F9-G9)/G9</f>
        <v>0.11308124986400331</v>
      </c>
      <c r="J9" s="41"/>
    </row>
    <row r="10" spans="1:17" ht="15" customHeight="1" x14ac:dyDescent="0.25">
      <c r="A10" s="90" t="s">
        <v>35</v>
      </c>
      <c r="B10" s="73">
        <f>Hovedtall!$B$10</f>
        <v>98684</v>
      </c>
      <c r="C10" s="74">
        <f>Hovedtall!$C$10</f>
        <v>108255</v>
      </c>
      <c r="D10" s="18">
        <f>(B10-C10)/C10</f>
        <v>-8.8411620710359795E-2</v>
      </c>
      <c r="E10" s="45"/>
      <c r="F10" s="73">
        <f>Hovedtall!$F$10</f>
        <v>98684</v>
      </c>
      <c r="G10" s="74">
        <f>Hovedtall!$G$10</f>
        <v>108255</v>
      </c>
      <c r="H10" s="18">
        <f>(F10-G10)/G10</f>
        <v>-8.8411620710359795E-2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36891</v>
      </c>
      <c r="C12" s="76">
        <f>Hovedtall!$C$12</f>
        <v>40317</v>
      </c>
      <c r="D12" s="44">
        <f>(B12-C12)/C12</f>
        <v>-8.4976560756008637E-2</v>
      </c>
      <c r="E12" s="45"/>
      <c r="F12" s="75">
        <f>Hovedtall!$F$12</f>
        <v>36891</v>
      </c>
      <c r="G12" s="76">
        <f>Hovedtall!$G$12</f>
        <v>40317</v>
      </c>
      <c r="H12" s="44">
        <f>(F12-G12)/G12</f>
        <v>-8.4976560756008637E-2</v>
      </c>
      <c r="J12" s="41"/>
    </row>
    <row r="13" spans="1:17" ht="15" customHeight="1" x14ac:dyDescent="0.25">
      <c r="A13" s="89" t="s">
        <v>19</v>
      </c>
      <c r="B13" s="16">
        <f>B7+B8+B12</f>
        <v>3598087</v>
      </c>
      <c r="C13" s="17">
        <f>C7+C8+C12</f>
        <v>3388049</v>
      </c>
      <c r="D13" s="34">
        <f>(B13-C13)/C13</f>
        <v>6.1993790526642327E-2</v>
      </c>
      <c r="E13" s="45"/>
      <c r="F13" s="16">
        <f>F7+F8+F12</f>
        <v>3598087</v>
      </c>
      <c r="G13" s="17">
        <f>G7+G8+G12</f>
        <v>3388049</v>
      </c>
      <c r="H13" s="34">
        <f>(F13-G13)/G13</f>
        <v>6.1993790526642327E-2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38846</v>
      </c>
      <c r="C17" s="15">
        <f>SUM(C18:C20)</f>
        <v>38506</v>
      </c>
      <c r="D17" s="46">
        <f>(B17-C17)/C17</f>
        <v>8.8297927595699377E-3</v>
      </c>
      <c r="E17" s="19"/>
      <c r="F17" s="14">
        <f>SUM(F18:F20)</f>
        <v>38846</v>
      </c>
      <c r="G17" s="15">
        <f>SUM(G18:G20)</f>
        <v>38506</v>
      </c>
      <c r="H17" s="46">
        <f>(F17-G17)/G17</f>
        <v>8.8297927595699377E-3</v>
      </c>
      <c r="J17" s="43"/>
    </row>
    <row r="18" spans="1:10" ht="15" customHeight="1" x14ac:dyDescent="0.25">
      <c r="A18" s="90" t="s">
        <v>34</v>
      </c>
      <c r="B18" s="73">
        <f>Hovedtall!$B$18</f>
        <v>37493</v>
      </c>
      <c r="C18" s="74">
        <f>Hovedtall!$C$18</f>
        <v>37104</v>
      </c>
      <c r="D18" s="18">
        <f t="shared" ref="D18:D31" si="0">(B18-C18)/C18</f>
        <v>1.0484044846916774E-2</v>
      </c>
      <c r="E18" s="19"/>
      <c r="F18" s="73">
        <f>Hovedtall!$F$18</f>
        <v>37493</v>
      </c>
      <c r="G18" s="74">
        <f>Hovedtall!$G$18</f>
        <v>37104</v>
      </c>
      <c r="H18" s="18">
        <f t="shared" ref="H18:H31" si="1">(F18-G18)/G18</f>
        <v>1.0484044846916774E-2</v>
      </c>
      <c r="J18" s="41"/>
    </row>
    <row r="19" spans="1:10" ht="15" customHeight="1" x14ac:dyDescent="0.25">
      <c r="A19" s="90" t="s">
        <v>35</v>
      </c>
      <c r="B19" s="73">
        <f>Hovedtall!$B$19</f>
        <v>264</v>
      </c>
      <c r="C19" s="74">
        <f>Hovedtall!$C$19</f>
        <v>324</v>
      </c>
      <c r="D19" s="18">
        <f t="shared" si="0"/>
        <v>-0.18518518518518517</v>
      </c>
      <c r="E19" s="19"/>
      <c r="F19" s="73">
        <f>Hovedtall!$F$19</f>
        <v>264</v>
      </c>
      <c r="G19" s="74">
        <f>Hovedtall!$G$19</f>
        <v>324</v>
      </c>
      <c r="H19" s="18">
        <f t="shared" si="1"/>
        <v>-0.18518518518518517</v>
      </c>
      <c r="J19" s="41"/>
    </row>
    <row r="20" spans="1:10" ht="15" customHeight="1" x14ac:dyDescent="0.25">
      <c r="A20" s="90" t="s">
        <v>36</v>
      </c>
      <c r="B20" s="73">
        <f>Hovedtall!$B$20</f>
        <v>1089</v>
      </c>
      <c r="C20" s="74">
        <f>Hovedtall!$C$20</f>
        <v>1078</v>
      </c>
      <c r="D20" s="18">
        <f t="shared" si="0"/>
        <v>1.020408163265306E-2</v>
      </c>
      <c r="E20" s="19"/>
      <c r="F20" s="73">
        <f>Hovedtall!$F$20</f>
        <v>1089</v>
      </c>
      <c r="G20" s="74">
        <f>Hovedtall!$G$20</f>
        <v>1078</v>
      </c>
      <c r="H20" s="18">
        <f t="shared" si="1"/>
        <v>1.020408163265306E-2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12704</v>
      </c>
      <c r="C22" s="17">
        <f>SUM(C23:C25)</f>
        <v>12333</v>
      </c>
      <c r="D22" s="34">
        <f t="shared" si="0"/>
        <v>3.0081894105246088E-2</v>
      </c>
      <c r="E22" s="19"/>
      <c r="F22" s="16">
        <f>SUM(F23:F25)</f>
        <v>12704</v>
      </c>
      <c r="G22" s="17">
        <f>SUM(G23:G25)</f>
        <v>12333</v>
      </c>
      <c r="H22" s="34">
        <f t="shared" si="1"/>
        <v>3.0081894105246088E-2</v>
      </c>
      <c r="J22" s="41"/>
    </row>
    <row r="23" spans="1:10" ht="15" customHeight="1" x14ac:dyDescent="0.25">
      <c r="A23" s="90" t="s">
        <v>34</v>
      </c>
      <c r="B23" s="73">
        <f>Hovedtall!$B$23</f>
        <v>11421</v>
      </c>
      <c r="C23" s="74">
        <f>Hovedtall!$C$23</f>
        <v>11170</v>
      </c>
      <c r="D23" s="18">
        <f t="shared" si="0"/>
        <v>2.2470904207699195E-2</v>
      </c>
      <c r="E23" s="19"/>
      <c r="F23" s="73">
        <f>Hovedtall!$F$23</f>
        <v>11421</v>
      </c>
      <c r="G23" s="74">
        <f>Hovedtall!$G$23</f>
        <v>11170</v>
      </c>
      <c r="H23" s="18">
        <f t="shared" si="1"/>
        <v>2.2470904207699195E-2</v>
      </c>
      <c r="J23" s="41"/>
    </row>
    <row r="24" spans="1:10" ht="15" customHeight="1" x14ac:dyDescent="0.25">
      <c r="A24" s="90" t="s">
        <v>35</v>
      </c>
      <c r="B24" s="73">
        <f>Hovedtall!$B$24</f>
        <v>829</v>
      </c>
      <c r="C24" s="74">
        <f>Hovedtall!$C$24</f>
        <v>758</v>
      </c>
      <c r="D24" s="18">
        <f t="shared" si="0"/>
        <v>9.3667546174142483E-2</v>
      </c>
      <c r="E24" s="19"/>
      <c r="F24" s="73">
        <f>Hovedtall!$F$24</f>
        <v>829</v>
      </c>
      <c r="G24" s="74">
        <f>Hovedtall!$G$24</f>
        <v>758</v>
      </c>
      <c r="H24" s="18">
        <f t="shared" si="1"/>
        <v>9.3667546174142483E-2</v>
      </c>
      <c r="J24" s="41"/>
    </row>
    <row r="25" spans="1:10" ht="15" customHeight="1" x14ac:dyDescent="0.25">
      <c r="A25" s="90" t="s">
        <v>36</v>
      </c>
      <c r="B25" s="73">
        <f>Hovedtall!$B$25</f>
        <v>454</v>
      </c>
      <c r="C25" s="74">
        <f>Hovedtall!$C$25</f>
        <v>405</v>
      </c>
      <c r="D25" s="18">
        <f t="shared" si="0"/>
        <v>0.12098765432098765</v>
      </c>
      <c r="E25" s="19"/>
      <c r="F25" s="73">
        <f>Hovedtall!$F$25</f>
        <v>454</v>
      </c>
      <c r="G25" s="74">
        <f>Hovedtall!$G$25</f>
        <v>405</v>
      </c>
      <c r="H25" s="18">
        <f t="shared" si="1"/>
        <v>0.12098765432098765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2734</v>
      </c>
      <c r="C27" s="76">
        <f>Hovedtall!$C$27</f>
        <v>3081</v>
      </c>
      <c r="D27" s="34">
        <f t="shared" si="0"/>
        <v>-0.11262577085361895</v>
      </c>
      <c r="E27" s="19"/>
      <c r="F27" s="77">
        <f>Hovedtall!$F$27</f>
        <v>2734</v>
      </c>
      <c r="G27" s="78">
        <f>Hovedtall!$G$27</f>
        <v>3081</v>
      </c>
      <c r="H27" s="34">
        <f>(F27-G27)/G27</f>
        <v>-0.11262577085361895</v>
      </c>
      <c r="J27" s="41"/>
    </row>
    <row r="28" spans="1:10" ht="15" customHeight="1" x14ac:dyDescent="0.25">
      <c r="A28" s="89" t="s">
        <v>19</v>
      </c>
      <c r="B28" s="16">
        <f>B22+B17+B27</f>
        <v>54284</v>
      </c>
      <c r="C28" s="17">
        <f>C22+C17+C27</f>
        <v>53920</v>
      </c>
      <c r="D28" s="34">
        <f t="shared" si="0"/>
        <v>6.7507418397626112E-3</v>
      </c>
      <c r="E28" s="19"/>
      <c r="F28" s="16">
        <f>F22+F17+F27</f>
        <v>54284</v>
      </c>
      <c r="G28" s="17">
        <f>G22+G17+G27</f>
        <v>53920</v>
      </c>
      <c r="H28" s="34">
        <f>(F28-G28)/G28</f>
        <v>6.7507418397626112E-3</v>
      </c>
      <c r="J28" s="41"/>
    </row>
    <row r="29" spans="1:10" ht="15" customHeight="1" x14ac:dyDescent="0.25">
      <c r="A29" s="89" t="s">
        <v>24</v>
      </c>
      <c r="B29" s="75">
        <f>Hovedtall!$B$29</f>
        <v>5829</v>
      </c>
      <c r="C29" s="76">
        <f>Hovedtall!$C$29</f>
        <v>6603</v>
      </c>
      <c r="D29" s="18">
        <f>(B29-C29)/C29</f>
        <v>-0.11721944570649705</v>
      </c>
      <c r="E29" s="19"/>
      <c r="F29" s="75">
        <f>Hovedtall!$F$29</f>
        <v>5829</v>
      </c>
      <c r="G29" s="76">
        <f>Hovedtall!$G$29</f>
        <v>6603</v>
      </c>
      <c r="H29" s="18">
        <f>(F29-G29)/G29</f>
        <v>-0.11721944570649705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60113</v>
      </c>
      <c r="C31" s="17">
        <f>SUM(C28:C29)</f>
        <v>60523</v>
      </c>
      <c r="D31" s="34">
        <f t="shared" si="0"/>
        <v>-6.7742841564363962E-3</v>
      </c>
      <c r="E31" s="19"/>
      <c r="F31" s="16">
        <f>SUM(F28:F29)</f>
        <v>60113</v>
      </c>
      <c r="G31" s="17">
        <f>SUM(G28:G29)</f>
        <v>60523</v>
      </c>
      <c r="H31" s="34">
        <f t="shared" si="1"/>
        <v>-6.7742841564363962E-3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4" sqref="G24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2016-10-09T19:24:48Z</cp:lastPrinted>
  <dcterms:created xsi:type="dcterms:W3CDTF">2000-12-05T13:34:37Z</dcterms:created>
  <dcterms:modified xsi:type="dcterms:W3CDTF">2017-02-09T13:01:17Z</dcterms:modified>
</cp:coreProperties>
</file>