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gm434.lv.no\felles\CA\STAT\2017 Statistikk inkl. spedbarn - DVHStat\Månedsstatistikk\"/>
    </mc:Choice>
  </mc:AlternateContent>
  <bookViews>
    <workbookView xWindow="-6900" yWindow="4440" windowWidth="24240" windowHeight="4410" tabRatio="835"/>
  </bookViews>
  <sheets>
    <sheet name="Hovedtall" sheetId="1" r:id="rId1"/>
    <sheet name="Passasjer - Måned" sheetId="40210" r:id="rId2"/>
    <sheet name="Passasjerer - Hittil i år" sheetId="40211" r:id="rId3"/>
    <sheet name="Flybevegelser - Måned" sheetId="40214" r:id="rId4"/>
    <sheet name="Flybevegelser - Hittil i år" sheetId="40215" r:id="rId5"/>
    <sheet name="Main" sheetId="40209" state="hidden" r:id="rId6"/>
    <sheet name="Tall til grafer" sheetId="40201" state="hidden" r:id="rId7"/>
  </sheets>
  <externalReferences>
    <externalReference r:id="rId8"/>
  </externalReferences>
  <definedNames>
    <definedName name="_xlnm.Print_Area" localSheetId="0">Hovedtall!$A$1:$I$52</definedName>
    <definedName name="_xlnm.Print_Area" localSheetId="5">Main!$A$1:$I$52</definedName>
    <definedName name="Recover">[1]Macro1!$A$245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B17" i="1" l="1"/>
  <c r="C17" i="1"/>
  <c r="G29" i="40209" l="1"/>
  <c r="F29" i="40209"/>
  <c r="G27" i="40209"/>
  <c r="F27" i="40209"/>
  <c r="G25" i="40209"/>
  <c r="F25" i="40209"/>
  <c r="G24" i="40209"/>
  <c r="F24" i="40209"/>
  <c r="G23" i="40209"/>
  <c r="F23" i="40209"/>
  <c r="G20" i="40209"/>
  <c r="F20" i="40209"/>
  <c r="G19" i="40209"/>
  <c r="F19" i="40209"/>
  <c r="G18" i="40209"/>
  <c r="F18" i="40209"/>
  <c r="G12" i="40209"/>
  <c r="F12" i="40209"/>
  <c r="A2" i="40209"/>
  <c r="G10" i="40209"/>
  <c r="F10" i="40209"/>
  <c r="G9" i="40209"/>
  <c r="F9" i="40209"/>
  <c r="G7" i="40209"/>
  <c r="F7" i="40209"/>
  <c r="C29" i="40209"/>
  <c r="B29" i="40209"/>
  <c r="C27" i="40209"/>
  <c r="B27" i="40209"/>
  <c r="C25" i="40209"/>
  <c r="B25" i="40209"/>
  <c r="C24" i="40209"/>
  <c r="B24" i="40209"/>
  <c r="C23" i="40209"/>
  <c r="B23" i="40209"/>
  <c r="C20" i="40209"/>
  <c r="B20" i="40209"/>
  <c r="C19" i="40209"/>
  <c r="B19" i="40209"/>
  <c r="C18" i="40209"/>
  <c r="B18" i="40209"/>
  <c r="C12" i="40209"/>
  <c r="B12" i="40209"/>
  <c r="C10" i="40209"/>
  <c r="B10" i="40209"/>
  <c r="C9" i="40209"/>
  <c r="B9" i="40209"/>
  <c r="C7" i="40209"/>
  <c r="B7" i="40209"/>
  <c r="C17" i="40209" l="1"/>
  <c r="D19" i="40209"/>
  <c r="D25" i="40209"/>
  <c r="H25" i="40209"/>
  <c r="D20" i="40209"/>
  <c r="H23" i="40209"/>
  <c r="D27" i="40209"/>
  <c r="B22" i="40209"/>
  <c r="C8" i="40209"/>
  <c r="C13" i="40209" s="1"/>
  <c r="D9" i="40209"/>
  <c r="H29" i="40209"/>
  <c r="G22" i="40209"/>
  <c r="H20" i="40209"/>
  <c r="H19" i="40209"/>
  <c r="D29" i="40209"/>
  <c r="D24" i="40209"/>
  <c r="H10" i="40209"/>
  <c r="F8" i="40209"/>
  <c r="F13" i="40209" s="1"/>
  <c r="D12" i="40209"/>
  <c r="H27" i="40209"/>
  <c r="H24" i="40209"/>
  <c r="G17" i="40209"/>
  <c r="H18" i="40209"/>
  <c r="H12" i="40209"/>
  <c r="G8" i="40209"/>
  <c r="G13" i="40209" s="1"/>
  <c r="C22" i="40209"/>
  <c r="C28" i="40209" s="1"/>
  <c r="C31" i="40209" s="1"/>
  <c r="D23" i="40209"/>
  <c r="D18" i="40209"/>
  <c r="B17" i="40209"/>
  <c r="D17" i="40209" s="1"/>
  <c r="D10" i="40209"/>
  <c r="H7" i="40209"/>
  <c r="H9" i="40209"/>
  <c r="D7" i="40209"/>
  <c r="B8" i="40209"/>
  <c r="F17" i="40209"/>
  <c r="F22" i="40209"/>
  <c r="G28" i="40209" l="1"/>
  <c r="G31" i="40209" s="1"/>
  <c r="D8" i="40209"/>
  <c r="H17" i="40209"/>
  <c r="H8" i="40209"/>
  <c r="H13" i="40209"/>
  <c r="D22" i="40209"/>
  <c r="B28" i="40209"/>
  <c r="F28" i="40209"/>
  <c r="H22" i="40209"/>
  <c r="B13" i="40209"/>
  <c r="D13" i="40209" s="1"/>
  <c r="B31" i="40209" l="1"/>
  <c r="D31" i="40209" s="1"/>
  <c r="D28" i="40209"/>
  <c r="H28" i="40209"/>
  <c r="F31" i="40209"/>
  <c r="H31" i="40209" s="1"/>
  <c r="B8" i="1" l="1"/>
  <c r="C8" i="1"/>
  <c r="B13" i="1" l="1"/>
  <c r="F8" i="1" l="1"/>
  <c r="G8" i="1"/>
  <c r="G17" i="1" l="1"/>
  <c r="F17" i="1"/>
  <c r="H9" i="1" l="1"/>
  <c r="G22" i="1" l="1"/>
  <c r="F22" i="1"/>
  <c r="C22" i="1"/>
  <c r="D29" i="1"/>
  <c r="H29" i="1"/>
  <c r="G13" i="1"/>
  <c r="B22" i="1"/>
  <c r="C13" i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B28" i="1" l="1"/>
  <c r="B31" i="1" s="1"/>
  <c r="H22" i="1"/>
  <c r="G28" i="1"/>
  <c r="G31" i="1" s="1"/>
  <c r="F28" i="1"/>
  <c r="H17" i="1"/>
  <c r="D22" i="1"/>
  <c r="C28" i="1"/>
  <c r="C31" i="1" s="1"/>
  <c r="D17" i="1"/>
  <c r="H8" i="1"/>
  <c r="F13" i="1"/>
  <c r="H13" i="1" s="1"/>
  <c r="D8" i="1"/>
  <c r="D13" i="1"/>
  <c r="D28" i="1" l="1"/>
  <c r="H28" i="1"/>
  <c r="F31" i="1"/>
  <c r="H31" i="1" s="1"/>
  <c r="D31" i="1"/>
</calcChain>
</file>

<file path=xl/sharedStrings.xml><?xml version="1.0" encoding="utf-8"?>
<sst xmlns="http://schemas.openxmlformats.org/spreadsheetml/2006/main" count="1187" uniqueCount="262">
  <si>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</si>
  <si>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</si>
  <si>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</si>
  <si>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</si>
  <si>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</si>
  <si>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</si>
  <si>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</si>
  <si>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</si>
  <si>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</si>
  <si>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</si>
  <si>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</si>
  <si>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</si>
  <si>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</si>
  <si>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</si>
  <si>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</si>
  <si>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</si>
  <si>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</si>
  <si>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</si>
  <si>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</si>
  <si>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</si>
  <si>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</si>
  <si>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</si>
  <si>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</si>
  <si>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</si>
  <si>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</si>
  <si>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</si>
  <si>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</si>
  <si>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</si>
  <si>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</si>
  <si>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</si>
  <si>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</si>
  <si>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</si>
  <si>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</si>
  <si>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</si>
  <si>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</si>
  <si>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</si>
  <si>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</si>
  <si>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</si>
  <si>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</si>
  <si>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</si>
  <si>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</si>
  <si>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PASSENGERS,  terminalpassengers (transfer and infants* included).</t>
  </si>
  <si>
    <t>* Fra og med 1. januar 2014 telles spedbarn (0-2 år) med i Avinors passasjerstatistikk</t>
  </si>
  <si>
    <t xml:space="preserve">    Domestic</t>
  </si>
  <si>
    <t>Desember</t>
  </si>
  <si>
    <t>December</t>
  </si>
  <si>
    <t>Dato 30.01.2018</t>
  </si>
  <si>
    <t>Passasjerer inkl. spedbarn - Desember 2017</t>
  </si>
  <si>
    <t>Lufthavn</t>
  </si>
  <si>
    <t>IATA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</si>
  <si>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</si>
  <si>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</si>
  <si>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</si>
  <si>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</si>
  <si>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</si>
  <si>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</si>
  <si>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</si>
  <si>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</si>
  <si>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</si>
  <si>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</si>
  <si>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</si>
  <si>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</si>
  <si>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</si>
  <si>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Total</t>
  </si>
  <si>
    <t>Endring Total</t>
  </si>
  <si>
    <t>Sortering</t>
  </si>
  <si>
    <t>Avinor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</si>
  <si>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</si>
  <si>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</si>
  <si>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</si>
  <si>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</si>
  <si>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</si>
  <si>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</si>
  <si>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Offshore Prev SUM</t>
  </si>
  <si>
    <t>Transitt Prev SUM</t>
  </si>
  <si>
    <t>Term Pax Prev SUM</t>
  </si>
  <si>
    <t>Total Prev SUM</t>
  </si>
  <si>
    <t>Lufthavn Navn Eng</t>
  </si>
  <si>
    <t>Aar SUM</t>
  </si>
  <si>
    <t>Mnd SUM</t>
  </si>
  <si>
    <t>Avinor Konsern</t>
  </si>
  <si>
    <t>ALTA LUFTHAVN</t>
  </si>
  <si>
    <t>ALF</t>
  </si>
  <si>
    <t>J</t>
  </si>
  <si>
    <t>ALTA AIRPORT</t>
  </si>
  <si>
    <t>ANDØYA LUFTHAVN</t>
  </si>
  <si>
    <t>ANX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</si>
  <si>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</si>
  <si>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</si>
  <si>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</si>
  <si>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</si>
  <si>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</si>
  <si>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</si>
  <si>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</si>
  <si>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</si>
  <si>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</si>
  <si>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</si>
  <si>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</si>
  <si>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</si>
  <si>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</si>
  <si>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</si>
  <si>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</si>
  <si>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</si>
  <si>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</si>
  <si>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</si>
  <si>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</si>
  <si>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FAGERNES LUFTHAVN</t>
  </si>
  <si>
    <t>VDB</t>
  </si>
  <si>
    <t>FAGERNES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</si>
  <si>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</si>
  <si>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</si>
  <si>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</si>
  <si>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</si>
  <si>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</si>
  <si>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</si>
  <si>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</si>
  <si>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</si>
  <si>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</si>
  <si>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</si>
  <si>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</si>
  <si>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</si>
  <si>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</si>
  <si>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</si>
  <si>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</si>
  <si>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HAUGESUND LUFTHAVN</t>
  </si>
  <si>
    <t>HAU</t>
  </si>
  <si>
    <t>HAUGESUND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</si>
  <si>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</si>
  <si>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</si>
  <si>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</si>
  <si>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</si>
  <si>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</si>
  <si>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</si>
  <si>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</si>
  <si>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</si>
  <si>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</si>
  <si>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</si>
  <si>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</si>
  <si>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</si>
  <si>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</si>
  <si>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</si>
  <si>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</si>
  <si>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</si>
  <si>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</si>
  <si>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</si>
  <si>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</si>
  <si>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</si>
  <si>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</si>
  <si>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</si>
  <si>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</si>
  <si>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</si>
  <si>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</si>
  <si>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</si>
  <si>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</si>
  <si>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</si>
  <si>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</si>
  <si>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</si>
  <si>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</si>
  <si>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</si>
  <si>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</si>
  <si>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NARVIK LUFTHAVN</t>
  </si>
  <si>
    <t>NVK</t>
  </si>
  <si>
    <t>NARVIK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</si>
  <si>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</si>
  <si>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</si>
  <si>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</si>
  <si>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</si>
  <si>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</si>
  <si>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</si>
  <si>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</si>
  <si>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</si>
  <si>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</si>
  <si>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</si>
  <si>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</si>
  <si>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</si>
  <si>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</si>
  <si>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</si>
  <si>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</si>
  <si>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</si>
  <si>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</si>
  <si>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</si>
  <si>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</si>
  <si>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</si>
  <si>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</si>
  <si>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</si>
  <si>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</si>
  <si>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</si>
  <si>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</si>
  <si>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</si>
  <si>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</si>
  <si>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</si>
  <si>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</si>
  <si>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</si>
  <si>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</si>
  <si>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</si>
  <si>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</si>
  <si>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</si>
  <si>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</si>
  <si>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</si>
  <si>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</si>
  <si>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</si>
  <si>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</si>
  <si>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</si>
  <si>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</si>
  <si>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</si>
  <si>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</si>
  <si>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</si>
  <si>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</si>
  <si>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</si>
  <si>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</si>
  <si>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</si>
  <si>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</si>
  <si>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</si>
  <si>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</si>
  <si>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</si>
  <si>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</si>
  <si>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</si>
  <si>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</si>
  <si>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</si>
  <si>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</si>
  <si>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</si>
  <si>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 xml:space="preserve">Sum Avinor </t>
  </si>
  <si>
    <t>Totalt Avinor / Totalt private lufthavner</t>
  </si>
  <si>
    <t>MOSS/RYGGE LUFTHAVN</t>
  </si>
  <si>
    <t>RYG</t>
  </si>
  <si>
    <t>MOSS/RYGGE AIRPORT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</si>
  <si>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</si>
  <si>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</si>
  <si>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</si>
  <si>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</si>
  <si>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</si>
  <si>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</si>
  <si>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</si>
  <si>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</si>
  <si>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</si>
  <si>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</si>
  <si>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</si>
  <si>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</si>
  <si>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</si>
  <si>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</si>
  <si>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</si>
  <si>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 xml:space="preserve">Sum andre </t>
  </si>
  <si>
    <t>Totalt alle lufthavner</t>
  </si>
  <si>
    <t>Passasjerer inkl. spedbarn - Hittil i år, Desember 2017</t>
  </si>
  <si>
    <t>Sum</t>
  </si>
  <si>
    <t>Desember 2017 - Flybevegelser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</si>
  <si>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</si>
  <si>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</si>
  <si>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</si>
  <si>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</si>
  <si>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</si>
  <si>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</si>
  <si>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</si>
  <si>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</si>
  <si>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</si>
  <si>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Antall Innland Prev SUM</t>
  </si>
  <si>
    <t>Antall Utland Prev SUM</t>
  </si>
  <si>
    <t>Sum Iuo Prev SUM</t>
  </si>
  <si>
    <t>Annen Trafikk Prev SUM</t>
  </si>
  <si>
    <t>-</t>
  </si>
  <si>
    <t>Total Sum</t>
  </si>
  <si>
    <t>Desember 2017 - Flybevegelser hittil i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</si>
</sst>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###################################0%"/>
    <numFmt numFmtId="178" formatCode="##########0"/>
    <numFmt numFmtId="179" formatCode="#########0.0%"/>
    <numFmt numFmtId="180" formatCode="##0"/>
    <numFmt numFmtId="181" formatCode="##,###,###,###,###,###,###,###,###,###,###,###,##0.0%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0" fontId="17" fillId="0" borderId="0" xfId="0" applyFont="1"/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24" fillId="0" borderId="0" xfId="8" applyFont="1"/>
    <xf numFmtId="0" fontId="25" fillId="4" borderId="16" xfId="8" applyFont="1" applyFill="1" applyBorder="1" applyAlignment="1">
      <alignment horizontal="left" vertical="top" wrapText="1"/>
    </xf>
    <xf numFmtId="0" fontId="25" fillId="5" borderId="16" xfId="8" applyFont="1" applyFill="1" applyBorder="1" applyAlignment="1">
      <alignment horizontal="left" vertical="top"/>
    </xf>
    <xf numFmtId="0" fontId="25" fillId="6" borderId="16" xfId="8" applyFont="1" applyFill="1" applyBorder="1" applyAlignment="1">
      <alignment horizontal="left" vertical="top"/>
    </xf>
    <xf numFmtId="175" fontId="25" fillId="6" borderId="16" xfId="8" applyNumberFormat="1" applyFont="1" applyFill="1" applyBorder="1" applyAlignment="1">
      <alignment horizontal="right" vertical="top"/>
    </xf>
    <xf numFmtId="176" fontId="25" fillId="6" borderId="16" xfId="8" applyNumberFormat="1" applyFont="1" applyFill="1" applyBorder="1" applyAlignment="1">
      <alignment horizontal="right" vertical="top"/>
    </xf>
    <xf numFmtId="177" fontId="25" fillId="6" borderId="16" xfId="8" applyNumberFormat="1" applyFont="1" applyFill="1" applyBorder="1" applyAlignment="1">
      <alignment horizontal="right" vertical="top"/>
    </xf>
    <xf numFmtId="178" fontId="25" fillId="6" borderId="16" xfId="8" applyNumberFormat="1" applyFont="1" applyFill="1" applyBorder="1" applyAlignment="1">
      <alignment horizontal="right" vertical="top"/>
    </xf>
    <xf numFmtId="179" fontId="25" fillId="6" borderId="16" xfId="8" applyNumberFormat="1" applyFont="1" applyFill="1" applyBorder="1" applyAlignment="1">
      <alignment horizontal="right" vertical="top"/>
    </xf>
    <xf numFmtId="180" fontId="25" fillId="6" borderId="16" xfId="8" applyNumberFormat="1" applyFont="1" applyFill="1" applyBorder="1" applyAlignment="1">
      <alignment horizontal="left" vertical="top"/>
    </xf>
    <xf numFmtId="0" fontId="25" fillId="6" borderId="17" xfId="8" applyFont="1" applyFill="1" applyBorder="1" applyAlignment="1">
      <alignment horizontal="left" vertical="top"/>
    </xf>
    <xf numFmtId="0" fontId="25" fillId="6" borderId="18" xfId="8" applyFont="1" applyFill="1" applyBorder="1" applyAlignment="1">
      <alignment horizontal="left" vertical="top"/>
    </xf>
    <xf numFmtId="0" fontId="25" fillId="6" borderId="19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right" vertical="top"/>
    </xf>
    <xf numFmtId="175" fontId="25" fillId="4" borderId="16" xfId="8" applyNumberFormat="1" applyFont="1" applyFill="1" applyBorder="1" applyAlignment="1">
      <alignment horizontal="right" vertical="top"/>
    </xf>
    <xf numFmtId="176" fontId="25" fillId="4" borderId="16" xfId="8" applyNumberFormat="1" applyFont="1" applyFill="1" applyBorder="1" applyAlignment="1">
      <alignment horizontal="right" vertical="top"/>
    </xf>
    <xf numFmtId="177" fontId="25" fillId="4" borderId="16" xfId="8" applyNumberFormat="1" applyFont="1" applyFill="1" applyBorder="1" applyAlignment="1">
      <alignment horizontal="right" vertical="top"/>
    </xf>
    <xf numFmtId="178" fontId="25" fillId="4" borderId="16" xfId="8" applyNumberFormat="1" applyFont="1" applyFill="1" applyBorder="1" applyAlignment="1">
      <alignment horizontal="right" vertical="top"/>
    </xf>
    <xf numFmtId="179" fontId="25" fillId="4" borderId="16" xfId="8" applyNumberFormat="1" applyFont="1" applyFill="1" applyBorder="1" applyAlignment="1">
      <alignment horizontal="right" vertical="top"/>
    </xf>
    <xf numFmtId="180" fontId="25" fillId="5" borderId="16" xfId="8" applyNumberFormat="1" applyFont="1" applyFill="1" applyBorder="1" applyAlignment="1">
      <alignment horizontal="right" vertical="top"/>
    </xf>
    <xf numFmtId="0" fontId="25" fillId="5" borderId="16" xfId="8" applyFont="1" applyFill="1" applyBorder="1" applyAlignment="1">
      <alignment horizontal="right" vertical="top"/>
    </xf>
    <xf numFmtId="178" fontId="25" fillId="5" borderId="16" xfId="8" applyNumberFormat="1" applyFont="1" applyFill="1" applyBorder="1" applyAlignment="1">
      <alignment horizontal="right" vertical="top"/>
    </xf>
    <xf numFmtId="181" fontId="25" fillId="6" borderId="16" xfId="8" applyNumberFormat="1" applyFont="1" applyFill="1" applyBorder="1" applyAlignment="1">
      <alignment horizontal="right" vertical="top"/>
    </xf>
    <xf numFmtId="181" fontId="25" fillId="4" borderId="16" xfId="8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198208"/>
        <c:axId val="239199776"/>
      </c:lineChart>
      <c:catAx>
        <c:axId val="239198208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9199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919977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9198208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5261457271029206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#,##0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58813</c:v>
                </c:pt>
                <c:pt idx="11">
                  <c:v>56969</c:v>
                </c:pt>
              </c:numCache>
            </c:numRef>
          </c:val>
          <c:smooth val="0"/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grafer'!$G$24:$G$35</c:f>
              <c:numCache>
                <c:formatCode>#,##0</c:formatCode>
                <c:ptCount val="12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  <c:pt idx="11">
                  <c:v>50189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200560"/>
        <c:axId val="239200952"/>
      </c:lineChart>
      <c:catAx>
        <c:axId val="239200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9200952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39200952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9200560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24997263002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201736"/>
        <c:axId val="233072536"/>
      </c:lineChart>
      <c:catAx>
        <c:axId val="239201736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3072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307253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9201736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8559332522459078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grafer'!$B$24:$B$35</c15:sqref>
                  </c15:fullRef>
                </c:ext>
              </c:extLst>
              <c:f>'Tall til grafer'!$B$24:$B$34</c:f>
              <c:numCache>
                <c:formatCode>#\ ###\ ##0</c:formatCode>
                <c:ptCount val="11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grafer'!$C$24:$C$35</c15:sqref>
                  </c15:fullRef>
                </c:ext>
              </c:extLst>
              <c:f>'Tall til grafer'!$C$24:$C$34</c:f>
              <c:numCache>
                <c:formatCode>#\ ###\ ##0</c:formatCode>
                <c:ptCount val="11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</c:numCache>
            </c:numRef>
          </c:val>
          <c:smooth val="0"/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grafer'!$D$24:$D$35</c15:sqref>
                  </c15:fullRef>
                </c:ext>
              </c:extLst>
              <c:f>'Tall til grafer'!$D$24:$D$34</c:f>
              <c:numCache>
                <c:formatCode>#\ ###\ ##0</c:formatCode>
                <c:ptCount val="11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grafer'!$E$24:$E$35</c15:sqref>
                  </c15:fullRef>
                </c:ext>
              </c:extLst>
              <c:f>'Tall til grafer'!$E$24:$E$34</c:f>
              <c:numCache>
                <c:formatCode>#\ ###\ ##0</c:formatCode>
                <c:ptCount val="11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grafer'!$F$24:$F$35</c15:sqref>
                  </c15:fullRef>
                </c:ext>
              </c:extLst>
              <c:f>'Tall til grafer'!$F$24:$F$34</c:f>
              <c:numCache>
                <c:formatCode>#,##0</c:formatCode>
                <c:ptCount val="11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58813</c:v>
                </c:pt>
              </c:numCache>
            </c:numRef>
          </c:val>
          <c:smooth val="0"/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grafer'!$G$24:$G$35</c15:sqref>
                  </c15:fullRef>
                </c:ext>
              </c:extLst>
              <c:f>'Tall til grafer'!$G$24:$G$34</c:f>
              <c:numCache>
                <c:formatCode>#,##0</c:formatCode>
                <c:ptCount val="11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540216"/>
        <c:axId val="236540608"/>
      </c:lineChart>
      <c:catAx>
        <c:axId val="236540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6540608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36540608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6540216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16957794067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AS                      Oslo Atrium                                 Telefax:    6481 2001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Dronning Eufemias gate 6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          0191 Oslo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97250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3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4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showRuler="0" showWhiteSpace="0" view="pageLayout" zoomScaleNormal="100" workbookViewId="0">
      <selection activeCell="A4" sqref="A4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46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44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2017</v>
      </c>
      <c r="C4" s="95">
        <v>2016</v>
      </c>
      <c r="D4" s="96" t="s">
        <v>13</v>
      </c>
      <c r="E4" s="8"/>
      <c r="F4" s="94">
        <v>2017</v>
      </c>
      <c r="G4" s="95">
        <v>2016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2193493</v>
      </c>
      <c r="C7" s="62">
        <v>2168464</v>
      </c>
      <c r="D7" s="46">
        <f>(B7-C7)/C7</f>
        <v>1.1542271395789831E-2</v>
      </c>
      <c r="E7" s="45"/>
      <c r="F7" s="61">
        <v>30725614</v>
      </c>
      <c r="G7" s="62">
        <v>29884032</v>
      </c>
      <c r="H7" s="46">
        <f>(F7-G7)/G7</f>
        <v>2.8161594794169676E-2</v>
      </c>
      <c r="I7" s="40"/>
      <c r="J7" s="41"/>
    </row>
    <row r="8" spans="1:17" ht="15" customHeight="1" x14ac:dyDescent="0.25">
      <c r="A8" s="89" t="s">
        <v>16</v>
      </c>
      <c r="B8" s="16">
        <f>SUM(B9:B10)</f>
        <v>1448144</v>
      </c>
      <c r="C8" s="17">
        <f>SUM(C9:C10)</f>
        <v>1414032</v>
      </c>
      <c r="D8" s="34">
        <f>(B8-C8)/C8</f>
        <v>2.4123923645292328E-2</v>
      </c>
      <c r="E8" s="45"/>
      <c r="F8" s="16">
        <f>SUM(F9:F10)</f>
        <v>21716230</v>
      </c>
      <c r="G8" s="17">
        <f>SUM(G9:G10)</f>
        <v>20422788</v>
      </c>
      <c r="H8" s="34">
        <f>(F8-G8)/G8</f>
        <v>6.3333272616843503E-2</v>
      </c>
      <c r="I8" s="40"/>
      <c r="J8" s="41"/>
    </row>
    <row r="9" spans="1:17" ht="15" customHeight="1" x14ac:dyDescent="0.25">
      <c r="A9" s="90" t="s">
        <v>17</v>
      </c>
      <c r="B9" s="63">
        <v>1356512</v>
      </c>
      <c r="C9" s="64">
        <v>1313322</v>
      </c>
      <c r="D9" s="18">
        <f>(B9-C9)/C9</f>
        <v>3.2886070590456874E-2</v>
      </c>
      <c r="E9" s="45"/>
      <c r="F9" s="63">
        <v>19799161</v>
      </c>
      <c r="G9" s="64">
        <v>18569580</v>
      </c>
      <c r="H9" s="18">
        <f>(F9-G9)/G9</f>
        <v>6.6214798611492556E-2</v>
      </c>
      <c r="J9" s="41"/>
    </row>
    <row r="10" spans="1:17" ht="15" customHeight="1" x14ac:dyDescent="0.25">
      <c r="A10" s="90" t="s">
        <v>18</v>
      </c>
      <c r="B10" s="63">
        <v>91632</v>
      </c>
      <c r="C10" s="64">
        <v>100710</v>
      </c>
      <c r="D10" s="18">
        <f>(B10-C10)/C10</f>
        <v>-9.0140005957700331E-2</v>
      </c>
      <c r="E10" s="45"/>
      <c r="F10" s="63">
        <v>1917069</v>
      </c>
      <c r="G10" s="64">
        <v>1853208</v>
      </c>
      <c r="H10" s="18">
        <f>(F10-G10)/G10</f>
        <v>3.4459704469223099E-2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33933</v>
      </c>
      <c r="C12" s="66">
        <v>37070</v>
      </c>
      <c r="D12" s="44">
        <f>(B12-C12)/C12</f>
        <v>-8.4623684920420827E-2</v>
      </c>
      <c r="E12" s="45"/>
      <c r="F12" s="65">
        <v>464138</v>
      </c>
      <c r="G12" s="66">
        <v>499258</v>
      </c>
      <c r="H12" s="44">
        <f>(F12-G12)/G12</f>
        <v>-7.0344391076357315E-2</v>
      </c>
      <c r="J12" s="41"/>
    </row>
    <row r="13" spans="1:17" ht="15" customHeight="1" x14ac:dyDescent="0.25">
      <c r="A13" s="89" t="s">
        <v>19</v>
      </c>
      <c r="B13" s="16">
        <f>B7+B8+B12</f>
        <v>3675570</v>
      </c>
      <c r="C13" s="17">
        <f>C7+C8+C12</f>
        <v>3619566</v>
      </c>
      <c r="D13" s="34">
        <f>(B13-C13)/C13</f>
        <v>1.5472573231155338E-2</v>
      </c>
      <c r="E13" s="45"/>
      <c r="F13" s="16">
        <f>F7+F8+F12</f>
        <v>52905982</v>
      </c>
      <c r="G13" s="17">
        <f>G7+G8+G12</f>
        <v>50806078</v>
      </c>
      <c r="H13" s="34">
        <f>(F13-G13)/G13</f>
        <v>4.1331747748763442E-2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34831</v>
      </c>
      <c r="C17" s="14">
        <f>SUM(C18:C20)</f>
        <v>36263</v>
      </c>
      <c r="D17" s="46">
        <f>(B17-C17)/C17</f>
        <v>-3.9489286600667348E-2</v>
      </c>
      <c r="E17" s="19"/>
      <c r="F17" s="14">
        <f>SUM(F18:F20)</f>
        <v>476770</v>
      </c>
      <c r="G17" s="15">
        <f>SUM(G18:G20)</f>
        <v>486101</v>
      </c>
      <c r="H17" s="46">
        <f>(F17-G17)/G17</f>
        <v>-1.9195599268464782E-2</v>
      </c>
      <c r="J17" s="43"/>
    </row>
    <row r="18" spans="1:10" ht="15" customHeight="1" x14ac:dyDescent="0.25">
      <c r="A18" s="90" t="s">
        <v>17</v>
      </c>
      <c r="B18" s="63">
        <v>33582</v>
      </c>
      <c r="C18" s="64">
        <v>34845</v>
      </c>
      <c r="D18" s="18">
        <f t="shared" ref="D18:D31" si="0">(B18-C18)/C18</f>
        <v>-3.6246233318984071E-2</v>
      </c>
      <c r="E18" s="19"/>
      <c r="F18" s="63">
        <v>459299</v>
      </c>
      <c r="G18" s="64">
        <v>467302</v>
      </c>
      <c r="H18" s="18">
        <f t="shared" ref="H18:H31" si="1">(F18-G18)/G18</f>
        <v>-1.7125969929510251E-2</v>
      </c>
      <c r="J18" s="41"/>
    </row>
    <row r="19" spans="1:10" ht="15" customHeight="1" x14ac:dyDescent="0.25">
      <c r="A19" s="90" t="s">
        <v>18</v>
      </c>
      <c r="B19" s="63">
        <v>254</v>
      </c>
      <c r="C19" s="64">
        <v>299</v>
      </c>
      <c r="D19" s="18">
        <f t="shared" si="0"/>
        <v>-0.15050167224080269</v>
      </c>
      <c r="E19" s="19"/>
      <c r="F19" s="63">
        <v>4646</v>
      </c>
      <c r="G19" s="64">
        <v>5483</v>
      </c>
      <c r="H19" s="18">
        <f t="shared" si="1"/>
        <v>-0.15265365675724968</v>
      </c>
      <c r="J19" s="41"/>
    </row>
    <row r="20" spans="1:10" ht="15" customHeight="1" x14ac:dyDescent="0.25">
      <c r="A20" s="90" t="s">
        <v>20</v>
      </c>
      <c r="B20" s="63">
        <v>995</v>
      </c>
      <c r="C20" s="64">
        <v>1119</v>
      </c>
      <c r="D20" s="18">
        <f t="shared" si="0"/>
        <v>-0.11081322609472744</v>
      </c>
      <c r="E20" s="19"/>
      <c r="F20" s="63">
        <v>12825</v>
      </c>
      <c r="G20" s="64">
        <v>13316</v>
      </c>
      <c r="H20" s="18">
        <f t="shared" si="1"/>
        <v>-3.6872934815259835E-2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12790</v>
      </c>
      <c r="C22" s="17">
        <f>SUM(C23:C25)</f>
        <v>12768</v>
      </c>
      <c r="D22" s="34">
        <f t="shared" si="0"/>
        <v>1.7230576441102756E-3</v>
      </c>
      <c r="E22" s="19"/>
      <c r="F22" s="16">
        <f>SUM(F23:F25)</f>
        <v>185474</v>
      </c>
      <c r="G22" s="17">
        <f>SUM(G23:G25)</f>
        <v>181535</v>
      </c>
      <c r="H22" s="34">
        <f t="shared" si="1"/>
        <v>2.1698295094609854E-2</v>
      </c>
      <c r="J22" s="41"/>
    </row>
    <row r="23" spans="1:10" ht="15" customHeight="1" x14ac:dyDescent="0.25">
      <c r="A23" s="90" t="s">
        <v>17</v>
      </c>
      <c r="B23" s="63">
        <v>11542</v>
      </c>
      <c r="C23" s="64">
        <v>11478</v>
      </c>
      <c r="D23" s="18">
        <f t="shared" si="0"/>
        <v>5.5758843004007665E-3</v>
      </c>
      <c r="E23" s="19"/>
      <c r="F23" s="63">
        <v>165157</v>
      </c>
      <c r="G23" s="64">
        <v>162033</v>
      </c>
      <c r="H23" s="18">
        <f t="shared" si="1"/>
        <v>1.9280023205149568E-2</v>
      </c>
      <c r="J23" s="41"/>
    </row>
    <row r="24" spans="1:10" ht="15" customHeight="1" x14ac:dyDescent="0.25">
      <c r="A24" s="90" t="s">
        <v>18</v>
      </c>
      <c r="B24" s="63">
        <v>776</v>
      </c>
      <c r="C24" s="64">
        <v>846</v>
      </c>
      <c r="D24" s="18">
        <f t="shared" si="0"/>
        <v>-8.2742316784869971E-2</v>
      </c>
      <c r="E24" s="19"/>
      <c r="F24" s="63">
        <v>14600</v>
      </c>
      <c r="G24" s="64">
        <v>14216</v>
      </c>
      <c r="H24" s="18">
        <f t="shared" si="1"/>
        <v>2.7011817670230726E-2</v>
      </c>
      <c r="J24" s="41"/>
    </row>
    <row r="25" spans="1:10" ht="15" customHeight="1" x14ac:dyDescent="0.25">
      <c r="A25" s="90" t="s">
        <v>20</v>
      </c>
      <c r="B25" s="63">
        <v>472</v>
      </c>
      <c r="C25" s="64">
        <v>444</v>
      </c>
      <c r="D25" s="18">
        <f t="shared" si="0"/>
        <v>6.3063063063063057E-2</v>
      </c>
      <c r="E25" s="19"/>
      <c r="F25" s="63">
        <v>5717</v>
      </c>
      <c r="G25" s="64">
        <v>5286</v>
      </c>
      <c r="H25" s="18">
        <f t="shared" si="1"/>
        <v>8.1536133181990156E-2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2568</v>
      </c>
      <c r="C27" s="66">
        <v>2720</v>
      </c>
      <c r="D27" s="34">
        <f t="shared" si="0"/>
        <v>-5.5882352941176473E-2</v>
      </c>
      <c r="E27" s="19"/>
      <c r="F27" s="67">
        <v>34378</v>
      </c>
      <c r="G27" s="68">
        <v>37010</v>
      </c>
      <c r="H27" s="34">
        <f>(F27-G27)/G27</f>
        <v>-7.1115914617670903E-2</v>
      </c>
      <c r="J27" s="41"/>
    </row>
    <row r="28" spans="1:10" ht="15" customHeight="1" x14ac:dyDescent="0.25">
      <c r="A28" s="89" t="s">
        <v>19</v>
      </c>
      <c r="B28" s="16">
        <f>B22+B17+B27</f>
        <v>50189</v>
      </c>
      <c r="C28" s="17">
        <f>C22+C17+C27</f>
        <v>51751</v>
      </c>
      <c r="D28" s="34">
        <f t="shared" si="0"/>
        <v>-3.0182991633011923E-2</v>
      </c>
      <c r="E28" s="19"/>
      <c r="F28" s="16">
        <f>F22+F17+F27</f>
        <v>696622</v>
      </c>
      <c r="G28" s="17">
        <f>G22+G17+G27</f>
        <v>704646</v>
      </c>
      <c r="H28" s="34">
        <f>(F28-G28)/G28</f>
        <v>-1.1387278151014835E-2</v>
      </c>
      <c r="J28" s="41"/>
    </row>
    <row r="29" spans="1:10" ht="15" customHeight="1" x14ac:dyDescent="0.25">
      <c r="A29" s="89" t="s">
        <v>24</v>
      </c>
      <c r="B29" s="65">
        <v>5521</v>
      </c>
      <c r="C29" s="66">
        <v>5218</v>
      </c>
      <c r="D29" s="34">
        <f>(B29-C29)/C29</f>
        <v>5.80682253737064E-2</v>
      </c>
      <c r="E29" s="19"/>
      <c r="F29" s="65">
        <v>104296</v>
      </c>
      <c r="G29" s="66">
        <v>109707</v>
      </c>
      <c r="H29" s="34">
        <f>(F29-G29)/G29</f>
        <v>-4.9322285724703076E-2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55710</v>
      </c>
      <c r="C31" s="17">
        <f>SUM(C28:C29)</f>
        <v>56969</v>
      </c>
      <c r="D31" s="34">
        <f t="shared" si="0"/>
        <v>-2.2099738454247047E-2</v>
      </c>
      <c r="E31" s="19"/>
      <c r="F31" s="16">
        <f>SUM(F28:F29)</f>
        <v>800918</v>
      </c>
      <c r="G31" s="17">
        <f>SUM(G28:G29)</f>
        <v>814353</v>
      </c>
      <c r="H31" s="34">
        <f t="shared" si="1"/>
        <v>-1.6497759571095089E-2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42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workbookViewId="0">
      <pane xSplit="2" ySplit="4" topLeftCell="D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4.25" x14ac:dyDescent="0.2"/>
  <cols>
    <col min="1" max="1" width="33.8554687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6.7109375" style="98" hidden="1" customWidth="1"/>
    <col min="20" max="20" width="30.140625" style="98" hidden="1" customWidth="1"/>
    <col min="21" max="21" width="22.85546875" style="98" hidden="1" customWidth="1"/>
    <col min="22" max="22" width="25.85546875" style="98" hidden="1" customWidth="1"/>
    <col min="23" max="23" width="29" style="98" hidden="1" customWidth="1"/>
    <col min="24" max="24" width="22.140625" style="98" hidden="1" customWidth="1"/>
    <col min="25" max="25" width="24.7109375" style="98" hidden="1" customWidth="1"/>
    <col min="26" max="26" width="19.28515625" style="98" hidden="1" customWidth="1"/>
    <col min="27" max="27" width="18.140625" style="98" hidden="1" customWidth="1"/>
    <col min="28" max="28" width="20.28515625" style="98" hidden="1" customWidth="1"/>
    <col min="29" max="29" width="15.5703125" style="98" hidden="1" customWidth="1"/>
    <col min="30" max="30" width="32.42578125" style="98" hidden="1" customWidth="1"/>
    <col min="31" max="31" width="0" style="98" hidden="1" customWidth="1"/>
    <col min="32" max="32" width="9.85546875" style="98" hidden="1" customWidth="1"/>
    <col min="33" max="33" width="36.42578125" style="98" hidden="1" customWidth="1"/>
    <col min="34" max="16384" width="9.140625" style="98"/>
  </cols>
  <sheetData>
    <row r="1" spans="1:33" ht="15.75" x14ac:dyDescent="0.25">
      <c r="A1" s="97" t="s">
        <v>47</v>
      </c>
    </row>
    <row r="4" spans="1:33" ht="57" x14ac:dyDescent="0.2">
      <c r="A4" s="99" t="s">
        <v>48</v>
      </c>
      <c r="B4" s="99" t="s">
        <v>49</v>
      </c>
      <c r="C4" s="99" t="s">
        <v>50</v>
      </c>
      <c r="D4" s="99" t="s">
        <v>51</v>
      </c>
      <c r="E4" s="99" t="s">
        <v>52</v>
      </c>
      <c r="F4" s="99" t="s">
        <v>53</v>
      </c>
      <c r="G4" s="99" t="s">
        <v>54</v>
      </c>
      <c r="H4" s="99" t="s">
        <v>55</v>
      </c>
      <c r="I4" s="99" t="s">
        <v>56</v>
      </c>
      <c r="J4" s="99" t="s">
        <v>57</v>
      </c>
      <c r="K4" s="99" t="s">
        <v>58</v>
      </c>
      <c r="L4" s="99" t="s">
        <v>59</v>
      </c>
      <c r="M4" s="99" t="s">
        <v>60</v>
      </c>
      <c r="N4" s="99" t="s">
        <v>61</v>
      </c>
      <c r="O4" s="99" t="s">
        <v>62</v>
      </c>
      <c r="P4" s="99" t="s">
        <v>63</v>
      </c>
      <c r="Q4" s="99" t="s">
        <v>64</v>
      </c>
      <c r="R4" s="100" t="s">
        <v>65</v>
      </c>
      <c r="S4" s="100" t="s">
        <v>66</v>
      </c>
      <c r="T4" s="100" t="s">
        <v>67</v>
      </c>
      <c r="U4" s="100" t="s">
        <v>68</v>
      </c>
      <c r="V4" s="100" t="s">
        <v>69</v>
      </c>
      <c r="W4" s="100" t="s">
        <v>70</v>
      </c>
      <c r="X4" s="100" t="s">
        <v>71</v>
      </c>
      <c r="Y4" s="100" t="s">
        <v>72</v>
      </c>
      <c r="Z4" s="100" t="s">
        <v>73</v>
      </c>
      <c r="AA4" s="100" t="s">
        <v>74</v>
      </c>
      <c r="AB4" s="100" t="s">
        <v>75</v>
      </c>
      <c r="AC4" s="100" t="s">
        <v>76</v>
      </c>
      <c r="AD4" s="100" t="s">
        <v>77</v>
      </c>
      <c r="AE4" s="100" t="s">
        <v>78</v>
      </c>
      <c r="AF4" s="100" t="s">
        <v>79</v>
      </c>
      <c r="AG4" s="100" t="s">
        <v>80</v>
      </c>
    </row>
    <row r="5" spans="1:33" x14ac:dyDescent="0.2">
      <c r="A5" s="101" t="s">
        <v>81</v>
      </c>
      <c r="B5" s="101" t="s">
        <v>82</v>
      </c>
      <c r="C5" s="102">
        <v>21494</v>
      </c>
      <c r="D5" s="102">
        <v>1132</v>
      </c>
      <c r="E5" s="102">
        <v>22626</v>
      </c>
      <c r="F5" s="103">
        <v>-2.3225695044033799E-2</v>
      </c>
      <c r="G5" s="102">
        <v>179</v>
      </c>
      <c r="H5" s="102">
        <v>0</v>
      </c>
      <c r="I5" s="102">
        <v>179</v>
      </c>
      <c r="J5" s="104">
        <v>0</v>
      </c>
      <c r="K5" s="105">
        <v>0</v>
      </c>
      <c r="L5" s="103">
        <v>-1</v>
      </c>
      <c r="M5" s="105">
        <v>22805</v>
      </c>
      <c r="N5" s="103">
        <v>-2.1622549229911199E-2</v>
      </c>
      <c r="O5" s="105">
        <v>858</v>
      </c>
      <c r="P5" s="105">
        <v>23663</v>
      </c>
      <c r="Q5" s="106">
        <v>-2.17049776748801E-2</v>
      </c>
      <c r="R5" s="107">
        <v>4</v>
      </c>
      <c r="S5" s="101" t="s">
        <v>83</v>
      </c>
      <c r="T5" s="105">
        <v>22018</v>
      </c>
      <c r="U5" s="105">
        <v>23164</v>
      </c>
      <c r="V5" s="105">
        <v>1146</v>
      </c>
      <c r="W5" s="105">
        <v>0</v>
      </c>
      <c r="X5" s="105">
        <v>0</v>
      </c>
      <c r="Y5" s="105">
        <v>0</v>
      </c>
      <c r="Z5" s="105">
        <v>145</v>
      </c>
      <c r="AA5" s="105">
        <v>879</v>
      </c>
      <c r="AB5" s="105">
        <v>23309</v>
      </c>
      <c r="AC5" s="105">
        <v>24188</v>
      </c>
      <c r="AD5" s="101" t="s">
        <v>84</v>
      </c>
      <c r="AE5" s="105">
        <v>4034</v>
      </c>
      <c r="AF5" s="105">
        <v>24</v>
      </c>
      <c r="AG5" s="108" t="s">
        <v>83</v>
      </c>
    </row>
    <row r="6" spans="1:33" x14ac:dyDescent="0.2">
      <c r="A6" s="101" t="s">
        <v>85</v>
      </c>
      <c r="B6" s="101" t="s">
        <v>86</v>
      </c>
      <c r="C6" s="102">
        <v>3470</v>
      </c>
      <c r="D6" s="102">
        <v>30</v>
      </c>
      <c r="E6" s="102">
        <v>3500</v>
      </c>
      <c r="F6" s="103">
        <v>8.3549409392105999E-3</v>
      </c>
      <c r="G6" s="102">
        <v>0</v>
      </c>
      <c r="H6" s="102">
        <v>0</v>
      </c>
      <c r="I6" s="102">
        <v>0</v>
      </c>
      <c r="J6" s="104">
        <v>0</v>
      </c>
      <c r="K6" s="105">
        <v>0</v>
      </c>
      <c r="L6" s="103">
        <v>0</v>
      </c>
      <c r="M6" s="105">
        <v>3500</v>
      </c>
      <c r="N6" s="103">
        <v>8.3549409392105999E-3</v>
      </c>
      <c r="O6" s="105">
        <v>1134</v>
      </c>
      <c r="P6" s="105">
        <v>4634</v>
      </c>
      <c r="Q6" s="106">
        <v>4.9128367670364506E-2</v>
      </c>
      <c r="R6" s="107">
        <v>5</v>
      </c>
      <c r="S6" s="101" t="s">
        <v>83</v>
      </c>
      <c r="T6" s="105">
        <v>3461</v>
      </c>
      <c r="U6" s="105">
        <v>3471</v>
      </c>
      <c r="V6" s="105">
        <v>10</v>
      </c>
      <c r="W6" s="105">
        <v>0</v>
      </c>
      <c r="X6" s="105">
        <v>0</v>
      </c>
      <c r="Y6" s="105">
        <v>0</v>
      </c>
      <c r="Z6" s="105">
        <v>0</v>
      </c>
      <c r="AA6" s="105">
        <v>946</v>
      </c>
      <c r="AB6" s="105">
        <v>3471</v>
      </c>
      <c r="AC6" s="105">
        <v>4417</v>
      </c>
      <c r="AD6" s="101" t="s">
        <v>87</v>
      </c>
      <c r="AE6" s="105">
        <v>4034</v>
      </c>
      <c r="AF6" s="105">
        <v>24</v>
      </c>
      <c r="AG6" s="109"/>
    </row>
    <row r="7" spans="1:33" x14ac:dyDescent="0.2">
      <c r="A7" s="101" t="s">
        <v>88</v>
      </c>
      <c r="B7" s="101" t="s">
        <v>89</v>
      </c>
      <c r="C7" s="102">
        <v>17603</v>
      </c>
      <c r="D7" s="102">
        <v>0</v>
      </c>
      <c r="E7" s="102">
        <v>17603</v>
      </c>
      <c r="F7" s="103">
        <v>-4.8055178652193593E-3</v>
      </c>
      <c r="G7" s="102">
        <v>0</v>
      </c>
      <c r="H7" s="102">
        <v>0</v>
      </c>
      <c r="I7" s="102">
        <v>0</v>
      </c>
      <c r="J7" s="104">
        <v>0</v>
      </c>
      <c r="K7" s="105">
        <v>0</v>
      </c>
      <c r="L7" s="103">
        <v>0</v>
      </c>
      <c r="M7" s="105">
        <v>17603</v>
      </c>
      <c r="N7" s="103">
        <v>-4.8055178652193593E-3</v>
      </c>
      <c r="O7" s="105">
        <v>184</v>
      </c>
      <c r="P7" s="105">
        <v>17787</v>
      </c>
      <c r="Q7" s="106">
        <v>5.5970149253731297E-3</v>
      </c>
      <c r="R7" s="107">
        <v>4</v>
      </c>
      <c r="S7" s="101" t="s">
        <v>83</v>
      </c>
      <c r="T7" s="105">
        <v>17688</v>
      </c>
      <c r="U7" s="105">
        <v>17688</v>
      </c>
      <c r="V7" s="105">
        <v>0</v>
      </c>
      <c r="W7" s="105">
        <v>0</v>
      </c>
      <c r="X7" s="105">
        <v>0</v>
      </c>
      <c r="Y7" s="105">
        <v>0</v>
      </c>
      <c r="Z7" s="105">
        <v>0</v>
      </c>
      <c r="AA7" s="105">
        <v>0</v>
      </c>
      <c r="AB7" s="105">
        <v>17688</v>
      </c>
      <c r="AC7" s="105">
        <v>17688</v>
      </c>
      <c r="AD7" s="101" t="s">
        <v>90</v>
      </c>
      <c r="AE7" s="105">
        <v>4034</v>
      </c>
      <c r="AF7" s="105">
        <v>24</v>
      </c>
      <c r="AG7" s="109"/>
    </row>
    <row r="8" spans="1:33" x14ac:dyDescent="0.2">
      <c r="A8" s="101" t="s">
        <v>91</v>
      </c>
      <c r="B8" s="101" t="s">
        <v>92</v>
      </c>
      <c r="C8" s="102">
        <v>239783</v>
      </c>
      <c r="D8" s="102">
        <v>18686</v>
      </c>
      <c r="E8" s="102">
        <v>258469</v>
      </c>
      <c r="F8" s="103">
        <v>2.9314079997451302E-2</v>
      </c>
      <c r="G8" s="102">
        <v>132583</v>
      </c>
      <c r="H8" s="102">
        <v>5268</v>
      </c>
      <c r="I8" s="102">
        <v>137851</v>
      </c>
      <c r="J8" s="104">
        <v>2.75732005486314E-2</v>
      </c>
      <c r="K8" s="105">
        <v>11345</v>
      </c>
      <c r="L8" s="103">
        <v>-5.09452902794044E-2</v>
      </c>
      <c r="M8" s="105">
        <v>407665</v>
      </c>
      <c r="N8" s="103">
        <v>2.63107544044268E-2</v>
      </c>
      <c r="O8" s="105">
        <v>6109</v>
      </c>
      <c r="P8" s="105">
        <v>413774</v>
      </c>
      <c r="Q8" s="106">
        <v>2.4167718620826201E-2</v>
      </c>
      <c r="R8" s="107">
        <v>2</v>
      </c>
      <c r="S8" s="101" t="s">
        <v>83</v>
      </c>
      <c r="T8" s="105">
        <v>232232</v>
      </c>
      <c r="U8" s="105">
        <v>251108</v>
      </c>
      <c r="V8" s="105">
        <v>18876</v>
      </c>
      <c r="W8" s="105">
        <v>129890</v>
      </c>
      <c r="X8" s="105">
        <v>134152</v>
      </c>
      <c r="Y8" s="105">
        <v>4262</v>
      </c>
      <c r="Z8" s="105">
        <v>11954</v>
      </c>
      <c r="AA8" s="105">
        <v>6796</v>
      </c>
      <c r="AB8" s="105">
        <v>397214</v>
      </c>
      <c r="AC8" s="105">
        <v>404010</v>
      </c>
      <c r="AD8" s="101" t="s">
        <v>93</v>
      </c>
      <c r="AE8" s="105">
        <v>4034</v>
      </c>
      <c r="AF8" s="105">
        <v>24</v>
      </c>
      <c r="AG8" s="109"/>
    </row>
    <row r="9" spans="1:33" x14ac:dyDescent="0.2">
      <c r="A9" s="101" t="s">
        <v>94</v>
      </c>
      <c r="B9" s="101" t="s">
        <v>95</v>
      </c>
      <c r="C9" s="102">
        <v>412</v>
      </c>
      <c r="D9" s="102">
        <v>4</v>
      </c>
      <c r="E9" s="102">
        <v>416</v>
      </c>
      <c r="F9" s="103">
        <v>-0.204588910133843</v>
      </c>
      <c r="G9" s="102">
        <v>0</v>
      </c>
      <c r="H9" s="102">
        <v>0</v>
      </c>
      <c r="I9" s="102">
        <v>0</v>
      </c>
      <c r="J9" s="104">
        <v>0</v>
      </c>
      <c r="K9" s="105">
        <v>0</v>
      </c>
      <c r="L9" s="103">
        <v>0</v>
      </c>
      <c r="M9" s="105">
        <v>416</v>
      </c>
      <c r="N9" s="103">
        <v>-0.204588910133843</v>
      </c>
      <c r="O9" s="105">
        <v>645</v>
      </c>
      <c r="P9" s="105">
        <v>1061</v>
      </c>
      <c r="Q9" s="106">
        <v>-0.146419951729686</v>
      </c>
      <c r="R9" s="107">
        <v>5</v>
      </c>
      <c r="S9" s="101" t="s">
        <v>83</v>
      </c>
      <c r="T9" s="105">
        <v>523</v>
      </c>
      <c r="U9" s="105">
        <v>523</v>
      </c>
      <c r="V9" s="105">
        <v>0</v>
      </c>
      <c r="W9" s="105">
        <v>0</v>
      </c>
      <c r="X9" s="105">
        <v>0</v>
      </c>
      <c r="Y9" s="105">
        <v>0</v>
      </c>
      <c r="Z9" s="105">
        <v>0</v>
      </c>
      <c r="AA9" s="105">
        <v>720</v>
      </c>
      <c r="AB9" s="105">
        <v>523</v>
      </c>
      <c r="AC9" s="105">
        <v>1243</v>
      </c>
      <c r="AD9" s="101" t="s">
        <v>96</v>
      </c>
      <c r="AE9" s="105">
        <v>4034</v>
      </c>
      <c r="AF9" s="105">
        <v>24</v>
      </c>
      <c r="AG9" s="109"/>
    </row>
    <row r="10" spans="1:33" x14ac:dyDescent="0.2">
      <c r="A10" s="101" t="s">
        <v>97</v>
      </c>
      <c r="B10" s="101" t="s">
        <v>98</v>
      </c>
      <c r="C10" s="102">
        <v>77549</v>
      </c>
      <c r="D10" s="102">
        <v>26150</v>
      </c>
      <c r="E10" s="102">
        <v>103699</v>
      </c>
      <c r="F10" s="103">
        <v>-8.7196866335108494E-2</v>
      </c>
      <c r="G10" s="102">
        <v>3176</v>
      </c>
      <c r="H10" s="102">
        <v>0</v>
      </c>
      <c r="I10" s="102">
        <v>3176</v>
      </c>
      <c r="J10" s="104">
        <v>6.3986599664991595E-2</v>
      </c>
      <c r="K10" s="105">
        <v>0</v>
      </c>
      <c r="L10" s="103">
        <v>0</v>
      </c>
      <c r="M10" s="105">
        <v>106875</v>
      </c>
      <c r="N10" s="103">
        <v>-8.3326185779226306E-2</v>
      </c>
      <c r="O10" s="105">
        <v>9370</v>
      </c>
      <c r="P10" s="105">
        <v>116245</v>
      </c>
      <c r="Q10" s="106">
        <v>-7.4438269344076907E-2</v>
      </c>
      <c r="R10" s="107">
        <v>3</v>
      </c>
      <c r="S10" s="101" t="s">
        <v>83</v>
      </c>
      <c r="T10" s="105">
        <v>81077</v>
      </c>
      <c r="U10" s="105">
        <v>113605</v>
      </c>
      <c r="V10" s="105">
        <v>32528</v>
      </c>
      <c r="W10" s="105">
        <v>2985</v>
      </c>
      <c r="X10" s="105">
        <v>2985</v>
      </c>
      <c r="Y10" s="105">
        <v>0</v>
      </c>
      <c r="Z10" s="105">
        <v>0</v>
      </c>
      <c r="AA10" s="105">
        <v>9004</v>
      </c>
      <c r="AB10" s="105">
        <v>116590</v>
      </c>
      <c r="AC10" s="105">
        <v>125594</v>
      </c>
      <c r="AD10" s="101" t="s">
        <v>99</v>
      </c>
      <c r="AE10" s="105">
        <v>4034</v>
      </c>
      <c r="AF10" s="105">
        <v>24</v>
      </c>
      <c r="AG10" s="109"/>
    </row>
    <row r="11" spans="1:33" x14ac:dyDescent="0.2">
      <c r="A11" s="101" t="s">
        <v>100</v>
      </c>
      <c r="B11" s="101" t="s">
        <v>101</v>
      </c>
      <c r="C11" s="102">
        <v>6663</v>
      </c>
      <c r="D11" s="102">
        <v>84</v>
      </c>
      <c r="E11" s="102">
        <v>6747</v>
      </c>
      <c r="F11" s="103">
        <v>-3.33810888252149E-2</v>
      </c>
      <c r="G11" s="102">
        <v>0</v>
      </c>
      <c r="H11" s="102">
        <v>0</v>
      </c>
      <c r="I11" s="102">
        <v>0</v>
      </c>
      <c r="J11" s="104">
        <v>0</v>
      </c>
      <c r="K11" s="105">
        <v>1439</v>
      </c>
      <c r="L11" s="103">
        <v>0.456477732793522</v>
      </c>
      <c r="M11" s="105">
        <v>8186</v>
      </c>
      <c r="N11" s="103">
        <v>2.7359437751003999E-2</v>
      </c>
      <c r="O11" s="105">
        <v>948</v>
      </c>
      <c r="P11" s="105">
        <v>9134</v>
      </c>
      <c r="Q11" s="106">
        <v>-7.2690355329949205E-2</v>
      </c>
      <c r="R11" s="107">
        <v>5</v>
      </c>
      <c r="S11" s="101" t="s">
        <v>83</v>
      </c>
      <c r="T11" s="105">
        <v>6930</v>
      </c>
      <c r="U11" s="105">
        <v>6980</v>
      </c>
      <c r="V11" s="105">
        <v>50</v>
      </c>
      <c r="W11" s="105">
        <v>0</v>
      </c>
      <c r="X11" s="105">
        <v>0</v>
      </c>
      <c r="Y11" s="105">
        <v>0</v>
      </c>
      <c r="Z11" s="105">
        <v>988</v>
      </c>
      <c r="AA11" s="105">
        <v>1882</v>
      </c>
      <c r="AB11" s="105">
        <v>7968</v>
      </c>
      <c r="AC11" s="105">
        <v>9850</v>
      </c>
      <c r="AD11" s="101" t="s">
        <v>102</v>
      </c>
      <c r="AE11" s="105">
        <v>4034</v>
      </c>
      <c r="AF11" s="105">
        <v>24</v>
      </c>
      <c r="AG11" s="109"/>
    </row>
    <row r="12" spans="1:33" x14ac:dyDescent="0.2">
      <c r="A12" s="101" t="s">
        <v>103</v>
      </c>
      <c r="B12" s="101" t="s">
        <v>104</v>
      </c>
      <c r="C12" s="102">
        <v>1251</v>
      </c>
      <c r="D12" s="102">
        <v>26</v>
      </c>
      <c r="E12" s="102">
        <v>1277</v>
      </c>
      <c r="F12" s="103">
        <v>2.3237179487179502E-2</v>
      </c>
      <c r="G12" s="102">
        <v>0</v>
      </c>
      <c r="H12" s="102">
        <v>0</v>
      </c>
      <c r="I12" s="102">
        <v>0</v>
      </c>
      <c r="J12" s="104">
        <v>0</v>
      </c>
      <c r="K12" s="105">
        <v>0</v>
      </c>
      <c r="L12" s="103">
        <v>0</v>
      </c>
      <c r="M12" s="105">
        <v>1277</v>
      </c>
      <c r="N12" s="103">
        <v>2.3237179487179502E-2</v>
      </c>
      <c r="O12" s="105">
        <v>986</v>
      </c>
      <c r="P12" s="105">
        <v>2263</v>
      </c>
      <c r="Q12" s="106">
        <v>-5.2741732942653802E-2</v>
      </c>
      <c r="R12" s="107">
        <v>5</v>
      </c>
      <c r="S12" s="101" t="s">
        <v>83</v>
      </c>
      <c r="T12" s="105">
        <v>1230</v>
      </c>
      <c r="U12" s="105">
        <v>1248</v>
      </c>
      <c r="V12" s="105">
        <v>18</v>
      </c>
      <c r="W12" s="105">
        <v>0</v>
      </c>
      <c r="X12" s="105">
        <v>0</v>
      </c>
      <c r="Y12" s="105">
        <v>0</v>
      </c>
      <c r="Z12" s="105">
        <v>0</v>
      </c>
      <c r="AA12" s="105">
        <v>1141</v>
      </c>
      <c r="AB12" s="105">
        <v>1248</v>
      </c>
      <c r="AC12" s="105">
        <v>2389</v>
      </c>
      <c r="AD12" s="101" t="s">
        <v>105</v>
      </c>
      <c r="AE12" s="105">
        <v>4034</v>
      </c>
      <c r="AF12" s="105">
        <v>24</v>
      </c>
      <c r="AG12" s="109"/>
    </row>
    <row r="13" spans="1:33" x14ac:dyDescent="0.2">
      <c r="A13" s="101" t="s">
        <v>106</v>
      </c>
      <c r="B13" s="101" t="s">
        <v>107</v>
      </c>
      <c r="C13" s="102">
        <v>0</v>
      </c>
      <c r="D13" s="102">
        <v>0</v>
      </c>
      <c r="E13" s="102">
        <v>0</v>
      </c>
      <c r="F13" s="103">
        <v>0</v>
      </c>
      <c r="G13" s="102">
        <v>376</v>
      </c>
      <c r="H13" s="102">
        <v>0</v>
      </c>
      <c r="I13" s="102">
        <v>376</v>
      </c>
      <c r="J13" s="104">
        <v>-0.46438746438746403</v>
      </c>
      <c r="K13" s="105">
        <v>0</v>
      </c>
      <c r="L13" s="103">
        <v>0</v>
      </c>
      <c r="M13" s="105">
        <v>376</v>
      </c>
      <c r="N13" s="103">
        <v>-0.46438746438746403</v>
      </c>
      <c r="O13" s="105">
        <v>0</v>
      </c>
      <c r="P13" s="105">
        <v>376</v>
      </c>
      <c r="Q13" s="106">
        <v>-0.46438746438746403</v>
      </c>
      <c r="R13" s="107">
        <v>5</v>
      </c>
      <c r="S13" s="101" t="s">
        <v>83</v>
      </c>
      <c r="T13" s="105">
        <v>0</v>
      </c>
      <c r="U13" s="105">
        <v>0</v>
      </c>
      <c r="V13" s="105">
        <v>0</v>
      </c>
      <c r="W13" s="105">
        <v>702</v>
      </c>
      <c r="X13" s="105">
        <v>702</v>
      </c>
      <c r="Y13" s="105">
        <v>0</v>
      </c>
      <c r="Z13" s="105">
        <v>0</v>
      </c>
      <c r="AA13" s="105">
        <v>0</v>
      </c>
      <c r="AB13" s="105">
        <v>702</v>
      </c>
      <c r="AC13" s="105">
        <v>702</v>
      </c>
      <c r="AD13" s="101" t="s">
        <v>108</v>
      </c>
      <c r="AE13" s="105">
        <v>4034</v>
      </c>
      <c r="AF13" s="105">
        <v>24</v>
      </c>
      <c r="AG13" s="109"/>
    </row>
    <row r="14" spans="1:33" x14ac:dyDescent="0.2">
      <c r="A14" s="101" t="s">
        <v>109</v>
      </c>
      <c r="B14" s="101" t="s">
        <v>110</v>
      </c>
      <c r="C14" s="102">
        <v>6706</v>
      </c>
      <c r="D14" s="102">
        <v>122</v>
      </c>
      <c r="E14" s="102">
        <v>6828</v>
      </c>
      <c r="F14" s="103">
        <v>-5.0479766374634999E-2</v>
      </c>
      <c r="G14" s="102">
        <v>0</v>
      </c>
      <c r="H14" s="102">
        <v>0</v>
      </c>
      <c r="I14" s="102">
        <v>0</v>
      </c>
      <c r="J14" s="104">
        <v>0</v>
      </c>
      <c r="K14" s="105">
        <v>2385</v>
      </c>
      <c r="L14" s="103">
        <v>2.2288898414059202E-2</v>
      </c>
      <c r="M14" s="105">
        <v>9213</v>
      </c>
      <c r="N14" s="103">
        <v>-3.2654346913061703E-2</v>
      </c>
      <c r="O14" s="105">
        <v>923</v>
      </c>
      <c r="P14" s="105">
        <v>10136</v>
      </c>
      <c r="Q14" s="106">
        <v>1.8386416155932901E-2</v>
      </c>
      <c r="R14" s="107">
        <v>5</v>
      </c>
      <c r="S14" s="101" t="s">
        <v>83</v>
      </c>
      <c r="T14" s="105">
        <v>7029</v>
      </c>
      <c r="U14" s="105">
        <v>7191</v>
      </c>
      <c r="V14" s="105">
        <v>162</v>
      </c>
      <c r="W14" s="105">
        <v>0</v>
      </c>
      <c r="X14" s="105">
        <v>0</v>
      </c>
      <c r="Y14" s="105">
        <v>0</v>
      </c>
      <c r="Z14" s="105">
        <v>2333</v>
      </c>
      <c r="AA14" s="105">
        <v>429</v>
      </c>
      <c r="AB14" s="105">
        <v>9524</v>
      </c>
      <c r="AC14" s="105">
        <v>9953</v>
      </c>
      <c r="AD14" s="101" t="s">
        <v>111</v>
      </c>
      <c r="AE14" s="105">
        <v>4034</v>
      </c>
      <c r="AF14" s="105">
        <v>24</v>
      </c>
      <c r="AG14" s="109"/>
    </row>
    <row r="15" spans="1:33" x14ac:dyDescent="0.2">
      <c r="A15" s="101" t="s">
        <v>112</v>
      </c>
      <c r="B15" s="101" t="s">
        <v>113</v>
      </c>
      <c r="C15" s="102">
        <v>6211</v>
      </c>
      <c r="D15" s="102">
        <v>54</v>
      </c>
      <c r="E15" s="102">
        <v>6265</v>
      </c>
      <c r="F15" s="103">
        <v>6.5838720653283403E-2</v>
      </c>
      <c r="G15" s="102">
        <v>0</v>
      </c>
      <c r="H15" s="102">
        <v>0</v>
      </c>
      <c r="I15" s="102">
        <v>0</v>
      </c>
      <c r="J15" s="104">
        <v>0</v>
      </c>
      <c r="K15" s="105">
        <v>0</v>
      </c>
      <c r="L15" s="103">
        <v>0</v>
      </c>
      <c r="M15" s="105">
        <v>6265</v>
      </c>
      <c r="N15" s="103">
        <v>6.5838720653283403E-2</v>
      </c>
      <c r="O15" s="105">
        <v>269</v>
      </c>
      <c r="P15" s="105">
        <v>6534</v>
      </c>
      <c r="Q15" s="106">
        <v>7.9464728233933593E-2</v>
      </c>
      <c r="R15" s="107">
        <v>5</v>
      </c>
      <c r="S15" s="101" t="s">
        <v>83</v>
      </c>
      <c r="T15" s="105">
        <v>5790</v>
      </c>
      <c r="U15" s="105">
        <v>5878</v>
      </c>
      <c r="V15" s="105">
        <v>88</v>
      </c>
      <c r="W15" s="105">
        <v>0</v>
      </c>
      <c r="X15" s="105">
        <v>0</v>
      </c>
      <c r="Y15" s="105">
        <v>0</v>
      </c>
      <c r="Z15" s="105">
        <v>0</v>
      </c>
      <c r="AA15" s="105">
        <v>175</v>
      </c>
      <c r="AB15" s="105">
        <v>5878</v>
      </c>
      <c r="AC15" s="105">
        <v>6053</v>
      </c>
      <c r="AD15" s="101" t="s">
        <v>114</v>
      </c>
      <c r="AE15" s="105">
        <v>4034</v>
      </c>
      <c r="AF15" s="105">
        <v>24</v>
      </c>
      <c r="AG15" s="109"/>
    </row>
    <row r="16" spans="1:33" x14ac:dyDescent="0.2">
      <c r="A16" s="101" t="s">
        <v>115</v>
      </c>
      <c r="B16" s="101" t="s">
        <v>116</v>
      </c>
      <c r="C16" s="102">
        <v>7581</v>
      </c>
      <c r="D16" s="102">
        <v>628</v>
      </c>
      <c r="E16" s="102">
        <v>8209</v>
      </c>
      <c r="F16" s="103">
        <v>-8.5959247299855213E-2</v>
      </c>
      <c r="G16" s="102">
        <v>0</v>
      </c>
      <c r="H16" s="102">
        <v>0</v>
      </c>
      <c r="I16" s="102">
        <v>0</v>
      </c>
      <c r="J16" s="104">
        <v>0</v>
      </c>
      <c r="K16" s="105">
        <v>1128</v>
      </c>
      <c r="L16" s="103">
        <v>-0.29763387297633898</v>
      </c>
      <c r="M16" s="105">
        <v>9337</v>
      </c>
      <c r="N16" s="103">
        <v>-0.118069330310758</v>
      </c>
      <c r="O16" s="105">
        <v>2341</v>
      </c>
      <c r="P16" s="105">
        <v>11678</v>
      </c>
      <c r="Q16" s="106">
        <v>-7.3321694969052498E-2</v>
      </c>
      <c r="R16" s="107">
        <v>5</v>
      </c>
      <c r="S16" s="101" t="s">
        <v>83</v>
      </c>
      <c r="T16" s="105">
        <v>8425</v>
      </c>
      <c r="U16" s="105">
        <v>8981</v>
      </c>
      <c r="V16" s="105">
        <v>556</v>
      </c>
      <c r="W16" s="105">
        <v>0</v>
      </c>
      <c r="X16" s="105">
        <v>0</v>
      </c>
      <c r="Y16" s="105">
        <v>0</v>
      </c>
      <c r="Z16" s="105">
        <v>1606</v>
      </c>
      <c r="AA16" s="105">
        <v>2015</v>
      </c>
      <c r="AB16" s="105">
        <v>10587</v>
      </c>
      <c r="AC16" s="105">
        <v>12602</v>
      </c>
      <c r="AD16" s="101" t="s">
        <v>117</v>
      </c>
      <c r="AE16" s="105">
        <v>4034</v>
      </c>
      <c r="AF16" s="105">
        <v>24</v>
      </c>
      <c r="AG16" s="109"/>
    </row>
    <row r="17" spans="1:33" x14ac:dyDescent="0.2">
      <c r="A17" s="101" t="s">
        <v>118</v>
      </c>
      <c r="B17" s="101" t="s">
        <v>119</v>
      </c>
      <c r="C17" s="102">
        <v>46405</v>
      </c>
      <c r="D17" s="102">
        <v>848</v>
      </c>
      <c r="E17" s="102">
        <v>47253</v>
      </c>
      <c r="F17" s="103">
        <v>1.1559951191317201E-2</v>
      </c>
      <c r="G17" s="102">
        <v>3106</v>
      </c>
      <c r="H17" s="102">
        <v>0</v>
      </c>
      <c r="I17" s="102">
        <v>3106</v>
      </c>
      <c r="J17" s="104">
        <v>-0.13554133036459801</v>
      </c>
      <c r="K17" s="105">
        <v>0</v>
      </c>
      <c r="L17" s="103">
        <v>0</v>
      </c>
      <c r="M17" s="105">
        <v>50359</v>
      </c>
      <c r="N17" s="103">
        <v>1.0535522601677701E-3</v>
      </c>
      <c r="O17" s="105">
        <v>913</v>
      </c>
      <c r="P17" s="105">
        <v>51272</v>
      </c>
      <c r="Q17" s="106">
        <v>-6.1061895438773309E-3</v>
      </c>
      <c r="R17" s="107">
        <v>4</v>
      </c>
      <c r="S17" s="101" t="s">
        <v>83</v>
      </c>
      <c r="T17" s="105">
        <v>46455</v>
      </c>
      <c r="U17" s="105">
        <v>46713</v>
      </c>
      <c r="V17" s="105">
        <v>258</v>
      </c>
      <c r="W17" s="105">
        <v>3593</v>
      </c>
      <c r="X17" s="105">
        <v>3593</v>
      </c>
      <c r="Y17" s="105">
        <v>0</v>
      </c>
      <c r="Z17" s="105">
        <v>0</v>
      </c>
      <c r="AA17" s="105">
        <v>1281</v>
      </c>
      <c r="AB17" s="105">
        <v>50306</v>
      </c>
      <c r="AC17" s="105">
        <v>51587</v>
      </c>
      <c r="AD17" s="101" t="s">
        <v>120</v>
      </c>
      <c r="AE17" s="105">
        <v>4034</v>
      </c>
      <c r="AF17" s="105">
        <v>24</v>
      </c>
      <c r="AG17" s="109"/>
    </row>
    <row r="18" spans="1:33" x14ac:dyDescent="0.2">
      <c r="A18" s="101" t="s">
        <v>121</v>
      </c>
      <c r="B18" s="101" t="s">
        <v>122</v>
      </c>
      <c r="C18" s="102">
        <v>609</v>
      </c>
      <c r="D18" s="102">
        <v>2</v>
      </c>
      <c r="E18" s="102">
        <v>611</v>
      </c>
      <c r="F18" s="103">
        <v>0.16603053435114501</v>
      </c>
      <c r="G18" s="102">
        <v>0</v>
      </c>
      <c r="H18" s="102">
        <v>0</v>
      </c>
      <c r="I18" s="102">
        <v>0</v>
      </c>
      <c r="J18" s="104">
        <v>0</v>
      </c>
      <c r="K18" s="105">
        <v>0</v>
      </c>
      <c r="L18" s="103">
        <v>0</v>
      </c>
      <c r="M18" s="105">
        <v>611</v>
      </c>
      <c r="N18" s="103">
        <v>0.16603053435114501</v>
      </c>
      <c r="O18" s="105">
        <v>873</v>
      </c>
      <c r="P18" s="105">
        <v>1484</v>
      </c>
      <c r="Q18" s="106">
        <v>0.4</v>
      </c>
      <c r="R18" s="107">
        <v>5</v>
      </c>
      <c r="S18" s="101" t="s">
        <v>83</v>
      </c>
      <c r="T18" s="105">
        <v>524</v>
      </c>
      <c r="U18" s="105">
        <v>524</v>
      </c>
      <c r="V18" s="105">
        <v>0</v>
      </c>
      <c r="W18" s="105">
        <v>0</v>
      </c>
      <c r="X18" s="105">
        <v>0</v>
      </c>
      <c r="Y18" s="105">
        <v>0</v>
      </c>
      <c r="Z18" s="105">
        <v>0</v>
      </c>
      <c r="AA18" s="105">
        <v>536</v>
      </c>
      <c r="AB18" s="105">
        <v>524</v>
      </c>
      <c r="AC18" s="105">
        <v>1060</v>
      </c>
      <c r="AD18" s="101" t="s">
        <v>123</v>
      </c>
      <c r="AE18" s="105">
        <v>4034</v>
      </c>
      <c r="AF18" s="105">
        <v>24</v>
      </c>
      <c r="AG18" s="109"/>
    </row>
    <row r="19" spans="1:33" x14ac:dyDescent="0.2">
      <c r="A19" s="101" t="s">
        <v>124</v>
      </c>
      <c r="B19" s="101" t="s">
        <v>125</v>
      </c>
      <c r="C19" s="102">
        <v>37050</v>
      </c>
      <c r="D19" s="102">
        <v>0</v>
      </c>
      <c r="E19" s="102">
        <v>37050</v>
      </c>
      <c r="F19" s="103">
        <v>9.0144067104224006E-3</v>
      </c>
      <c r="G19" s="102">
        <v>6997</v>
      </c>
      <c r="H19" s="102">
        <v>0</v>
      </c>
      <c r="I19" s="102">
        <v>6997</v>
      </c>
      <c r="J19" s="104">
        <v>-0.21390854960116801</v>
      </c>
      <c r="K19" s="105">
        <v>0</v>
      </c>
      <c r="L19" s="103">
        <v>0</v>
      </c>
      <c r="M19" s="105">
        <v>44047</v>
      </c>
      <c r="N19" s="103">
        <v>-3.44804910127137E-2</v>
      </c>
      <c r="O19" s="105">
        <v>49</v>
      </c>
      <c r="P19" s="105">
        <v>44096</v>
      </c>
      <c r="Q19" s="106">
        <v>-3.3406400701446702E-2</v>
      </c>
      <c r="R19" s="107">
        <v>4</v>
      </c>
      <c r="S19" s="101" t="s">
        <v>83</v>
      </c>
      <c r="T19" s="105">
        <v>36707</v>
      </c>
      <c r="U19" s="105">
        <v>36719</v>
      </c>
      <c r="V19" s="105">
        <v>12</v>
      </c>
      <c r="W19" s="105">
        <v>8899</v>
      </c>
      <c r="X19" s="105">
        <v>8901</v>
      </c>
      <c r="Y19" s="105">
        <v>2</v>
      </c>
      <c r="Z19" s="105">
        <v>0</v>
      </c>
      <c r="AA19" s="105">
        <v>0</v>
      </c>
      <c r="AB19" s="105">
        <v>45620</v>
      </c>
      <c r="AC19" s="105">
        <v>45620</v>
      </c>
      <c r="AD19" s="101" t="s">
        <v>126</v>
      </c>
      <c r="AE19" s="105">
        <v>4034</v>
      </c>
      <c r="AF19" s="105">
        <v>24</v>
      </c>
      <c r="AG19" s="109"/>
    </row>
    <row r="20" spans="1:33" x14ac:dyDescent="0.2">
      <c r="A20" s="101" t="s">
        <v>127</v>
      </c>
      <c r="B20" s="101" t="s">
        <v>128</v>
      </c>
      <c r="C20" s="102">
        <v>891</v>
      </c>
      <c r="D20" s="102">
        <v>10</v>
      </c>
      <c r="E20" s="102">
        <v>901</v>
      </c>
      <c r="F20" s="103">
        <v>-1.1086474501108602E-3</v>
      </c>
      <c r="G20" s="102">
        <v>0</v>
      </c>
      <c r="H20" s="102">
        <v>0</v>
      </c>
      <c r="I20" s="102">
        <v>0</v>
      </c>
      <c r="J20" s="104">
        <v>0</v>
      </c>
      <c r="K20" s="105">
        <v>0</v>
      </c>
      <c r="L20" s="103">
        <v>0</v>
      </c>
      <c r="M20" s="105">
        <v>901</v>
      </c>
      <c r="N20" s="103">
        <v>-1.1086474501108602E-3</v>
      </c>
      <c r="O20" s="105">
        <v>789</v>
      </c>
      <c r="P20" s="105">
        <v>1690</v>
      </c>
      <c r="Q20" s="106">
        <v>0.11624834874504601</v>
      </c>
      <c r="R20" s="107">
        <v>5</v>
      </c>
      <c r="S20" s="101" t="s">
        <v>83</v>
      </c>
      <c r="T20" s="105">
        <v>894</v>
      </c>
      <c r="U20" s="105">
        <v>902</v>
      </c>
      <c r="V20" s="105">
        <v>8</v>
      </c>
      <c r="W20" s="105">
        <v>0</v>
      </c>
      <c r="X20" s="105">
        <v>0</v>
      </c>
      <c r="Y20" s="105">
        <v>0</v>
      </c>
      <c r="Z20" s="105">
        <v>0</v>
      </c>
      <c r="AA20" s="105">
        <v>612</v>
      </c>
      <c r="AB20" s="105">
        <v>902</v>
      </c>
      <c r="AC20" s="105">
        <v>1514</v>
      </c>
      <c r="AD20" s="101" t="s">
        <v>129</v>
      </c>
      <c r="AE20" s="105">
        <v>4034</v>
      </c>
      <c r="AF20" s="105">
        <v>24</v>
      </c>
      <c r="AG20" s="109"/>
    </row>
    <row r="21" spans="1:33" x14ac:dyDescent="0.2">
      <c r="A21" s="101" t="s">
        <v>130</v>
      </c>
      <c r="B21" s="101" t="s">
        <v>131</v>
      </c>
      <c r="C21" s="102">
        <v>18824</v>
      </c>
      <c r="D21" s="102">
        <v>3922</v>
      </c>
      <c r="E21" s="102">
        <v>22746</v>
      </c>
      <c r="F21" s="103">
        <v>2.5010139245640103E-2</v>
      </c>
      <c r="G21" s="102">
        <v>0</v>
      </c>
      <c r="H21" s="102">
        <v>0</v>
      </c>
      <c r="I21" s="102">
        <v>0</v>
      </c>
      <c r="J21" s="104">
        <v>0</v>
      </c>
      <c r="K21" s="105">
        <v>0</v>
      </c>
      <c r="L21" s="103">
        <v>0</v>
      </c>
      <c r="M21" s="105">
        <v>22746</v>
      </c>
      <c r="N21" s="103">
        <v>2.5010139245640103E-2</v>
      </c>
      <c r="O21" s="105">
        <v>196</v>
      </c>
      <c r="P21" s="105">
        <v>22942</v>
      </c>
      <c r="Q21" s="106">
        <v>1.9644444444444398E-2</v>
      </c>
      <c r="R21" s="107">
        <v>4</v>
      </c>
      <c r="S21" s="101" t="s">
        <v>83</v>
      </c>
      <c r="T21" s="105">
        <v>17471</v>
      </c>
      <c r="U21" s="105">
        <v>22191</v>
      </c>
      <c r="V21" s="105">
        <v>4720</v>
      </c>
      <c r="W21" s="105">
        <v>0</v>
      </c>
      <c r="X21" s="105">
        <v>0</v>
      </c>
      <c r="Y21" s="105">
        <v>0</v>
      </c>
      <c r="Z21" s="105">
        <v>0</v>
      </c>
      <c r="AA21" s="105">
        <v>309</v>
      </c>
      <c r="AB21" s="105">
        <v>22191</v>
      </c>
      <c r="AC21" s="105">
        <v>22500</v>
      </c>
      <c r="AD21" s="101" t="s">
        <v>132</v>
      </c>
      <c r="AE21" s="105">
        <v>4034</v>
      </c>
      <c r="AF21" s="105">
        <v>24</v>
      </c>
      <c r="AG21" s="109"/>
    </row>
    <row r="22" spans="1:33" x14ac:dyDescent="0.2">
      <c r="A22" s="101" t="s">
        <v>133</v>
      </c>
      <c r="B22" s="101" t="s">
        <v>134</v>
      </c>
      <c r="C22" s="102">
        <v>52671</v>
      </c>
      <c r="D22" s="102">
        <v>274</v>
      </c>
      <c r="E22" s="102">
        <v>52945</v>
      </c>
      <c r="F22" s="103">
        <v>6.72458626458909E-2</v>
      </c>
      <c r="G22" s="102">
        <v>21631</v>
      </c>
      <c r="H22" s="102">
        <v>60</v>
      </c>
      <c r="I22" s="102">
        <v>21691</v>
      </c>
      <c r="J22" s="104">
        <v>-6.8215988659306698E-2</v>
      </c>
      <c r="K22" s="105">
        <v>0</v>
      </c>
      <c r="L22" s="103">
        <v>-1</v>
      </c>
      <c r="M22" s="105">
        <v>74636</v>
      </c>
      <c r="N22" s="103">
        <v>2.3967951268367003E-2</v>
      </c>
      <c r="O22" s="105">
        <v>133</v>
      </c>
      <c r="P22" s="105">
        <v>74769</v>
      </c>
      <c r="Q22" s="106">
        <v>2.1992892290869301E-2</v>
      </c>
      <c r="R22" s="107">
        <v>3</v>
      </c>
      <c r="S22" s="101" t="s">
        <v>83</v>
      </c>
      <c r="T22" s="105">
        <v>49381</v>
      </c>
      <c r="U22" s="105">
        <v>49609</v>
      </c>
      <c r="V22" s="105">
        <v>228</v>
      </c>
      <c r="W22" s="105">
        <v>23113</v>
      </c>
      <c r="X22" s="105">
        <v>23279</v>
      </c>
      <c r="Y22" s="105">
        <v>166</v>
      </c>
      <c r="Z22" s="105">
        <v>1</v>
      </c>
      <c r="AA22" s="105">
        <v>271</v>
      </c>
      <c r="AB22" s="105">
        <v>72889</v>
      </c>
      <c r="AC22" s="105">
        <v>73160</v>
      </c>
      <c r="AD22" s="101" t="s">
        <v>135</v>
      </c>
      <c r="AE22" s="105">
        <v>4034</v>
      </c>
      <c r="AF22" s="105">
        <v>24</v>
      </c>
      <c r="AG22" s="109"/>
    </row>
    <row r="23" spans="1:33" x14ac:dyDescent="0.2">
      <c r="A23" s="101" t="s">
        <v>136</v>
      </c>
      <c r="B23" s="101" t="s">
        <v>137</v>
      </c>
      <c r="C23" s="102">
        <v>18336</v>
      </c>
      <c r="D23" s="102">
        <v>236</v>
      </c>
      <c r="E23" s="102">
        <v>18572</v>
      </c>
      <c r="F23" s="103">
        <v>-8.9118949783873191E-3</v>
      </c>
      <c r="G23" s="102">
        <v>0</v>
      </c>
      <c r="H23" s="102">
        <v>0</v>
      </c>
      <c r="I23" s="102">
        <v>0</v>
      </c>
      <c r="J23" s="104">
        <v>0</v>
      </c>
      <c r="K23" s="105">
        <v>4060</v>
      </c>
      <c r="L23" s="103">
        <v>0.17171717171717202</v>
      </c>
      <c r="M23" s="105">
        <v>22632</v>
      </c>
      <c r="N23" s="103">
        <v>1.9275806161052098E-2</v>
      </c>
      <c r="O23" s="105">
        <v>847</v>
      </c>
      <c r="P23" s="105">
        <v>23479</v>
      </c>
      <c r="Q23" s="106">
        <v>5.2964391425239898E-2</v>
      </c>
      <c r="R23" s="107">
        <v>4</v>
      </c>
      <c r="S23" s="101" t="s">
        <v>83</v>
      </c>
      <c r="T23" s="105">
        <v>18609</v>
      </c>
      <c r="U23" s="105">
        <v>18739</v>
      </c>
      <c r="V23" s="105">
        <v>130</v>
      </c>
      <c r="W23" s="105">
        <v>0</v>
      </c>
      <c r="X23" s="105">
        <v>0</v>
      </c>
      <c r="Y23" s="105">
        <v>0</v>
      </c>
      <c r="Z23" s="105">
        <v>3465</v>
      </c>
      <c r="AA23" s="105">
        <v>94</v>
      </c>
      <c r="AB23" s="105">
        <v>22204</v>
      </c>
      <c r="AC23" s="105">
        <v>22298</v>
      </c>
      <c r="AD23" s="101" t="s">
        <v>138</v>
      </c>
      <c r="AE23" s="105">
        <v>4034</v>
      </c>
      <c r="AF23" s="105">
        <v>24</v>
      </c>
      <c r="AG23" s="109"/>
    </row>
    <row r="24" spans="1:33" x14ac:dyDescent="0.2">
      <c r="A24" s="101" t="s">
        <v>139</v>
      </c>
      <c r="B24" s="101" t="s">
        <v>140</v>
      </c>
      <c r="C24" s="102">
        <v>4123</v>
      </c>
      <c r="D24" s="102">
        <v>2</v>
      </c>
      <c r="E24" s="102">
        <v>4125</v>
      </c>
      <c r="F24" s="103">
        <v>-2.8268551236749099E-2</v>
      </c>
      <c r="G24" s="102">
        <v>0</v>
      </c>
      <c r="H24" s="102">
        <v>0</v>
      </c>
      <c r="I24" s="102">
        <v>0</v>
      </c>
      <c r="J24" s="104">
        <v>0</v>
      </c>
      <c r="K24" s="105">
        <v>0</v>
      </c>
      <c r="L24" s="103">
        <v>0</v>
      </c>
      <c r="M24" s="105">
        <v>4125</v>
      </c>
      <c r="N24" s="103">
        <v>-2.8268551236749099E-2</v>
      </c>
      <c r="O24" s="105">
        <v>246</v>
      </c>
      <c r="P24" s="105">
        <v>4371</v>
      </c>
      <c r="Q24" s="106">
        <v>-3.5950595500661695E-2</v>
      </c>
      <c r="R24" s="107">
        <v>4</v>
      </c>
      <c r="S24" s="101" t="s">
        <v>83</v>
      </c>
      <c r="T24" s="105">
        <v>4243</v>
      </c>
      <c r="U24" s="105">
        <v>4245</v>
      </c>
      <c r="V24" s="105">
        <v>2</v>
      </c>
      <c r="W24" s="105">
        <v>0</v>
      </c>
      <c r="X24" s="105">
        <v>0</v>
      </c>
      <c r="Y24" s="105">
        <v>0</v>
      </c>
      <c r="Z24" s="105">
        <v>0</v>
      </c>
      <c r="AA24" s="105">
        <v>289</v>
      </c>
      <c r="AB24" s="105">
        <v>4245</v>
      </c>
      <c r="AC24" s="105">
        <v>4534</v>
      </c>
      <c r="AD24" s="101" t="s">
        <v>141</v>
      </c>
      <c r="AE24" s="105">
        <v>4034</v>
      </c>
      <c r="AF24" s="105">
        <v>24</v>
      </c>
      <c r="AG24" s="109"/>
    </row>
    <row r="25" spans="1:33" x14ac:dyDescent="0.2">
      <c r="A25" s="101" t="s">
        <v>142</v>
      </c>
      <c r="B25" s="101" t="s">
        <v>143</v>
      </c>
      <c r="C25" s="102">
        <v>7975</v>
      </c>
      <c r="D25" s="102">
        <v>108</v>
      </c>
      <c r="E25" s="102">
        <v>8083</v>
      </c>
      <c r="F25" s="103">
        <v>6.9745897300158802E-2</v>
      </c>
      <c r="G25" s="102">
        <v>0</v>
      </c>
      <c r="H25" s="102">
        <v>0</v>
      </c>
      <c r="I25" s="102">
        <v>0</v>
      </c>
      <c r="J25" s="104">
        <v>0</v>
      </c>
      <c r="K25" s="105">
        <v>0</v>
      </c>
      <c r="L25" s="103">
        <v>0</v>
      </c>
      <c r="M25" s="105">
        <v>8083</v>
      </c>
      <c r="N25" s="103">
        <v>6.9745897300158802E-2</v>
      </c>
      <c r="O25" s="105">
        <v>1300</v>
      </c>
      <c r="P25" s="105">
        <v>9383</v>
      </c>
      <c r="Q25" s="106">
        <v>0.195895997960744</v>
      </c>
      <c r="R25" s="107">
        <v>5</v>
      </c>
      <c r="S25" s="101" t="s">
        <v>83</v>
      </c>
      <c r="T25" s="105">
        <v>7490</v>
      </c>
      <c r="U25" s="105">
        <v>7556</v>
      </c>
      <c r="V25" s="105">
        <v>66</v>
      </c>
      <c r="W25" s="105">
        <v>0</v>
      </c>
      <c r="X25" s="105">
        <v>0</v>
      </c>
      <c r="Y25" s="105">
        <v>0</v>
      </c>
      <c r="Z25" s="105">
        <v>0</v>
      </c>
      <c r="AA25" s="105">
        <v>290</v>
      </c>
      <c r="AB25" s="105">
        <v>7556</v>
      </c>
      <c r="AC25" s="105">
        <v>7846</v>
      </c>
      <c r="AD25" s="101" t="s">
        <v>144</v>
      </c>
      <c r="AE25" s="105">
        <v>4034</v>
      </c>
      <c r="AF25" s="105">
        <v>24</v>
      </c>
      <c r="AG25" s="109"/>
    </row>
    <row r="26" spans="1:33" x14ac:dyDescent="0.2">
      <c r="A26" s="101" t="s">
        <v>145</v>
      </c>
      <c r="B26" s="101" t="s">
        <v>146</v>
      </c>
      <c r="C26" s="102">
        <v>998</v>
      </c>
      <c r="D26" s="102">
        <v>0</v>
      </c>
      <c r="E26" s="102">
        <v>998</v>
      </c>
      <c r="F26" s="103">
        <v>5.2742616033755296E-2</v>
      </c>
      <c r="G26" s="102">
        <v>0</v>
      </c>
      <c r="H26" s="102">
        <v>0</v>
      </c>
      <c r="I26" s="102">
        <v>0</v>
      </c>
      <c r="J26" s="104">
        <v>0</v>
      </c>
      <c r="K26" s="105">
        <v>0</v>
      </c>
      <c r="L26" s="103">
        <v>0</v>
      </c>
      <c r="M26" s="105">
        <v>998</v>
      </c>
      <c r="N26" s="103">
        <v>5.2742616033755296E-2</v>
      </c>
      <c r="O26" s="105">
        <v>674</v>
      </c>
      <c r="P26" s="105">
        <v>1672</v>
      </c>
      <c r="Q26" s="106">
        <v>3.4013605442176895E-2</v>
      </c>
      <c r="R26" s="107">
        <v>5</v>
      </c>
      <c r="S26" s="101" t="s">
        <v>83</v>
      </c>
      <c r="T26" s="105">
        <v>940</v>
      </c>
      <c r="U26" s="105">
        <v>948</v>
      </c>
      <c r="V26" s="105">
        <v>8</v>
      </c>
      <c r="W26" s="105">
        <v>0</v>
      </c>
      <c r="X26" s="105">
        <v>0</v>
      </c>
      <c r="Y26" s="105">
        <v>0</v>
      </c>
      <c r="Z26" s="105">
        <v>0</v>
      </c>
      <c r="AA26" s="105">
        <v>669</v>
      </c>
      <c r="AB26" s="105">
        <v>948</v>
      </c>
      <c r="AC26" s="105">
        <v>1617</v>
      </c>
      <c r="AD26" s="101" t="s">
        <v>147</v>
      </c>
      <c r="AE26" s="105">
        <v>4034</v>
      </c>
      <c r="AF26" s="105">
        <v>24</v>
      </c>
      <c r="AG26" s="109"/>
    </row>
    <row r="27" spans="1:33" x14ac:dyDescent="0.2">
      <c r="A27" s="101" t="s">
        <v>148</v>
      </c>
      <c r="B27" s="101" t="s">
        <v>149</v>
      </c>
      <c r="C27" s="102">
        <v>6896</v>
      </c>
      <c r="D27" s="102">
        <v>62</v>
      </c>
      <c r="E27" s="102">
        <v>6958</v>
      </c>
      <c r="F27" s="103">
        <v>-8.8319088319088294E-3</v>
      </c>
      <c r="G27" s="102">
        <v>0</v>
      </c>
      <c r="H27" s="102">
        <v>0</v>
      </c>
      <c r="I27" s="102">
        <v>0</v>
      </c>
      <c r="J27" s="104">
        <v>0</v>
      </c>
      <c r="K27" s="105">
        <v>0</v>
      </c>
      <c r="L27" s="103">
        <v>0</v>
      </c>
      <c r="M27" s="105">
        <v>6958</v>
      </c>
      <c r="N27" s="103">
        <v>-8.8319088319088294E-3</v>
      </c>
      <c r="O27" s="105">
        <v>241</v>
      </c>
      <c r="P27" s="105">
        <v>7199</v>
      </c>
      <c r="Q27" s="106">
        <v>-0.12367620206938501</v>
      </c>
      <c r="R27" s="107">
        <v>5</v>
      </c>
      <c r="S27" s="101" t="s">
        <v>83</v>
      </c>
      <c r="T27" s="105">
        <v>6948</v>
      </c>
      <c r="U27" s="105">
        <v>7020</v>
      </c>
      <c r="V27" s="105">
        <v>72</v>
      </c>
      <c r="W27" s="105">
        <v>0</v>
      </c>
      <c r="X27" s="105">
        <v>0</v>
      </c>
      <c r="Y27" s="105">
        <v>0</v>
      </c>
      <c r="Z27" s="105">
        <v>0</v>
      </c>
      <c r="AA27" s="105">
        <v>1195</v>
      </c>
      <c r="AB27" s="105">
        <v>7020</v>
      </c>
      <c r="AC27" s="105">
        <v>8215</v>
      </c>
      <c r="AD27" s="101" t="s">
        <v>150</v>
      </c>
      <c r="AE27" s="105">
        <v>4034</v>
      </c>
      <c r="AF27" s="105">
        <v>24</v>
      </c>
      <c r="AG27" s="109"/>
    </row>
    <row r="28" spans="1:33" x14ac:dyDescent="0.2">
      <c r="A28" s="101" t="s">
        <v>151</v>
      </c>
      <c r="B28" s="101" t="s">
        <v>152</v>
      </c>
      <c r="C28" s="102">
        <v>29428</v>
      </c>
      <c r="D28" s="102">
        <v>54</v>
      </c>
      <c r="E28" s="102">
        <v>29482</v>
      </c>
      <c r="F28" s="103">
        <v>-0.11780723540500899</v>
      </c>
      <c r="G28" s="102">
        <v>3589</v>
      </c>
      <c r="H28" s="102">
        <v>0</v>
      </c>
      <c r="I28" s="102">
        <v>3589</v>
      </c>
      <c r="J28" s="104">
        <v>0.100245248313918</v>
      </c>
      <c r="K28" s="105">
        <v>0</v>
      </c>
      <c r="L28" s="103">
        <v>0</v>
      </c>
      <c r="M28" s="105">
        <v>33071</v>
      </c>
      <c r="N28" s="103">
        <v>-9.8416073716638006E-2</v>
      </c>
      <c r="O28" s="105">
        <v>578</v>
      </c>
      <c r="P28" s="105">
        <v>33649</v>
      </c>
      <c r="Q28" s="106">
        <v>-9.2260379292670405E-2</v>
      </c>
      <c r="R28" s="107">
        <v>4</v>
      </c>
      <c r="S28" s="101" t="s">
        <v>83</v>
      </c>
      <c r="T28" s="105">
        <v>33281</v>
      </c>
      <c r="U28" s="105">
        <v>33419</v>
      </c>
      <c r="V28" s="105">
        <v>138</v>
      </c>
      <c r="W28" s="105">
        <v>3262</v>
      </c>
      <c r="X28" s="105">
        <v>3262</v>
      </c>
      <c r="Y28" s="105">
        <v>0</v>
      </c>
      <c r="Z28" s="105">
        <v>0</v>
      </c>
      <c r="AA28" s="105">
        <v>388</v>
      </c>
      <c r="AB28" s="105">
        <v>36681</v>
      </c>
      <c r="AC28" s="105">
        <v>37069</v>
      </c>
      <c r="AD28" s="101" t="s">
        <v>153</v>
      </c>
      <c r="AE28" s="105">
        <v>4034</v>
      </c>
      <c r="AF28" s="105">
        <v>24</v>
      </c>
      <c r="AG28" s="109"/>
    </row>
    <row r="29" spans="1:33" x14ac:dyDescent="0.2">
      <c r="A29" s="101" t="s">
        <v>154</v>
      </c>
      <c r="B29" s="101" t="s">
        <v>155</v>
      </c>
      <c r="C29" s="102">
        <v>4576</v>
      </c>
      <c r="D29" s="102">
        <v>34</v>
      </c>
      <c r="E29" s="102">
        <v>4610</v>
      </c>
      <c r="F29" s="103">
        <v>0.12851897184822503</v>
      </c>
      <c r="G29" s="102">
        <v>0</v>
      </c>
      <c r="H29" s="102">
        <v>0</v>
      </c>
      <c r="I29" s="102">
        <v>0</v>
      </c>
      <c r="J29" s="104">
        <v>0</v>
      </c>
      <c r="K29" s="105">
        <v>0</v>
      </c>
      <c r="L29" s="103">
        <v>0</v>
      </c>
      <c r="M29" s="105">
        <v>4610</v>
      </c>
      <c r="N29" s="103">
        <v>0.12851897184822503</v>
      </c>
      <c r="O29" s="105">
        <v>363</v>
      </c>
      <c r="P29" s="105">
        <v>4973</v>
      </c>
      <c r="Q29" s="106">
        <v>-0.11966719773411201</v>
      </c>
      <c r="R29" s="107">
        <v>5</v>
      </c>
      <c r="S29" s="101" t="s">
        <v>83</v>
      </c>
      <c r="T29" s="105">
        <v>4027</v>
      </c>
      <c r="U29" s="105">
        <v>4085</v>
      </c>
      <c r="V29" s="105">
        <v>58</v>
      </c>
      <c r="W29" s="105">
        <v>0</v>
      </c>
      <c r="X29" s="105">
        <v>0</v>
      </c>
      <c r="Y29" s="105">
        <v>0</v>
      </c>
      <c r="Z29" s="105">
        <v>0</v>
      </c>
      <c r="AA29" s="105">
        <v>1564</v>
      </c>
      <c r="AB29" s="105">
        <v>4085</v>
      </c>
      <c r="AC29" s="105">
        <v>5649</v>
      </c>
      <c r="AD29" s="101" t="s">
        <v>156</v>
      </c>
      <c r="AE29" s="105">
        <v>4034</v>
      </c>
      <c r="AF29" s="105">
        <v>24</v>
      </c>
      <c r="AG29" s="109"/>
    </row>
    <row r="30" spans="1:33" x14ac:dyDescent="0.2">
      <c r="A30" s="101" t="s">
        <v>157</v>
      </c>
      <c r="B30" s="101" t="s">
        <v>158</v>
      </c>
      <c r="C30" s="102">
        <v>1799</v>
      </c>
      <c r="D30" s="102">
        <v>26</v>
      </c>
      <c r="E30" s="102">
        <v>1825</v>
      </c>
      <c r="F30" s="103">
        <v>-0.155092592592593</v>
      </c>
      <c r="G30" s="102">
        <v>0</v>
      </c>
      <c r="H30" s="102">
        <v>0</v>
      </c>
      <c r="I30" s="102">
        <v>0</v>
      </c>
      <c r="J30" s="104">
        <v>0</v>
      </c>
      <c r="K30" s="105">
        <v>0</v>
      </c>
      <c r="L30" s="103">
        <v>0</v>
      </c>
      <c r="M30" s="105">
        <v>1825</v>
      </c>
      <c r="N30" s="103">
        <v>-0.155092592592593</v>
      </c>
      <c r="O30" s="105">
        <v>1006</v>
      </c>
      <c r="P30" s="105">
        <v>2831</v>
      </c>
      <c r="Q30" s="106">
        <v>-0.190680388793596</v>
      </c>
      <c r="R30" s="107">
        <v>5</v>
      </c>
      <c r="S30" s="101" t="s">
        <v>83</v>
      </c>
      <c r="T30" s="105">
        <v>2138</v>
      </c>
      <c r="U30" s="105">
        <v>2160</v>
      </c>
      <c r="V30" s="105">
        <v>22</v>
      </c>
      <c r="W30" s="105">
        <v>0</v>
      </c>
      <c r="X30" s="105">
        <v>0</v>
      </c>
      <c r="Y30" s="105">
        <v>0</v>
      </c>
      <c r="Z30" s="105">
        <v>0</v>
      </c>
      <c r="AA30" s="105">
        <v>1338</v>
      </c>
      <c r="AB30" s="105">
        <v>2160</v>
      </c>
      <c r="AC30" s="105">
        <v>3498</v>
      </c>
      <c r="AD30" s="101" t="s">
        <v>159</v>
      </c>
      <c r="AE30" s="105">
        <v>4034</v>
      </c>
      <c r="AF30" s="105">
        <v>24</v>
      </c>
      <c r="AG30" s="109"/>
    </row>
    <row r="31" spans="1:33" x14ac:dyDescent="0.2">
      <c r="A31" s="101" t="s">
        <v>160</v>
      </c>
      <c r="B31" s="101" t="s">
        <v>161</v>
      </c>
      <c r="C31" s="102">
        <v>0</v>
      </c>
      <c r="D31" s="102">
        <v>0</v>
      </c>
      <c r="E31" s="102">
        <v>0</v>
      </c>
      <c r="F31" s="103">
        <v>-1</v>
      </c>
      <c r="G31" s="102">
        <v>0</v>
      </c>
      <c r="H31" s="102">
        <v>0</v>
      </c>
      <c r="I31" s="102">
        <v>0</v>
      </c>
      <c r="J31" s="104">
        <v>0</v>
      </c>
      <c r="K31" s="105">
        <v>0</v>
      </c>
      <c r="L31" s="103">
        <v>0</v>
      </c>
      <c r="M31" s="105">
        <v>0</v>
      </c>
      <c r="N31" s="103">
        <v>-1</v>
      </c>
      <c r="O31" s="105">
        <v>0</v>
      </c>
      <c r="P31" s="105">
        <v>0</v>
      </c>
      <c r="Q31" s="106">
        <v>-1</v>
      </c>
      <c r="R31" s="107">
        <v>5</v>
      </c>
      <c r="S31" s="101" t="s">
        <v>83</v>
      </c>
      <c r="T31" s="105">
        <v>1891</v>
      </c>
      <c r="U31" s="105">
        <v>1909</v>
      </c>
      <c r="V31" s="105">
        <v>18</v>
      </c>
      <c r="W31" s="105">
        <v>0</v>
      </c>
      <c r="X31" s="105">
        <v>0</v>
      </c>
      <c r="Y31" s="105">
        <v>0</v>
      </c>
      <c r="Z31" s="105">
        <v>0</v>
      </c>
      <c r="AA31" s="105">
        <v>0</v>
      </c>
      <c r="AB31" s="105">
        <v>1909</v>
      </c>
      <c r="AC31" s="105">
        <v>1909</v>
      </c>
      <c r="AD31" s="101" t="s">
        <v>162</v>
      </c>
      <c r="AE31" s="105">
        <v>4034</v>
      </c>
      <c r="AF31" s="105">
        <v>24</v>
      </c>
      <c r="AG31" s="109"/>
    </row>
    <row r="32" spans="1:33" x14ac:dyDescent="0.2">
      <c r="A32" s="101" t="s">
        <v>163</v>
      </c>
      <c r="B32" s="101" t="s">
        <v>164</v>
      </c>
      <c r="C32" s="102">
        <v>583872</v>
      </c>
      <c r="D32" s="102">
        <v>252810</v>
      </c>
      <c r="E32" s="102">
        <v>836682</v>
      </c>
      <c r="F32" s="103">
        <v>2.5674910326600003E-2</v>
      </c>
      <c r="G32" s="102">
        <v>839216</v>
      </c>
      <c r="H32" s="102">
        <v>230918</v>
      </c>
      <c r="I32" s="102">
        <v>1070134</v>
      </c>
      <c r="J32" s="104">
        <v>2.6366647069035101E-2</v>
      </c>
      <c r="K32" s="105">
        <v>0</v>
      </c>
      <c r="L32" s="103">
        <v>0</v>
      </c>
      <c r="M32" s="105">
        <v>1906816</v>
      </c>
      <c r="N32" s="103">
        <v>2.6063008608030298E-2</v>
      </c>
      <c r="O32" s="105">
        <v>2063</v>
      </c>
      <c r="P32" s="105">
        <v>1908879</v>
      </c>
      <c r="Q32" s="106">
        <v>2.5847734984538798E-2</v>
      </c>
      <c r="R32" s="107">
        <v>1</v>
      </c>
      <c r="S32" s="101" t="s">
        <v>165</v>
      </c>
      <c r="T32" s="105">
        <v>570950</v>
      </c>
      <c r="U32" s="105">
        <v>815738</v>
      </c>
      <c r="V32" s="105">
        <v>244788</v>
      </c>
      <c r="W32" s="105">
        <v>818767</v>
      </c>
      <c r="X32" s="105">
        <v>1042643</v>
      </c>
      <c r="Y32" s="105">
        <v>223876</v>
      </c>
      <c r="Z32" s="105">
        <v>0</v>
      </c>
      <c r="AA32" s="105">
        <v>2401</v>
      </c>
      <c r="AB32" s="105">
        <v>1858381</v>
      </c>
      <c r="AC32" s="105">
        <v>1860782</v>
      </c>
      <c r="AD32" s="101" t="s">
        <v>166</v>
      </c>
      <c r="AE32" s="105">
        <v>4034</v>
      </c>
      <c r="AF32" s="105">
        <v>24</v>
      </c>
      <c r="AG32" s="109"/>
    </row>
    <row r="33" spans="1:33" x14ac:dyDescent="0.2">
      <c r="A33" s="101" t="s">
        <v>167</v>
      </c>
      <c r="B33" s="101" t="s">
        <v>168</v>
      </c>
      <c r="C33" s="102">
        <v>2255</v>
      </c>
      <c r="D33" s="102">
        <v>0</v>
      </c>
      <c r="E33" s="102">
        <v>2255</v>
      </c>
      <c r="F33" s="103">
        <v>8.5700529610014398E-2</v>
      </c>
      <c r="G33" s="102">
        <v>22</v>
      </c>
      <c r="H33" s="102">
        <v>0</v>
      </c>
      <c r="I33" s="102">
        <v>22</v>
      </c>
      <c r="J33" s="104">
        <v>0</v>
      </c>
      <c r="K33" s="105">
        <v>0</v>
      </c>
      <c r="L33" s="103">
        <v>0</v>
      </c>
      <c r="M33" s="105">
        <v>2277</v>
      </c>
      <c r="N33" s="103">
        <v>9.6292729898892593E-2</v>
      </c>
      <c r="O33" s="105">
        <v>0</v>
      </c>
      <c r="P33" s="105">
        <v>2277</v>
      </c>
      <c r="Q33" s="106">
        <v>9.6292729898892593E-2</v>
      </c>
      <c r="R33" s="107">
        <v>5</v>
      </c>
      <c r="S33" s="101" t="s">
        <v>83</v>
      </c>
      <c r="T33" s="105">
        <v>2077</v>
      </c>
      <c r="U33" s="105">
        <v>2077</v>
      </c>
      <c r="V33" s="105">
        <v>0</v>
      </c>
      <c r="W33" s="105">
        <v>0</v>
      </c>
      <c r="X33" s="105">
        <v>0</v>
      </c>
      <c r="Y33" s="105">
        <v>0</v>
      </c>
      <c r="Z33" s="105">
        <v>0</v>
      </c>
      <c r="AA33" s="105">
        <v>0</v>
      </c>
      <c r="AB33" s="105">
        <v>2077</v>
      </c>
      <c r="AC33" s="105">
        <v>2077</v>
      </c>
      <c r="AD33" s="101" t="s">
        <v>169</v>
      </c>
      <c r="AE33" s="105">
        <v>4034</v>
      </c>
      <c r="AF33" s="105">
        <v>24</v>
      </c>
      <c r="AG33" s="109"/>
    </row>
    <row r="34" spans="1:33" x14ac:dyDescent="0.2">
      <c r="A34" s="101" t="s">
        <v>170</v>
      </c>
      <c r="B34" s="101" t="s">
        <v>171</v>
      </c>
      <c r="C34" s="102">
        <v>2814</v>
      </c>
      <c r="D34" s="102">
        <v>4</v>
      </c>
      <c r="E34" s="102">
        <v>2818</v>
      </c>
      <c r="F34" s="103">
        <v>1.4033825116948501E-2</v>
      </c>
      <c r="G34" s="102">
        <v>0</v>
      </c>
      <c r="H34" s="102">
        <v>0</v>
      </c>
      <c r="I34" s="102">
        <v>0</v>
      </c>
      <c r="J34" s="104">
        <v>0</v>
      </c>
      <c r="K34" s="105">
        <v>0</v>
      </c>
      <c r="L34" s="103">
        <v>0</v>
      </c>
      <c r="M34" s="105">
        <v>2818</v>
      </c>
      <c r="N34" s="103">
        <v>1.4033825116948501E-2</v>
      </c>
      <c r="O34" s="105">
        <v>213</v>
      </c>
      <c r="P34" s="105">
        <v>3031</v>
      </c>
      <c r="Q34" s="106">
        <v>-0.205296276874672</v>
      </c>
      <c r="R34" s="107">
        <v>5</v>
      </c>
      <c r="S34" s="101" t="s">
        <v>83</v>
      </c>
      <c r="T34" s="105">
        <v>2779</v>
      </c>
      <c r="U34" s="105">
        <v>2779</v>
      </c>
      <c r="V34" s="105">
        <v>0</v>
      </c>
      <c r="W34" s="105">
        <v>0</v>
      </c>
      <c r="X34" s="105">
        <v>0</v>
      </c>
      <c r="Y34" s="105">
        <v>0</v>
      </c>
      <c r="Z34" s="105">
        <v>0</v>
      </c>
      <c r="AA34" s="105">
        <v>1035</v>
      </c>
      <c r="AB34" s="105">
        <v>2779</v>
      </c>
      <c r="AC34" s="105">
        <v>3814</v>
      </c>
      <c r="AD34" s="101" t="s">
        <v>172</v>
      </c>
      <c r="AE34" s="105">
        <v>4034</v>
      </c>
      <c r="AF34" s="105">
        <v>24</v>
      </c>
      <c r="AG34" s="109"/>
    </row>
    <row r="35" spans="1:33" x14ac:dyDescent="0.2">
      <c r="A35" s="101" t="s">
        <v>173</v>
      </c>
      <c r="B35" s="101" t="s">
        <v>174</v>
      </c>
      <c r="C35" s="102">
        <v>573</v>
      </c>
      <c r="D35" s="102">
        <v>0</v>
      </c>
      <c r="E35" s="102">
        <v>573</v>
      </c>
      <c r="F35" s="103">
        <v>-0.16593886462882101</v>
      </c>
      <c r="G35" s="102">
        <v>0</v>
      </c>
      <c r="H35" s="102">
        <v>0</v>
      </c>
      <c r="I35" s="102">
        <v>0</v>
      </c>
      <c r="J35" s="104">
        <v>0</v>
      </c>
      <c r="K35" s="105">
        <v>0</v>
      </c>
      <c r="L35" s="103">
        <v>0</v>
      </c>
      <c r="M35" s="105">
        <v>573</v>
      </c>
      <c r="N35" s="103">
        <v>-0.16593886462882101</v>
      </c>
      <c r="O35" s="105">
        <v>319</v>
      </c>
      <c r="P35" s="105">
        <v>892</v>
      </c>
      <c r="Q35" s="106">
        <v>-0.18165137614678903</v>
      </c>
      <c r="R35" s="107">
        <v>5</v>
      </c>
      <c r="S35" s="101" t="s">
        <v>83</v>
      </c>
      <c r="T35" s="105">
        <v>687</v>
      </c>
      <c r="U35" s="105">
        <v>687</v>
      </c>
      <c r="V35" s="105">
        <v>0</v>
      </c>
      <c r="W35" s="105">
        <v>0</v>
      </c>
      <c r="X35" s="105">
        <v>0</v>
      </c>
      <c r="Y35" s="105">
        <v>0</v>
      </c>
      <c r="Z35" s="105">
        <v>0</v>
      </c>
      <c r="AA35" s="105">
        <v>403</v>
      </c>
      <c r="AB35" s="105">
        <v>687</v>
      </c>
      <c r="AC35" s="105">
        <v>1090</v>
      </c>
      <c r="AD35" s="101" t="s">
        <v>175</v>
      </c>
      <c r="AE35" s="105">
        <v>4034</v>
      </c>
      <c r="AF35" s="105">
        <v>24</v>
      </c>
      <c r="AG35" s="109"/>
    </row>
    <row r="36" spans="1:33" x14ac:dyDescent="0.2">
      <c r="A36" s="101" t="s">
        <v>176</v>
      </c>
      <c r="B36" s="101" t="s">
        <v>177</v>
      </c>
      <c r="C36" s="102">
        <v>2573</v>
      </c>
      <c r="D36" s="102">
        <v>26</v>
      </c>
      <c r="E36" s="102">
        <v>2599</v>
      </c>
      <c r="F36" s="103">
        <v>-7.0125223613595702E-2</v>
      </c>
      <c r="G36" s="102">
        <v>0</v>
      </c>
      <c r="H36" s="102">
        <v>0</v>
      </c>
      <c r="I36" s="102">
        <v>0</v>
      </c>
      <c r="J36" s="104">
        <v>0</v>
      </c>
      <c r="K36" s="105">
        <v>0</v>
      </c>
      <c r="L36" s="103">
        <v>0</v>
      </c>
      <c r="M36" s="105">
        <v>2599</v>
      </c>
      <c r="N36" s="103">
        <v>-7.0125223613595702E-2</v>
      </c>
      <c r="O36" s="105">
        <v>697</v>
      </c>
      <c r="P36" s="105">
        <v>3296</v>
      </c>
      <c r="Q36" s="106">
        <v>-2.94464075382803E-2</v>
      </c>
      <c r="R36" s="107">
        <v>5</v>
      </c>
      <c r="S36" s="101" t="s">
        <v>83</v>
      </c>
      <c r="T36" s="105">
        <v>2789</v>
      </c>
      <c r="U36" s="105">
        <v>2795</v>
      </c>
      <c r="V36" s="105">
        <v>6</v>
      </c>
      <c r="W36" s="105">
        <v>0</v>
      </c>
      <c r="X36" s="105">
        <v>0</v>
      </c>
      <c r="Y36" s="105">
        <v>0</v>
      </c>
      <c r="Z36" s="105">
        <v>0</v>
      </c>
      <c r="AA36" s="105">
        <v>601</v>
      </c>
      <c r="AB36" s="105">
        <v>2795</v>
      </c>
      <c r="AC36" s="105">
        <v>3396</v>
      </c>
      <c r="AD36" s="101" t="s">
        <v>178</v>
      </c>
      <c r="AE36" s="105">
        <v>4034</v>
      </c>
      <c r="AF36" s="105">
        <v>24</v>
      </c>
      <c r="AG36" s="109"/>
    </row>
    <row r="37" spans="1:33" x14ac:dyDescent="0.2">
      <c r="A37" s="101" t="s">
        <v>179</v>
      </c>
      <c r="B37" s="101" t="s">
        <v>180</v>
      </c>
      <c r="C37" s="102">
        <v>4832</v>
      </c>
      <c r="D37" s="102">
        <v>38</v>
      </c>
      <c r="E37" s="102">
        <v>4870</v>
      </c>
      <c r="F37" s="103">
        <v>-0.14531414531414499</v>
      </c>
      <c r="G37" s="102">
        <v>0</v>
      </c>
      <c r="H37" s="102">
        <v>0</v>
      </c>
      <c r="I37" s="102">
        <v>0</v>
      </c>
      <c r="J37" s="104">
        <v>0</v>
      </c>
      <c r="K37" s="105">
        <v>0</v>
      </c>
      <c r="L37" s="103">
        <v>0</v>
      </c>
      <c r="M37" s="105">
        <v>4870</v>
      </c>
      <c r="N37" s="103">
        <v>-0.14531414531414499</v>
      </c>
      <c r="O37" s="105">
        <v>815</v>
      </c>
      <c r="P37" s="105">
        <v>5685</v>
      </c>
      <c r="Q37" s="106">
        <v>-0.26946800308404001</v>
      </c>
      <c r="R37" s="107">
        <v>5</v>
      </c>
      <c r="S37" s="101" t="s">
        <v>83</v>
      </c>
      <c r="T37" s="105">
        <v>5574</v>
      </c>
      <c r="U37" s="105">
        <v>5698</v>
      </c>
      <c r="V37" s="105">
        <v>124</v>
      </c>
      <c r="W37" s="105">
        <v>0</v>
      </c>
      <c r="X37" s="105">
        <v>0</v>
      </c>
      <c r="Y37" s="105">
        <v>0</v>
      </c>
      <c r="Z37" s="105">
        <v>0</v>
      </c>
      <c r="AA37" s="105">
        <v>2084</v>
      </c>
      <c r="AB37" s="105">
        <v>5698</v>
      </c>
      <c r="AC37" s="105">
        <v>7782</v>
      </c>
      <c r="AD37" s="101" t="s">
        <v>181</v>
      </c>
      <c r="AE37" s="105">
        <v>4034</v>
      </c>
      <c r="AF37" s="105">
        <v>24</v>
      </c>
      <c r="AG37" s="109"/>
    </row>
    <row r="38" spans="1:33" x14ac:dyDescent="0.2">
      <c r="A38" s="101" t="s">
        <v>182</v>
      </c>
      <c r="B38" s="101" t="s">
        <v>183</v>
      </c>
      <c r="C38" s="102">
        <v>3637</v>
      </c>
      <c r="D38" s="102">
        <v>942</v>
      </c>
      <c r="E38" s="102">
        <v>4579</v>
      </c>
      <c r="F38" s="103">
        <v>-7.77442094662638E-2</v>
      </c>
      <c r="G38" s="102">
        <v>0</v>
      </c>
      <c r="H38" s="102">
        <v>0</v>
      </c>
      <c r="I38" s="102">
        <v>0</v>
      </c>
      <c r="J38" s="104">
        <v>0</v>
      </c>
      <c r="K38" s="105">
        <v>0</v>
      </c>
      <c r="L38" s="103">
        <v>0</v>
      </c>
      <c r="M38" s="105">
        <v>4579</v>
      </c>
      <c r="N38" s="103">
        <v>-7.77442094662638E-2</v>
      </c>
      <c r="O38" s="105">
        <v>1618</v>
      </c>
      <c r="P38" s="105">
        <v>6197</v>
      </c>
      <c r="Q38" s="106">
        <v>-6.6716867469879509E-2</v>
      </c>
      <c r="R38" s="107">
        <v>5</v>
      </c>
      <c r="S38" s="101" t="s">
        <v>83</v>
      </c>
      <c r="T38" s="105">
        <v>3981</v>
      </c>
      <c r="U38" s="105">
        <v>4965</v>
      </c>
      <c r="V38" s="105">
        <v>984</v>
      </c>
      <c r="W38" s="105">
        <v>0</v>
      </c>
      <c r="X38" s="105">
        <v>0</v>
      </c>
      <c r="Y38" s="105">
        <v>0</v>
      </c>
      <c r="Z38" s="105">
        <v>0</v>
      </c>
      <c r="AA38" s="105">
        <v>1675</v>
      </c>
      <c r="AB38" s="105">
        <v>4965</v>
      </c>
      <c r="AC38" s="105">
        <v>6640</v>
      </c>
      <c r="AD38" s="101" t="s">
        <v>184</v>
      </c>
      <c r="AE38" s="105">
        <v>4034</v>
      </c>
      <c r="AF38" s="105">
        <v>24</v>
      </c>
      <c r="AG38" s="109"/>
    </row>
    <row r="39" spans="1:33" x14ac:dyDescent="0.2">
      <c r="A39" s="101" t="s">
        <v>185</v>
      </c>
      <c r="B39" s="101" t="s">
        <v>186</v>
      </c>
      <c r="C39" s="102">
        <v>167315</v>
      </c>
      <c r="D39" s="102">
        <v>4450</v>
      </c>
      <c r="E39" s="102">
        <v>171765</v>
      </c>
      <c r="F39" s="103">
        <v>5.4203080092953002E-3</v>
      </c>
      <c r="G39" s="102">
        <v>106712</v>
      </c>
      <c r="H39" s="102">
        <v>4422</v>
      </c>
      <c r="I39" s="102">
        <v>111134</v>
      </c>
      <c r="J39" s="104">
        <v>3.2863064369226196E-2</v>
      </c>
      <c r="K39" s="105">
        <v>13576</v>
      </c>
      <c r="L39" s="103">
        <v>-0.18108336349378701</v>
      </c>
      <c r="M39" s="105">
        <v>296475</v>
      </c>
      <c r="N39" s="103">
        <v>4.9489009033438997E-3</v>
      </c>
      <c r="O39" s="105">
        <v>350</v>
      </c>
      <c r="P39" s="105">
        <v>296825</v>
      </c>
      <c r="Q39" s="106">
        <v>3.7400369945793104E-3</v>
      </c>
      <c r="R39" s="107">
        <v>2</v>
      </c>
      <c r="S39" s="101" t="s">
        <v>83</v>
      </c>
      <c r="T39" s="105">
        <v>166719</v>
      </c>
      <c r="U39" s="105">
        <v>170839</v>
      </c>
      <c r="V39" s="105">
        <v>4120</v>
      </c>
      <c r="W39" s="105">
        <v>102798</v>
      </c>
      <c r="X39" s="105">
        <v>107598</v>
      </c>
      <c r="Y39" s="105">
        <v>4800</v>
      </c>
      <c r="Z39" s="105">
        <v>16578</v>
      </c>
      <c r="AA39" s="105">
        <v>704</v>
      </c>
      <c r="AB39" s="105">
        <v>295015</v>
      </c>
      <c r="AC39" s="105">
        <v>295719</v>
      </c>
      <c r="AD39" s="101" t="s">
        <v>187</v>
      </c>
      <c r="AE39" s="105">
        <v>4034</v>
      </c>
      <c r="AF39" s="105">
        <v>24</v>
      </c>
      <c r="AG39" s="109"/>
    </row>
    <row r="40" spans="1:33" x14ac:dyDescent="0.2">
      <c r="A40" s="101" t="s">
        <v>188</v>
      </c>
      <c r="B40" s="101" t="s">
        <v>189</v>
      </c>
      <c r="C40" s="102">
        <v>7555</v>
      </c>
      <c r="D40" s="102">
        <v>78</v>
      </c>
      <c r="E40" s="102">
        <v>7633</v>
      </c>
      <c r="F40" s="103">
        <v>2.5527341125890099E-2</v>
      </c>
      <c r="G40" s="102">
        <v>0</v>
      </c>
      <c r="H40" s="102">
        <v>0</v>
      </c>
      <c r="I40" s="102">
        <v>0</v>
      </c>
      <c r="J40" s="104">
        <v>0</v>
      </c>
      <c r="K40" s="105">
        <v>0</v>
      </c>
      <c r="L40" s="103">
        <v>0</v>
      </c>
      <c r="M40" s="105">
        <v>7633</v>
      </c>
      <c r="N40" s="103">
        <v>2.5527341125890099E-2</v>
      </c>
      <c r="O40" s="105">
        <v>1798</v>
      </c>
      <c r="P40" s="105">
        <v>9431</v>
      </c>
      <c r="Q40" s="106">
        <v>0.11411695215593601</v>
      </c>
      <c r="R40" s="107">
        <v>5</v>
      </c>
      <c r="S40" s="101" t="s">
        <v>83</v>
      </c>
      <c r="T40" s="105">
        <v>7303</v>
      </c>
      <c r="U40" s="105">
        <v>7443</v>
      </c>
      <c r="V40" s="105">
        <v>140</v>
      </c>
      <c r="W40" s="105">
        <v>0</v>
      </c>
      <c r="X40" s="105">
        <v>0</v>
      </c>
      <c r="Y40" s="105">
        <v>0</v>
      </c>
      <c r="Z40" s="105">
        <v>0</v>
      </c>
      <c r="AA40" s="105">
        <v>1022</v>
      </c>
      <c r="AB40" s="105">
        <v>7443</v>
      </c>
      <c r="AC40" s="105">
        <v>8465</v>
      </c>
      <c r="AD40" s="101" t="s">
        <v>190</v>
      </c>
      <c r="AE40" s="105">
        <v>4034</v>
      </c>
      <c r="AF40" s="105">
        <v>24</v>
      </c>
      <c r="AG40" s="109"/>
    </row>
    <row r="41" spans="1:33" x14ac:dyDescent="0.2">
      <c r="A41" s="101" t="s">
        <v>191</v>
      </c>
      <c r="B41" s="101" t="s">
        <v>192</v>
      </c>
      <c r="C41" s="102">
        <v>6805</v>
      </c>
      <c r="D41" s="102">
        <v>4</v>
      </c>
      <c r="E41" s="102">
        <v>6809</v>
      </c>
      <c r="F41" s="103">
        <v>-9.2133333333333303E-2</v>
      </c>
      <c r="G41" s="102">
        <v>0</v>
      </c>
      <c r="H41" s="102">
        <v>0</v>
      </c>
      <c r="I41" s="102">
        <v>0</v>
      </c>
      <c r="J41" s="104">
        <v>-1</v>
      </c>
      <c r="K41" s="105">
        <v>0</v>
      </c>
      <c r="L41" s="103">
        <v>0</v>
      </c>
      <c r="M41" s="105">
        <v>6809</v>
      </c>
      <c r="N41" s="103">
        <v>-0.100290697674419</v>
      </c>
      <c r="O41" s="105">
        <v>0</v>
      </c>
      <c r="P41" s="105">
        <v>6809</v>
      </c>
      <c r="Q41" s="106">
        <v>-0.100290697674419</v>
      </c>
      <c r="R41" s="107">
        <v>4</v>
      </c>
      <c r="S41" s="101" t="s">
        <v>83</v>
      </c>
      <c r="T41" s="105">
        <v>7500</v>
      </c>
      <c r="U41" s="105">
        <v>7500</v>
      </c>
      <c r="V41" s="105">
        <v>0</v>
      </c>
      <c r="W41" s="105">
        <v>68</v>
      </c>
      <c r="X41" s="105">
        <v>68</v>
      </c>
      <c r="Y41" s="105">
        <v>0</v>
      </c>
      <c r="Z41" s="105">
        <v>0</v>
      </c>
      <c r="AA41" s="105">
        <v>0</v>
      </c>
      <c r="AB41" s="105">
        <v>7568</v>
      </c>
      <c r="AC41" s="105">
        <v>7568</v>
      </c>
      <c r="AD41" s="101" t="s">
        <v>193</v>
      </c>
      <c r="AE41" s="105">
        <v>4034</v>
      </c>
      <c r="AF41" s="105">
        <v>24</v>
      </c>
      <c r="AG41" s="109"/>
    </row>
    <row r="42" spans="1:33" x14ac:dyDescent="0.2">
      <c r="A42" s="101" t="s">
        <v>194</v>
      </c>
      <c r="B42" s="101" t="s">
        <v>195</v>
      </c>
      <c r="C42" s="102">
        <v>5644</v>
      </c>
      <c r="D42" s="102">
        <v>96</v>
      </c>
      <c r="E42" s="102">
        <v>5740</v>
      </c>
      <c r="F42" s="103">
        <v>7.2496263079222703E-2</v>
      </c>
      <c r="G42" s="102">
        <v>0</v>
      </c>
      <c r="H42" s="102">
        <v>0</v>
      </c>
      <c r="I42" s="102">
        <v>0</v>
      </c>
      <c r="J42" s="104">
        <v>0</v>
      </c>
      <c r="K42" s="105">
        <v>0</v>
      </c>
      <c r="L42" s="103">
        <v>0</v>
      </c>
      <c r="M42" s="105">
        <v>5740</v>
      </c>
      <c r="N42" s="103">
        <v>7.2496263079222703E-2</v>
      </c>
      <c r="O42" s="105">
        <v>1055</v>
      </c>
      <c r="P42" s="105">
        <v>6795</v>
      </c>
      <c r="Q42" s="106">
        <v>0.21036693979337401</v>
      </c>
      <c r="R42" s="107">
        <v>5</v>
      </c>
      <c r="S42" s="101" t="s">
        <v>83</v>
      </c>
      <c r="T42" s="105">
        <v>5332</v>
      </c>
      <c r="U42" s="105">
        <v>5352</v>
      </c>
      <c r="V42" s="105">
        <v>20</v>
      </c>
      <c r="W42" s="105">
        <v>0</v>
      </c>
      <c r="X42" s="105">
        <v>0</v>
      </c>
      <c r="Y42" s="105">
        <v>0</v>
      </c>
      <c r="Z42" s="105">
        <v>0</v>
      </c>
      <c r="AA42" s="105">
        <v>262</v>
      </c>
      <c r="AB42" s="105">
        <v>5352</v>
      </c>
      <c r="AC42" s="105">
        <v>5614</v>
      </c>
      <c r="AD42" s="101" t="s">
        <v>196</v>
      </c>
      <c r="AE42" s="105">
        <v>4034</v>
      </c>
      <c r="AF42" s="105">
        <v>24</v>
      </c>
      <c r="AG42" s="109"/>
    </row>
    <row r="43" spans="1:33" x14ac:dyDescent="0.2">
      <c r="A43" s="101" t="s">
        <v>197</v>
      </c>
      <c r="B43" s="101" t="s">
        <v>198</v>
      </c>
      <c r="C43" s="102">
        <v>904</v>
      </c>
      <c r="D43" s="102">
        <v>2</v>
      </c>
      <c r="E43" s="102">
        <v>906</v>
      </c>
      <c r="F43" s="103">
        <v>-3.7194473963868199E-2</v>
      </c>
      <c r="G43" s="102">
        <v>0</v>
      </c>
      <c r="H43" s="102">
        <v>0</v>
      </c>
      <c r="I43" s="102">
        <v>0</v>
      </c>
      <c r="J43" s="104">
        <v>0</v>
      </c>
      <c r="K43" s="105">
        <v>0</v>
      </c>
      <c r="L43" s="103">
        <v>0</v>
      </c>
      <c r="M43" s="105">
        <v>906</v>
      </c>
      <c r="N43" s="103">
        <v>-3.7194473963868199E-2</v>
      </c>
      <c r="O43" s="105">
        <v>486</v>
      </c>
      <c r="P43" s="105">
        <v>1392</v>
      </c>
      <c r="Q43" s="106">
        <v>-0.31293188548864798</v>
      </c>
      <c r="R43" s="107">
        <v>5</v>
      </c>
      <c r="S43" s="101" t="s">
        <v>83</v>
      </c>
      <c r="T43" s="105">
        <v>923</v>
      </c>
      <c r="U43" s="105">
        <v>941</v>
      </c>
      <c r="V43" s="105">
        <v>18</v>
      </c>
      <c r="W43" s="105">
        <v>0</v>
      </c>
      <c r="X43" s="105">
        <v>0</v>
      </c>
      <c r="Y43" s="105">
        <v>0</v>
      </c>
      <c r="Z43" s="105">
        <v>0</v>
      </c>
      <c r="AA43" s="105">
        <v>1085</v>
      </c>
      <c r="AB43" s="105">
        <v>941</v>
      </c>
      <c r="AC43" s="105">
        <v>2026</v>
      </c>
      <c r="AD43" s="101" t="s">
        <v>199</v>
      </c>
      <c r="AE43" s="105">
        <v>4034</v>
      </c>
      <c r="AF43" s="105">
        <v>24</v>
      </c>
      <c r="AG43" s="109"/>
    </row>
    <row r="44" spans="1:33" x14ac:dyDescent="0.2">
      <c r="A44" s="101" t="s">
        <v>200</v>
      </c>
      <c r="B44" s="101" t="s">
        <v>201</v>
      </c>
      <c r="C44" s="102">
        <v>128103</v>
      </c>
      <c r="D44" s="102">
        <v>28046</v>
      </c>
      <c r="E44" s="102">
        <v>156149</v>
      </c>
      <c r="F44" s="103">
        <v>4.9635330891002596E-2</v>
      </c>
      <c r="G44" s="102">
        <v>16205</v>
      </c>
      <c r="H44" s="102">
        <v>318</v>
      </c>
      <c r="I44" s="102">
        <v>16523</v>
      </c>
      <c r="J44" s="104">
        <v>0.52637413394919208</v>
      </c>
      <c r="K44" s="105">
        <v>0</v>
      </c>
      <c r="L44" s="103">
        <v>0</v>
      </c>
      <c r="M44" s="105">
        <v>172672</v>
      </c>
      <c r="N44" s="103">
        <v>8.1972554671345302E-2</v>
      </c>
      <c r="O44" s="105">
        <v>4611</v>
      </c>
      <c r="P44" s="105">
        <v>177283</v>
      </c>
      <c r="Q44" s="106">
        <v>7.468992858961461E-2</v>
      </c>
      <c r="R44" s="107">
        <v>3</v>
      </c>
      <c r="S44" s="101" t="s">
        <v>83</v>
      </c>
      <c r="T44" s="105">
        <v>122217</v>
      </c>
      <c r="U44" s="105">
        <v>148765</v>
      </c>
      <c r="V44" s="105">
        <v>26548</v>
      </c>
      <c r="W44" s="105">
        <v>10635</v>
      </c>
      <c r="X44" s="105">
        <v>10825</v>
      </c>
      <c r="Y44" s="105">
        <v>190</v>
      </c>
      <c r="Z44" s="105">
        <v>0</v>
      </c>
      <c r="AA44" s="105">
        <v>5372</v>
      </c>
      <c r="AB44" s="105">
        <v>159590</v>
      </c>
      <c r="AC44" s="105">
        <v>164962</v>
      </c>
      <c r="AD44" s="101" t="s">
        <v>202</v>
      </c>
      <c r="AE44" s="105">
        <v>4034</v>
      </c>
      <c r="AF44" s="105">
        <v>24</v>
      </c>
      <c r="AG44" s="109"/>
    </row>
    <row r="45" spans="1:33" x14ac:dyDescent="0.2">
      <c r="A45" s="101" t="s">
        <v>203</v>
      </c>
      <c r="B45" s="101" t="s">
        <v>204</v>
      </c>
      <c r="C45" s="102">
        <v>215203</v>
      </c>
      <c r="D45" s="102">
        <v>29166</v>
      </c>
      <c r="E45" s="102">
        <v>244369</v>
      </c>
      <c r="F45" s="103">
        <v>7.50779227204512E-3</v>
      </c>
      <c r="G45" s="102">
        <v>55936</v>
      </c>
      <c r="H45" s="102">
        <v>998</v>
      </c>
      <c r="I45" s="102">
        <v>56934</v>
      </c>
      <c r="J45" s="104">
        <v>-8.7523038705024397E-2</v>
      </c>
      <c r="K45" s="105">
        <v>0</v>
      </c>
      <c r="L45" s="103">
        <v>0</v>
      </c>
      <c r="M45" s="105">
        <v>301303</v>
      </c>
      <c r="N45" s="103">
        <v>-1.19366570145896E-2</v>
      </c>
      <c r="O45" s="105">
        <v>718</v>
      </c>
      <c r="P45" s="105">
        <v>302021</v>
      </c>
      <c r="Q45" s="106">
        <v>-1.0082039482525201E-2</v>
      </c>
      <c r="R45" s="107">
        <v>2</v>
      </c>
      <c r="S45" s="101" t="s">
        <v>83</v>
      </c>
      <c r="T45" s="105">
        <v>209814</v>
      </c>
      <c r="U45" s="105">
        <v>242548</v>
      </c>
      <c r="V45" s="105">
        <v>32734</v>
      </c>
      <c r="W45" s="105">
        <v>60241</v>
      </c>
      <c r="X45" s="105">
        <v>62395</v>
      </c>
      <c r="Y45" s="105">
        <v>2154</v>
      </c>
      <c r="Z45" s="105">
        <v>0</v>
      </c>
      <c r="AA45" s="105">
        <v>154</v>
      </c>
      <c r="AB45" s="105">
        <v>304943</v>
      </c>
      <c r="AC45" s="105">
        <v>305097</v>
      </c>
      <c r="AD45" s="101" t="s">
        <v>205</v>
      </c>
      <c r="AE45" s="105">
        <v>4034</v>
      </c>
      <c r="AF45" s="105">
        <v>24</v>
      </c>
      <c r="AG45" s="109"/>
    </row>
    <row r="46" spans="1:33" x14ac:dyDescent="0.2">
      <c r="A46" s="101" t="s">
        <v>206</v>
      </c>
      <c r="B46" s="101" t="s">
        <v>207</v>
      </c>
      <c r="C46" s="102">
        <v>4686</v>
      </c>
      <c r="D46" s="102">
        <v>972</v>
      </c>
      <c r="E46" s="102">
        <v>5658</v>
      </c>
      <c r="F46" s="103">
        <v>-5.3846153846153801E-2</v>
      </c>
      <c r="G46" s="102">
        <v>0</v>
      </c>
      <c r="H46" s="102">
        <v>0</v>
      </c>
      <c r="I46" s="102">
        <v>0</v>
      </c>
      <c r="J46" s="104">
        <v>0</v>
      </c>
      <c r="K46" s="105">
        <v>0</v>
      </c>
      <c r="L46" s="103">
        <v>0</v>
      </c>
      <c r="M46" s="105">
        <v>5658</v>
      </c>
      <c r="N46" s="103">
        <v>-5.3846153846153801E-2</v>
      </c>
      <c r="O46" s="105">
        <v>2068</v>
      </c>
      <c r="P46" s="105">
        <v>7726</v>
      </c>
      <c r="Q46" s="106">
        <v>-2.6706979087931501E-2</v>
      </c>
      <c r="R46" s="107">
        <v>5</v>
      </c>
      <c r="S46" s="101" t="s">
        <v>83</v>
      </c>
      <c r="T46" s="105">
        <v>4730</v>
      </c>
      <c r="U46" s="105">
        <v>5980</v>
      </c>
      <c r="V46" s="105">
        <v>1250</v>
      </c>
      <c r="W46" s="105">
        <v>0</v>
      </c>
      <c r="X46" s="105">
        <v>0</v>
      </c>
      <c r="Y46" s="105">
        <v>0</v>
      </c>
      <c r="Z46" s="105">
        <v>0</v>
      </c>
      <c r="AA46" s="105">
        <v>1958</v>
      </c>
      <c r="AB46" s="105">
        <v>5980</v>
      </c>
      <c r="AC46" s="105">
        <v>7938</v>
      </c>
      <c r="AD46" s="101" t="s">
        <v>208</v>
      </c>
      <c r="AE46" s="105">
        <v>4034</v>
      </c>
      <c r="AF46" s="105">
        <v>24</v>
      </c>
      <c r="AG46" s="109"/>
    </row>
    <row r="47" spans="1:33" x14ac:dyDescent="0.2">
      <c r="A47" s="101" t="s">
        <v>209</v>
      </c>
      <c r="B47" s="101" t="s">
        <v>210</v>
      </c>
      <c r="C47" s="102">
        <v>723</v>
      </c>
      <c r="D47" s="102">
        <v>38</v>
      </c>
      <c r="E47" s="102">
        <v>761</v>
      </c>
      <c r="F47" s="103">
        <v>-0.19128586609989401</v>
      </c>
      <c r="G47" s="102">
        <v>0</v>
      </c>
      <c r="H47" s="102">
        <v>0</v>
      </c>
      <c r="I47" s="102">
        <v>0</v>
      </c>
      <c r="J47" s="104">
        <v>0</v>
      </c>
      <c r="K47" s="105">
        <v>0</v>
      </c>
      <c r="L47" s="103">
        <v>0</v>
      </c>
      <c r="M47" s="105">
        <v>761</v>
      </c>
      <c r="N47" s="103">
        <v>-0.19128586609989401</v>
      </c>
      <c r="O47" s="105">
        <v>1335</v>
      </c>
      <c r="P47" s="105">
        <v>2096</v>
      </c>
      <c r="Q47" s="106">
        <v>-0.18252730109204399</v>
      </c>
      <c r="R47" s="107">
        <v>5</v>
      </c>
      <c r="S47" s="101" t="s">
        <v>83</v>
      </c>
      <c r="T47" s="105">
        <v>905</v>
      </c>
      <c r="U47" s="105">
        <v>941</v>
      </c>
      <c r="V47" s="105">
        <v>36</v>
      </c>
      <c r="W47" s="105">
        <v>0</v>
      </c>
      <c r="X47" s="105">
        <v>0</v>
      </c>
      <c r="Y47" s="105">
        <v>0</v>
      </c>
      <c r="Z47" s="105">
        <v>0</v>
      </c>
      <c r="AA47" s="105">
        <v>1623</v>
      </c>
      <c r="AB47" s="105">
        <v>941</v>
      </c>
      <c r="AC47" s="105">
        <v>2564</v>
      </c>
      <c r="AD47" s="101" t="s">
        <v>211</v>
      </c>
      <c r="AE47" s="105">
        <v>4034</v>
      </c>
      <c r="AF47" s="105">
        <v>24</v>
      </c>
      <c r="AG47" s="109"/>
    </row>
    <row r="48" spans="1:33" x14ac:dyDescent="0.2">
      <c r="A48" s="101" t="s">
        <v>212</v>
      </c>
      <c r="B48" s="101" t="s">
        <v>213</v>
      </c>
      <c r="C48" s="102">
        <v>611</v>
      </c>
      <c r="D48" s="102">
        <v>0</v>
      </c>
      <c r="E48" s="102">
        <v>611</v>
      </c>
      <c r="F48" s="103">
        <v>3.7351443123938899E-2</v>
      </c>
      <c r="G48" s="102">
        <v>0</v>
      </c>
      <c r="H48" s="102">
        <v>0</v>
      </c>
      <c r="I48" s="102">
        <v>0</v>
      </c>
      <c r="J48" s="104">
        <v>0</v>
      </c>
      <c r="K48" s="105">
        <v>0</v>
      </c>
      <c r="L48" s="103">
        <v>0</v>
      </c>
      <c r="M48" s="105">
        <v>611</v>
      </c>
      <c r="N48" s="103">
        <v>3.7351443123938899E-2</v>
      </c>
      <c r="O48" s="105">
        <v>0</v>
      </c>
      <c r="P48" s="105">
        <v>611</v>
      </c>
      <c r="Q48" s="106">
        <v>3.7351443123938899E-2</v>
      </c>
      <c r="R48" s="107">
        <v>5</v>
      </c>
      <c r="S48" s="101" t="s">
        <v>83</v>
      </c>
      <c r="T48" s="105">
        <v>589</v>
      </c>
      <c r="U48" s="105">
        <v>589</v>
      </c>
      <c r="V48" s="105">
        <v>0</v>
      </c>
      <c r="W48" s="105">
        <v>0</v>
      </c>
      <c r="X48" s="105">
        <v>0</v>
      </c>
      <c r="Y48" s="105">
        <v>0</v>
      </c>
      <c r="Z48" s="105">
        <v>0</v>
      </c>
      <c r="AA48" s="105">
        <v>0</v>
      </c>
      <c r="AB48" s="105">
        <v>589</v>
      </c>
      <c r="AC48" s="105">
        <v>589</v>
      </c>
      <c r="AD48" s="101" t="s">
        <v>214</v>
      </c>
      <c r="AE48" s="105">
        <v>4034</v>
      </c>
      <c r="AF48" s="105">
        <v>24</v>
      </c>
      <c r="AG48" s="109"/>
    </row>
    <row r="49" spans="1:33" x14ac:dyDescent="0.2">
      <c r="A49" s="101" t="s">
        <v>215</v>
      </c>
      <c r="B49" s="101" t="s">
        <v>216</v>
      </c>
      <c r="C49" s="102">
        <v>8451</v>
      </c>
      <c r="D49" s="102">
        <v>38</v>
      </c>
      <c r="E49" s="102">
        <v>8489</v>
      </c>
      <c r="F49" s="103">
        <v>5.7160647571606493E-2</v>
      </c>
      <c r="G49" s="102">
        <v>0</v>
      </c>
      <c r="H49" s="102">
        <v>0</v>
      </c>
      <c r="I49" s="102">
        <v>0</v>
      </c>
      <c r="J49" s="104">
        <v>0</v>
      </c>
      <c r="K49" s="105">
        <v>0</v>
      </c>
      <c r="L49" s="103">
        <v>0</v>
      </c>
      <c r="M49" s="105">
        <v>8489</v>
      </c>
      <c r="N49" s="103">
        <v>5.7160647571606493E-2</v>
      </c>
      <c r="O49" s="105">
        <v>290</v>
      </c>
      <c r="P49" s="105">
        <v>8779</v>
      </c>
      <c r="Q49" s="106">
        <v>7.7839165131982802E-2</v>
      </c>
      <c r="R49" s="107">
        <v>5</v>
      </c>
      <c r="S49" s="101" t="s">
        <v>83</v>
      </c>
      <c r="T49" s="105">
        <v>7986</v>
      </c>
      <c r="U49" s="105">
        <v>8030</v>
      </c>
      <c r="V49" s="105">
        <v>44</v>
      </c>
      <c r="W49" s="105">
        <v>0</v>
      </c>
      <c r="X49" s="105">
        <v>0</v>
      </c>
      <c r="Y49" s="105">
        <v>0</v>
      </c>
      <c r="Z49" s="105">
        <v>0</v>
      </c>
      <c r="AA49" s="105">
        <v>115</v>
      </c>
      <c r="AB49" s="105">
        <v>8030</v>
      </c>
      <c r="AC49" s="105">
        <v>8145</v>
      </c>
      <c r="AD49" s="101" t="s">
        <v>217</v>
      </c>
      <c r="AE49" s="105">
        <v>4034</v>
      </c>
      <c r="AF49" s="105">
        <v>24</v>
      </c>
      <c r="AG49" s="109"/>
    </row>
    <row r="50" spans="1:33" x14ac:dyDescent="0.2">
      <c r="A50" s="101" t="s">
        <v>218</v>
      </c>
      <c r="B50" s="101" t="s">
        <v>219</v>
      </c>
      <c r="C50" s="102">
        <v>57899</v>
      </c>
      <c r="D50" s="102">
        <v>530</v>
      </c>
      <c r="E50" s="102">
        <v>58429</v>
      </c>
      <c r="F50" s="103">
        <v>3.57259408117346E-3</v>
      </c>
      <c r="G50" s="102">
        <v>16332</v>
      </c>
      <c r="H50" s="102">
        <v>100</v>
      </c>
      <c r="I50" s="102">
        <v>16432</v>
      </c>
      <c r="J50" s="104">
        <v>0.20566439210507001</v>
      </c>
      <c r="K50" s="105">
        <v>0</v>
      </c>
      <c r="L50" s="103">
        <v>0</v>
      </c>
      <c r="M50" s="105">
        <v>74861</v>
      </c>
      <c r="N50" s="103">
        <v>4.1906750173973599E-2</v>
      </c>
      <c r="O50" s="105">
        <v>620</v>
      </c>
      <c r="P50" s="105">
        <v>75481</v>
      </c>
      <c r="Q50" s="106">
        <v>4.6515819538030696E-2</v>
      </c>
      <c r="R50" s="107">
        <v>3</v>
      </c>
      <c r="S50" s="101" t="s">
        <v>83</v>
      </c>
      <c r="T50" s="105">
        <v>57939</v>
      </c>
      <c r="U50" s="105">
        <v>58221</v>
      </c>
      <c r="V50" s="105">
        <v>282</v>
      </c>
      <c r="W50" s="105">
        <v>13477</v>
      </c>
      <c r="X50" s="105">
        <v>13629</v>
      </c>
      <c r="Y50" s="105">
        <v>152</v>
      </c>
      <c r="Z50" s="105">
        <v>0</v>
      </c>
      <c r="AA50" s="105">
        <v>276</v>
      </c>
      <c r="AB50" s="105">
        <v>71850</v>
      </c>
      <c r="AC50" s="105">
        <v>72126</v>
      </c>
      <c r="AD50" s="101" t="s">
        <v>220</v>
      </c>
      <c r="AE50" s="105">
        <v>4034</v>
      </c>
      <c r="AF50" s="105">
        <v>24</v>
      </c>
      <c r="AG50" s="110"/>
    </row>
    <row r="51" spans="1:33" x14ac:dyDescent="0.2">
      <c r="A51" s="111" t="s">
        <v>221</v>
      </c>
      <c r="B51" s="112"/>
      <c r="C51" s="113">
        <v>1823759</v>
      </c>
      <c r="D51" s="113">
        <v>369734</v>
      </c>
      <c r="E51" s="113">
        <v>2193493</v>
      </c>
      <c r="F51" s="114">
        <v>1.15422713957898E-2</v>
      </c>
      <c r="G51" s="113">
        <v>1206060</v>
      </c>
      <c r="H51" s="113">
        <v>242084</v>
      </c>
      <c r="I51" s="113">
        <v>1448144</v>
      </c>
      <c r="J51" s="115">
        <v>2.4123923645292301E-2</v>
      </c>
      <c r="K51" s="116">
        <v>33933</v>
      </c>
      <c r="L51" s="114">
        <v>-8.4623684920420814E-2</v>
      </c>
      <c r="M51" s="116">
        <v>3675570</v>
      </c>
      <c r="N51" s="114">
        <v>1.54725732311553E-2</v>
      </c>
      <c r="O51" s="116">
        <v>51031</v>
      </c>
      <c r="P51" s="116">
        <v>3726601</v>
      </c>
      <c r="Q51" s="117">
        <v>1.4549329337499401E-2</v>
      </c>
      <c r="R51" s="118">
        <v>0</v>
      </c>
      <c r="S51" s="119">
        <v>0</v>
      </c>
      <c r="T51" s="120">
        <v>1798196</v>
      </c>
      <c r="U51" s="120">
        <v>2168464</v>
      </c>
      <c r="V51" s="120">
        <v>370268</v>
      </c>
      <c r="W51" s="120">
        <v>1178430</v>
      </c>
      <c r="X51" s="120">
        <v>1414032</v>
      </c>
      <c r="Y51" s="120">
        <v>235602</v>
      </c>
      <c r="Z51" s="120">
        <v>37070</v>
      </c>
      <c r="AA51" s="120">
        <v>53593</v>
      </c>
      <c r="AB51" s="120">
        <v>3619566</v>
      </c>
      <c r="AC51" s="120">
        <v>3673159</v>
      </c>
      <c r="AD51" s="119">
        <v>0</v>
      </c>
      <c r="AE51" s="120">
        <v>185564</v>
      </c>
      <c r="AF51" s="120">
        <v>1104</v>
      </c>
      <c r="AG51" s="119" t="s">
        <v>222</v>
      </c>
    </row>
    <row r="52" spans="1:33" x14ac:dyDescent="0.2">
      <c r="A52" s="101" t="s">
        <v>223</v>
      </c>
      <c r="B52" s="101" t="s">
        <v>224</v>
      </c>
      <c r="C52" s="102">
        <v>0</v>
      </c>
      <c r="D52" s="102">
        <v>0</v>
      </c>
      <c r="E52" s="102">
        <v>0</v>
      </c>
      <c r="F52" s="103">
        <v>0</v>
      </c>
      <c r="G52" s="102">
        <v>0</v>
      </c>
      <c r="H52" s="102">
        <v>0</v>
      </c>
      <c r="I52" s="102">
        <v>0</v>
      </c>
      <c r="J52" s="104">
        <v>0</v>
      </c>
      <c r="K52" s="105">
        <v>0</v>
      </c>
      <c r="L52" s="103">
        <v>0</v>
      </c>
      <c r="M52" s="105">
        <v>0</v>
      </c>
      <c r="N52" s="103">
        <v>0</v>
      </c>
      <c r="O52" s="105">
        <v>0</v>
      </c>
      <c r="P52" s="105">
        <v>0</v>
      </c>
      <c r="Q52" s="106">
        <v>0</v>
      </c>
      <c r="R52" s="107">
        <v>6</v>
      </c>
      <c r="S52" s="101" t="s">
        <v>165</v>
      </c>
      <c r="T52" s="105">
        <v>0</v>
      </c>
      <c r="U52" s="105">
        <v>0</v>
      </c>
      <c r="V52" s="105">
        <v>0</v>
      </c>
      <c r="W52" s="105">
        <v>0</v>
      </c>
      <c r="X52" s="105">
        <v>0</v>
      </c>
      <c r="Y52" s="105">
        <v>0</v>
      </c>
      <c r="Z52" s="105">
        <v>0</v>
      </c>
      <c r="AA52" s="105">
        <v>0</v>
      </c>
      <c r="AB52" s="105">
        <v>0</v>
      </c>
      <c r="AC52" s="105">
        <v>0</v>
      </c>
      <c r="AD52" s="101" t="s">
        <v>225</v>
      </c>
      <c r="AE52" s="105">
        <v>4034</v>
      </c>
      <c r="AF52" s="105">
        <v>24</v>
      </c>
      <c r="AG52" s="108" t="s">
        <v>165</v>
      </c>
    </row>
    <row r="53" spans="1:33" x14ac:dyDescent="0.2">
      <c r="A53" s="101" t="s">
        <v>226</v>
      </c>
      <c r="B53" s="101" t="s">
        <v>227</v>
      </c>
      <c r="C53" s="102">
        <v>169</v>
      </c>
      <c r="D53" s="102">
        <v>0</v>
      </c>
      <c r="E53" s="102">
        <v>169</v>
      </c>
      <c r="F53" s="103">
        <v>0.17361111111111099</v>
      </c>
      <c r="G53" s="102">
        <v>0</v>
      </c>
      <c r="H53" s="102">
        <v>0</v>
      </c>
      <c r="I53" s="102">
        <v>0</v>
      </c>
      <c r="J53" s="104">
        <v>0</v>
      </c>
      <c r="K53" s="105">
        <v>0</v>
      </c>
      <c r="L53" s="103">
        <v>0</v>
      </c>
      <c r="M53" s="105">
        <v>169</v>
      </c>
      <c r="N53" s="103">
        <v>0.17361111111111099</v>
      </c>
      <c r="O53" s="105">
        <v>0</v>
      </c>
      <c r="P53" s="105">
        <v>169</v>
      </c>
      <c r="Q53" s="106">
        <v>0.17361111111111099</v>
      </c>
      <c r="R53" s="107">
        <v>6</v>
      </c>
      <c r="S53" s="101" t="s">
        <v>165</v>
      </c>
      <c r="T53" s="105">
        <v>144</v>
      </c>
      <c r="U53" s="105">
        <v>144</v>
      </c>
      <c r="V53" s="105">
        <v>0</v>
      </c>
      <c r="W53" s="105">
        <v>0</v>
      </c>
      <c r="X53" s="105">
        <v>0</v>
      </c>
      <c r="Y53" s="105">
        <v>0</v>
      </c>
      <c r="Z53" s="105">
        <v>0</v>
      </c>
      <c r="AA53" s="105">
        <v>0</v>
      </c>
      <c r="AB53" s="105">
        <v>144</v>
      </c>
      <c r="AC53" s="105">
        <v>144</v>
      </c>
      <c r="AD53" s="101" t="s">
        <v>228</v>
      </c>
      <c r="AE53" s="105">
        <v>4034</v>
      </c>
      <c r="AF53" s="105">
        <v>24</v>
      </c>
      <c r="AG53" s="109"/>
    </row>
    <row r="54" spans="1:33" x14ac:dyDescent="0.2">
      <c r="A54" s="101" t="s">
        <v>229</v>
      </c>
      <c r="B54" s="101" t="s">
        <v>230</v>
      </c>
      <c r="C54" s="102">
        <v>27718</v>
      </c>
      <c r="D54" s="102">
        <v>0</v>
      </c>
      <c r="E54" s="102">
        <v>27718</v>
      </c>
      <c r="F54" s="103">
        <v>-1.8658169587537601E-2</v>
      </c>
      <c r="G54" s="102">
        <v>117221</v>
      </c>
      <c r="H54" s="102">
        <v>0</v>
      </c>
      <c r="I54" s="102">
        <v>117221</v>
      </c>
      <c r="J54" s="104">
        <v>0.14688674076393202</v>
      </c>
      <c r="K54" s="105">
        <v>0</v>
      </c>
      <c r="L54" s="103">
        <v>0</v>
      </c>
      <c r="M54" s="105">
        <v>144939</v>
      </c>
      <c r="N54" s="103">
        <v>0.111043824212552</v>
      </c>
      <c r="O54" s="105">
        <v>0</v>
      </c>
      <c r="P54" s="105">
        <v>144939</v>
      </c>
      <c r="Q54" s="106">
        <v>0.11070325611335501</v>
      </c>
      <c r="R54" s="107">
        <v>6</v>
      </c>
      <c r="S54" s="101" t="s">
        <v>165</v>
      </c>
      <c r="T54" s="105">
        <v>28159</v>
      </c>
      <c r="U54" s="105">
        <v>28245</v>
      </c>
      <c r="V54" s="105">
        <v>86</v>
      </c>
      <c r="W54" s="105">
        <v>102190</v>
      </c>
      <c r="X54" s="105">
        <v>102208</v>
      </c>
      <c r="Y54" s="105">
        <v>18</v>
      </c>
      <c r="Z54" s="105">
        <v>0</v>
      </c>
      <c r="AA54" s="105">
        <v>40</v>
      </c>
      <c r="AB54" s="105">
        <v>130453</v>
      </c>
      <c r="AC54" s="105">
        <v>130493</v>
      </c>
      <c r="AD54" s="101" t="s">
        <v>231</v>
      </c>
      <c r="AE54" s="105">
        <v>4034</v>
      </c>
      <c r="AF54" s="105">
        <v>24</v>
      </c>
      <c r="AG54" s="109"/>
    </row>
    <row r="55" spans="1:33" x14ac:dyDescent="0.2">
      <c r="A55" s="101" t="s">
        <v>232</v>
      </c>
      <c r="B55" s="101" t="s">
        <v>233</v>
      </c>
      <c r="C55" s="102">
        <v>0</v>
      </c>
      <c r="D55" s="102">
        <v>0</v>
      </c>
      <c r="E55" s="102">
        <v>0</v>
      </c>
      <c r="F55" s="103">
        <v>0</v>
      </c>
      <c r="G55" s="102">
        <v>0</v>
      </c>
      <c r="H55" s="102">
        <v>0</v>
      </c>
      <c r="I55" s="102">
        <v>0</v>
      </c>
      <c r="J55" s="104">
        <v>0</v>
      </c>
      <c r="K55" s="105">
        <v>0</v>
      </c>
      <c r="L55" s="103">
        <v>0</v>
      </c>
      <c r="M55" s="105">
        <v>0</v>
      </c>
      <c r="N55" s="103">
        <v>0</v>
      </c>
      <c r="O55" s="105">
        <v>0</v>
      </c>
      <c r="P55" s="105">
        <v>0</v>
      </c>
      <c r="Q55" s="106">
        <v>0</v>
      </c>
      <c r="R55" s="107">
        <v>6</v>
      </c>
      <c r="S55" s="101" t="s">
        <v>165</v>
      </c>
      <c r="T55" s="105">
        <v>0</v>
      </c>
      <c r="U55" s="105">
        <v>0</v>
      </c>
      <c r="V55" s="105">
        <v>0</v>
      </c>
      <c r="W55" s="105">
        <v>0</v>
      </c>
      <c r="X55" s="105">
        <v>0</v>
      </c>
      <c r="Y55" s="105">
        <v>0</v>
      </c>
      <c r="Z55" s="105">
        <v>0</v>
      </c>
      <c r="AA55" s="105">
        <v>0</v>
      </c>
      <c r="AB55" s="105">
        <v>0</v>
      </c>
      <c r="AC55" s="105">
        <v>0</v>
      </c>
      <c r="AD55" s="101" t="s">
        <v>234</v>
      </c>
      <c r="AE55" s="105">
        <v>4034</v>
      </c>
      <c r="AF55" s="105">
        <v>24</v>
      </c>
      <c r="AG55" s="109"/>
    </row>
    <row r="56" spans="1:33" x14ac:dyDescent="0.2">
      <c r="A56" s="101" t="s">
        <v>235</v>
      </c>
      <c r="B56" s="101" t="s">
        <v>236</v>
      </c>
      <c r="C56" s="102">
        <v>2808</v>
      </c>
      <c r="D56" s="102">
        <v>0</v>
      </c>
      <c r="E56" s="102">
        <v>2808</v>
      </c>
      <c r="F56" s="103">
        <v>0</v>
      </c>
      <c r="G56" s="102">
        <v>0</v>
      </c>
      <c r="H56" s="102">
        <v>0</v>
      </c>
      <c r="I56" s="102">
        <v>0</v>
      </c>
      <c r="J56" s="104">
        <v>0</v>
      </c>
      <c r="K56" s="105">
        <v>0</v>
      </c>
      <c r="L56" s="103">
        <v>0</v>
      </c>
      <c r="M56" s="105">
        <v>2808</v>
      </c>
      <c r="N56" s="103">
        <v>0</v>
      </c>
      <c r="O56" s="105">
        <v>0</v>
      </c>
      <c r="P56" s="105">
        <v>2808</v>
      </c>
      <c r="Q56" s="106">
        <v>0</v>
      </c>
      <c r="R56" s="107">
        <v>6</v>
      </c>
      <c r="S56" s="101" t="s">
        <v>165</v>
      </c>
      <c r="T56" s="105">
        <v>0</v>
      </c>
      <c r="U56" s="105">
        <v>0</v>
      </c>
      <c r="V56" s="105">
        <v>0</v>
      </c>
      <c r="W56" s="105">
        <v>0</v>
      </c>
      <c r="X56" s="105">
        <v>0</v>
      </c>
      <c r="Y56" s="105">
        <v>0</v>
      </c>
      <c r="Z56" s="105">
        <v>0</v>
      </c>
      <c r="AA56" s="105">
        <v>0</v>
      </c>
      <c r="AB56" s="105">
        <v>0</v>
      </c>
      <c r="AC56" s="105">
        <v>0</v>
      </c>
      <c r="AD56" s="101" t="s">
        <v>237</v>
      </c>
      <c r="AE56" s="105">
        <v>4034</v>
      </c>
      <c r="AF56" s="105">
        <v>24</v>
      </c>
      <c r="AG56" s="109"/>
    </row>
    <row r="57" spans="1:33" x14ac:dyDescent="0.2">
      <c r="A57" s="101" t="s">
        <v>238</v>
      </c>
      <c r="B57" s="101" t="s">
        <v>239</v>
      </c>
      <c r="C57" s="102">
        <v>1448</v>
      </c>
      <c r="D57" s="102">
        <v>0</v>
      </c>
      <c r="E57" s="102">
        <v>1448</v>
      </c>
      <c r="F57" s="103">
        <v>4.3040293040293003</v>
      </c>
      <c r="G57" s="102">
        <v>0</v>
      </c>
      <c r="H57" s="102">
        <v>0</v>
      </c>
      <c r="I57" s="102">
        <v>0</v>
      </c>
      <c r="J57" s="104">
        <v>0</v>
      </c>
      <c r="K57" s="105">
        <v>0</v>
      </c>
      <c r="L57" s="103">
        <v>0</v>
      </c>
      <c r="M57" s="105">
        <v>1448</v>
      </c>
      <c r="N57" s="103">
        <v>4.3040293040293003</v>
      </c>
      <c r="O57" s="105">
        <v>0</v>
      </c>
      <c r="P57" s="105">
        <v>1448</v>
      </c>
      <c r="Q57" s="106">
        <v>4.3040293040293003</v>
      </c>
      <c r="R57" s="107">
        <v>6</v>
      </c>
      <c r="S57" s="101" t="s">
        <v>165</v>
      </c>
      <c r="T57" s="105">
        <v>273</v>
      </c>
      <c r="U57" s="105">
        <v>273</v>
      </c>
      <c r="V57" s="105">
        <v>0</v>
      </c>
      <c r="W57" s="105">
        <v>0</v>
      </c>
      <c r="X57" s="105">
        <v>0</v>
      </c>
      <c r="Y57" s="105">
        <v>0</v>
      </c>
      <c r="Z57" s="105">
        <v>0</v>
      </c>
      <c r="AA57" s="105">
        <v>0</v>
      </c>
      <c r="AB57" s="105">
        <v>273</v>
      </c>
      <c r="AC57" s="105">
        <v>273</v>
      </c>
      <c r="AD57" s="101" t="s">
        <v>240</v>
      </c>
      <c r="AE57" s="105">
        <v>4034</v>
      </c>
      <c r="AF57" s="105">
        <v>24</v>
      </c>
      <c r="AG57" s="110"/>
    </row>
    <row r="58" spans="1:33" x14ac:dyDescent="0.2">
      <c r="A58" s="111" t="s">
        <v>241</v>
      </c>
      <c r="B58" s="112"/>
      <c r="C58" s="113">
        <v>32143</v>
      </c>
      <c r="D58" s="113">
        <v>0</v>
      </c>
      <c r="E58" s="113">
        <v>32143</v>
      </c>
      <c r="F58" s="114">
        <v>0.12145000348894</v>
      </c>
      <c r="G58" s="113">
        <v>117221</v>
      </c>
      <c r="H58" s="113">
        <v>0</v>
      </c>
      <c r="I58" s="113">
        <v>117221</v>
      </c>
      <c r="J58" s="115">
        <v>0.14688674076393202</v>
      </c>
      <c r="K58" s="116">
        <v>0</v>
      </c>
      <c r="L58" s="114">
        <v>0</v>
      </c>
      <c r="M58" s="116">
        <v>149364</v>
      </c>
      <c r="N58" s="114">
        <v>0.141315809582028</v>
      </c>
      <c r="O58" s="116">
        <v>0</v>
      </c>
      <c r="P58" s="116">
        <v>149364</v>
      </c>
      <c r="Q58" s="117">
        <v>0.140967076617523</v>
      </c>
      <c r="R58" s="118">
        <v>0</v>
      </c>
      <c r="S58" s="119">
        <v>0</v>
      </c>
      <c r="T58" s="120">
        <v>28576</v>
      </c>
      <c r="U58" s="120">
        <v>28662</v>
      </c>
      <c r="V58" s="120">
        <v>86</v>
      </c>
      <c r="W58" s="120">
        <v>102190</v>
      </c>
      <c r="X58" s="120">
        <v>102208</v>
      </c>
      <c r="Y58" s="120">
        <v>18</v>
      </c>
      <c r="Z58" s="120">
        <v>0</v>
      </c>
      <c r="AA58" s="120">
        <v>40</v>
      </c>
      <c r="AB58" s="120">
        <v>130870</v>
      </c>
      <c r="AC58" s="120">
        <v>130910</v>
      </c>
      <c r="AD58" s="119">
        <v>0</v>
      </c>
      <c r="AE58" s="120">
        <v>24204</v>
      </c>
      <c r="AF58" s="120">
        <v>144</v>
      </c>
      <c r="AG58" s="119" t="s">
        <v>222</v>
      </c>
    </row>
    <row r="59" spans="1:33" x14ac:dyDescent="0.2">
      <c r="A59" s="111" t="s">
        <v>242</v>
      </c>
      <c r="B59" s="112"/>
      <c r="C59" s="113">
        <v>1855902</v>
      </c>
      <c r="D59" s="113">
        <v>369734</v>
      </c>
      <c r="E59" s="113">
        <v>2225636</v>
      </c>
      <c r="F59" s="114">
        <v>1.2976042338946399E-2</v>
      </c>
      <c r="G59" s="113">
        <v>1323281</v>
      </c>
      <c r="H59" s="113">
        <v>242084</v>
      </c>
      <c r="I59" s="113">
        <v>1565365</v>
      </c>
      <c r="J59" s="115">
        <v>3.2399224397193095E-2</v>
      </c>
      <c r="K59" s="116">
        <v>33933</v>
      </c>
      <c r="L59" s="114">
        <v>-8.4623684920420814E-2</v>
      </c>
      <c r="M59" s="116">
        <v>3824934</v>
      </c>
      <c r="N59" s="114">
        <v>1.9863823832749001E-2</v>
      </c>
      <c r="O59" s="116">
        <v>51031</v>
      </c>
      <c r="P59" s="116">
        <v>3875965</v>
      </c>
      <c r="Q59" s="117">
        <v>1.8899762333438201E-2</v>
      </c>
      <c r="R59" s="118">
        <v>0</v>
      </c>
      <c r="S59" s="119">
        <v>0</v>
      </c>
      <c r="T59" s="120">
        <v>1826772</v>
      </c>
      <c r="U59" s="120">
        <v>2197126</v>
      </c>
      <c r="V59" s="120">
        <v>370354</v>
      </c>
      <c r="W59" s="120">
        <v>1280620</v>
      </c>
      <c r="X59" s="120">
        <v>1516240</v>
      </c>
      <c r="Y59" s="120">
        <v>235620</v>
      </c>
      <c r="Z59" s="120">
        <v>37070</v>
      </c>
      <c r="AA59" s="120">
        <v>53633</v>
      </c>
      <c r="AB59" s="120">
        <v>3750436</v>
      </c>
      <c r="AC59" s="120">
        <v>3804069</v>
      </c>
      <c r="AD59" s="119">
        <v>0</v>
      </c>
      <c r="AE59" s="120">
        <v>209768</v>
      </c>
      <c r="AF59" s="120">
        <v>1248</v>
      </c>
      <c r="AG59" s="119">
        <v>0</v>
      </c>
    </row>
  </sheetData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707" zoomScaleSheetLayoutView="13424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4.25" x14ac:dyDescent="0.2"/>
  <cols>
    <col min="1" max="1" width="33.8554687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15.28515625" style="98" hidden="1" customWidth="1"/>
    <col min="20" max="20" width="6.7109375" style="98" hidden="1" customWidth="1"/>
    <col min="21" max="21" width="30.140625" style="98" hidden="1" customWidth="1"/>
    <col min="22" max="22" width="22.85546875" style="98" hidden="1" customWidth="1"/>
    <col min="23" max="23" width="25.85546875" style="98" hidden="1" customWidth="1"/>
    <col min="24" max="24" width="29" style="98" hidden="1" customWidth="1"/>
    <col min="25" max="25" width="22.140625" style="98" hidden="1" customWidth="1"/>
    <col min="26" max="26" width="24.7109375" style="98" hidden="1" customWidth="1"/>
    <col min="27" max="27" width="19.28515625" style="98" hidden="1" customWidth="1"/>
    <col min="28" max="28" width="18.140625" style="98" hidden="1" customWidth="1"/>
    <col min="29" max="29" width="20.28515625" style="98" hidden="1" customWidth="1"/>
    <col min="30" max="30" width="15.5703125" style="98" hidden="1" customWidth="1"/>
    <col min="31" max="31" width="32.42578125" style="98" hidden="1" customWidth="1"/>
    <col min="32" max="32" width="9.85546875" style="98" hidden="1" customWidth="1"/>
    <col min="33" max="33" width="0" style="98" hidden="1" customWidth="1"/>
    <col min="34" max="16384" width="9.140625" style="98"/>
  </cols>
  <sheetData>
    <row r="1" spans="1:33" ht="15.75" x14ac:dyDescent="0.25">
      <c r="A1" s="97" t="s">
        <v>243</v>
      </c>
    </row>
    <row r="4" spans="1:33" ht="57" x14ac:dyDescent="0.2">
      <c r="A4" s="99" t="s">
        <v>48</v>
      </c>
      <c r="B4" s="99" t="s">
        <v>49</v>
      </c>
      <c r="C4" s="99" t="s">
        <v>50</v>
      </c>
      <c r="D4" s="99" t="s">
        <v>51</v>
      </c>
      <c r="E4" s="99" t="s">
        <v>52</v>
      </c>
      <c r="F4" s="99" t="s">
        <v>53</v>
      </c>
      <c r="G4" s="99" t="s">
        <v>54</v>
      </c>
      <c r="H4" s="99" t="s">
        <v>55</v>
      </c>
      <c r="I4" s="99" t="s">
        <v>56</v>
      </c>
      <c r="J4" s="99" t="s">
        <v>57</v>
      </c>
      <c r="K4" s="99" t="s">
        <v>58</v>
      </c>
      <c r="L4" s="99" t="s">
        <v>59</v>
      </c>
      <c r="M4" s="99" t="s">
        <v>60</v>
      </c>
      <c r="N4" s="99" t="s">
        <v>61</v>
      </c>
      <c r="O4" s="99" t="s">
        <v>62</v>
      </c>
      <c r="P4" s="99" t="s">
        <v>63</v>
      </c>
      <c r="Q4" s="99" t="s">
        <v>64</v>
      </c>
      <c r="R4" s="100" t="s">
        <v>65</v>
      </c>
      <c r="S4" s="100" t="s">
        <v>80</v>
      </c>
      <c r="T4" s="100" t="s">
        <v>66</v>
      </c>
      <c r="U4" s="100" t="s">
        <v>67</v>
      </c>
      <c r="V4" s="100" t="s">
        <v>68</v>
      </c>
      <c r="W4" s="100" t="s">
        <v>69</v>
      </c>
      <c r="X4" s="100" t="s">
        <v>70</v>
      </c>
      <c r="Y4" s="100" t="s">
        <v>71</v>
      </c>
      <c r="Z4" s="100" t="s">
        <v>72</v>
      </c>
      <c r="AA4" s="100" t="s">
        <v>73</v>
      </c>
      <c r="AB4" s="100" t="s">
        <v>74</v>
      </c>
      <c r="AC4" s="100" t="s">
        <v>75</v>
      </c>
      <c r="AD4" s="100" t="s">
        <v>76</v>
      </c>
      <c r="AE4" s="100" t="s">
        <v>77</v>
      </c>
      <c r="AF4" s="100" t="s">
        <v>79</v>
      </c>
      <c r="AG4" s="100" t="s">
        <v>78</v>
      </c>
    </row>
    <row r="5" spans="1:33" x14ac:dyDescent="0.2">
      <c r="A5" s="101" t="s">
        <v>81</v>
      </c>
      <c r="B5" s="101" t="s">
        <v>82</v>
      </c>
      <c r="C5" s="102">
        <v>346515</v>
      </c>
      <c r="D5" s="102">
        <v>17652</v>
      </c>
      <c r="E5" s="102">
        <v>364167</v>
      </c>
      <c r="F5" s="103">
        <v>2.0527157208856902E-3</v>
      </c>
      <c r="G5" s="102">
        <v>3063</v>
      </c>
      <c r="H5" s="102">
        <v>0</v>
      </c>
      <c r="I5" s="102">
        <v>3063</v>
      </c>
      <c r="J5" s="103">
        <v>0.46625179511728099</v>
      </c>
      <c r="K5" s="102">
        <v>702</v>
      </c>
      <c r="L5" s="121">
        <v>-0.56773399014778303</v>
      </c>
      <c r="M5" s="102">
        <v>367932</v>
      </c>
      <c r="N5" s="103">
        <v>2.1735932929121205E-3</v>
      </c>
      <c r="O5" s="102">
        <v>10959</v>
      </c>
      <c r="P5" s="102">
        <v>378891</v>
      </c>
      <c r="Q5" s="103">
        <v>4.23277338097081E-3</v>
      </c>
      <c r="R5" s="107">
        <v>4</v>
      </c>
      <c r="S5" s="108" t="s">
        <v>83</v>
      </c>
      <c r="T5" s="101" t="s">
        <v>83</v>
      </c>
      <c r="U5" s="105">
        <v>346319</v>
      </c>
      <c r="V5" s="105">
        <v>363421</v>
      </c>
      <c r="W5" s="105">
        <v>17102</v>
      </c>
      <c r="X5" s="105">
        <v>2089</v>
      </c>
      <c r="Y5" s="105">
        <v>2089</v>
      </c>
      <c r="Z5" s="105">
        <v>0</v>
      </c>
      <c r="AA5" s="105">
        <v>1624</v>
      </c>
      <c r="AB5" s="105">
        <v>10160</v>
      </c>
      <c r="AC5" s="105">
        <v>367134</v>
      </c>
      <c r="AD5" s="105">
        <v>377294</v>
      </c>
      <c r="AE5" s="101" t="s">
        <v>84</v>
      </c>
      <c r="AF5" s="105">
        <v>156</v>
      </c>
      <c r="AG5" s="105">
        <v>48408</v>
      </c>
    </row>
    <row r="6" spans="1:33" x14ac:dyDescent="0.2">
      <c r="A6" s="101" t="s">
        <v>85</v>
      </c>
      <c r="B6" s="101" t="s">
        <v>86</v>
      </c>
      <c r="C6" s="102">
        <v>44886</v>
      </c>
      <c r="D6" s="102">
        <v>338</v>
      </c>
      <c r="E6" s="102">
        <v>45224</v>
      </c>
      <c r="F6" s="103">
        <v>-4.14379278916467E-2</v>
      </c>
      <c r="G6" s="102">
        <v>46</v>
      </c>
      <c r="H6" s="102">
        <v>0</v>
      </c>
      <c r="I6" s="102">
        <v>46</v>
      </c>
      <c r="J6" s="103">
        <v>0</v>
      </c>
      <c r="K6" s="102">
        <v>0</v>
      </c>
      <c r="L6" s="121">
        <v>0</v>
      </c>
      <c r="M6" s="102">
        <v>45270</v>
      </c>
      <c r="N6" s="103">
        <v>-4.0462917823607995E-2</v>
      </c>
      <c r="O6" s="102">
        <v>16240</v>
      </c>
      <c r="P6" s="102">
        <v>61510</v>
      </c>
      <c r="Q6" s="103">
        <v>6.15238588316507E-2</v>
      </c>
      <c r="R6" s="107">
        <v>5</v>
      </c>
      <c r="S6" s="109"/>
      <c r="T6" s="101" t="s">
        <v>83</v>
      </c>
      <c r="U6" s="105">
        <v>46895</v>
      </c>
      <c r="V6" s="105">
        <v>47179</v>
      </c>
      <c r="W6" s="105">
        <v>284</v>
      </c>
      <c r="X6" s="105">
        <v>0</v>
      </c>
      <c r="Y6" s="105">
        <v>0</v>
      </c>
      <c r="Z6" s="105">
        <v>0</v>
      </c>
      <c r="AA6" s="105">
        <v>0</v>
      </c>
      <c r="AB6" s="105">
        <v>10766</v>
      </c>
      <c r="AC6" s="105">
        <v>47179</v>
      </c>
      <c r="AD6" s="105">
        <v>57945</v>
      </c>
      <c r="AE6" s="101" t="s">
        <v>87</v>
      </c>
      <c r="AF6" s="105">
        <v>156</v>
      </c>
      <c r="AG6" s="105">
        <v>48408</v>
      </c>
    </row>
    <row r="7" spans="1:33" x14ac:dyDescent="0.2">
      <c r="A7" s="101" t="s">
        <v>88</v>
      </c>
      <c r="B7" s="101" t="s">
        <v>89</v>
      </c>
      <c r="C7" s="102">
        <v>240918</v>
      </c>
      <c r="D7" s="102">
        <v>16</v>
      </c>
      <c r="E7" s="102">
        <v>240934</v>
      </c>
      <c r="F7" s="103">
        <v>-6.7567289022273701E-3</v>
      </c>
      <c r="G7" s="102">
        <v>0</v>
      </c>
      <c r="H7" s="102">
        <v>0</v>
      </c>
      <c r="I7" s="102">
        <v>0</v>
      </c>
      <c r="J7" s="103">
        <v>0</v>
      </c>
      <c r="K7" s="102">
        <v>0</v>
      </c>
      <c r="L7" s="121">
        <v>0</v>
      </c>
      <c r="M7" s="102">
        <v>240934</v>
      </c>
      <c r="N7" s="103">
        <v>-6.7567289022273701E-3</v>
      </c>
      <c r="O7" s="102">
        <v>2170</v>
      </c>
      <c r="P7" s="102">
        <v>243104</v>
      </c>
      <c r="Q7" s="103">
        <v>1.5985761136472301E-3</v>
      </c>
      <c r="R7" s="107">
        <v>4</v>
      </c>
      <c r="S7" s="109"/>
      <c r="T7" s="101" t="s">
        <v>83</v>
      </c>
      <c r="U7" s="105">
        <v>242573</v>
      </c>
      <c r="V7" s="105">
        <v>242573</v>
      </c>
      <c r="W7" s="105">
        <v>0</v>
      </c>
      <c r="X7" s="105">
        <v>0</v>
      </c>
      <c r="Y7" s="105">
        <v>0</v>
      </c>
      <c r="Z7" s="105">
        <v>0</v>
      </c>
      <c r="AA7" s="105">
        <v>0</v>
      </c>
      <c r="AB7" s="105">
        <v>143</v>
      </c>
      <c r="AC7" s="105">
        <v>242573</v>
      </c>
      <c r="AD7" s="105">
        <v>242716</v>
      </c>
      <c r="AE7" s="101" t="s">
        <v>90</v>
      </c>
      <c r="AF7" s="105">
        <v>156</v>
      </c>
      <c r="AG7" s="105">
        <v>48408</v>
      </c>
    </row>
    <row r="8" spans="1:33" x14ac:dyDescent="0.2">
      <c r="A8" s="101" t="s">
        <v>91</v>
      </c>
      <c r="B8" s="101" t="s">
        <v>92</v>
      </c>
      <c r="C8" s="102">
        <v>3272821</v>
      </c>
      <c r="D8" s="102">
        <v>275764</v>
      </c>
      <c r="E8" s="102">
        <v>3548585</v>
      </c>
      <c r="F8" s="103">
        <v>3.1223064901128802E-2</v>
      </c>
      <c r="G8" s="102">
        <v>2253260</v>
      </c>
      <c r="H8" s="102">
        <v>79204</v>
      </c>
      <c r="I8" s="102">
        <v>2332464</v>
      </c>
      <c r="J8" s="103">
        <v>3.4450275990714894E-2</v>
      </c>
      <c r="K8" s="102">
        <v>154518</v>
      </c>
      <c r="L8" s="121">
        <v>-0.12343640974148599</v>
      </c>
      <c r="M8" s="102">
        <v>6035567</v>
      </c>
      <c r="N8" s="103">
        <v>2.7819532867125702E-2</v>
      </c>
      <c r="O8" s="102">
        <v>77885</v>
      </c>
      <c r="P8" s="102">
        <v>6113452</v>
      </c>
      <c r="Q8" s="103">
        <v>2.7641391941823003E-2</v>
      </c>
      <c r="R8" s="107">
        <v>2</v>
      </c>
      <c r="S8" s="109"/>
      <c r="T8" s="101" t="s">
        <v>83</v>
      </c>
      <c r="U8" s="105">
        <v>3152492</v>
      </c>
      <c r="V8" s="105">
        <v>3441142</v>
      </c>
      <c r="W8" s="105">
        <v>288650</v>
      </c>
      <c r="X8" s="105">
        <v>2175710</v>
      </c>
      <c r="Y8" s="105">
        <v>2254786</v>
      </c>
      <c r="Z8" s="105">
        <v>79076</v>
      </c>
      <c r="AA8" s="105">
        <v>176277</v>
      </c>
      <c r="AB8" s="105">
        <v>76808</v>
      </c>
      <c r="AC8" s="105">
        <v>5872205</v>
      </c>
      <c r="AD8" s="105">
        <v>5949013</v>
      </c>
      <c r="AE8" s="101" t="s">
        <v>93</v>
      </c>
      <c r="AF8" s="105">
        <v>156</v>
      </c>
      <c r="AG8" s="105">
        <v>48408</v>
      </c>
    </row>
    <row r="9" spans="1:33" x14ac:dyDescent="0.2">
      <c r="A9" s="101" t="s">
        <v>94</v>
      </c>
      <c r="B9" s="101" t="s">
        <v>95</v>
      </c>
      <c r="C9" s="102">
        <v>5720</v>
      </c>
      <c r="D9" s="102">
        <v>46</v>
      </c>
      <c r="E9" s="102">
        <v>5766</v>
      </c>
      <c r="F9" s="103">
        <v>-2.6178010471204202E-2</v>
      </c>
      <c r="G9" s="102">
        <v>0</v>
      </c>
      <c r="H9" s="102">
        <v>0</v>
      </c>
      <c r="I9" s="102">
        <v>0</v>
      </c>
      <c r="J9" s="103">
        <v>0</v>
      </c>
      <c r="K9" s="102">
        <v>0</v>
      </c>
      <c r="L9" s="121">
        <v>0</v>
      </c>
      <c r="M9" s="102">
        <v>5766</v>
      </c>
      <c r="N9" s="103">
        <v>-2.6178010471204202E-2</v>
      </c>
      <c r="O9" s="102">
        <v>8277</v>
      </c>
      <c r="P9" s="102">
        <v>14043</v>
      </c>
      <c r="Q9" s="103">
        <v>-5.5551819221198499E-2</v>
      </c>
      <c r="R9" s="107">
        <v>5</v>
      </c>
      <c r="S9" s="109"/>
      <c r="T9" s="101" t="s">
        <v>83</v>
      </c>
      <c r="U9" s="105">
        <v>5829</v>
      </c>
      <c r="V9" s="105">
        <v>5921</v>
      </c>
      <c r="W9" s="105">
        <v>92</v>
      </c>
      <c r="X9" s="105">
        <v>0</v>
      </c>
      <c r="Y9" s="105">
        <v>0</v>
      </c>
      <c r="Z9" s="105">
        <v>0</v>
      </c>
      <c r="AA9" s="105">
        <v>0</v>
      </c>
      <c r="AB9" s="105">
        <v>8948</v>
      </c>
      <c r="AC9" s="105">
        <v>5921</v>
      </c>
      <c r="AD9" s="105">
        <v>14869</v>
      </c>
      <c r="AE9" s="101" t="s">
        <v>96</v>
      </c>
      <c r="AF9" s="105">
        <v>156</v>
      </c>
      <c r="AG9" s="105">
        <v>48408</v>
      </c>
    </row>
    <row r="10" spans="1:33" x14ac:dyDescent="0.2">
      <c r="A10" s="101" t="s">
        <v>97</v>
      </c>
      <c r="B10" s="101" t="s">
        <v>98</v>
      </c>
      <c r="C10" s="102">
        <v>1192593</v>
      </c>
      <c r="D10" s="102">
        <v>445838</v>
      </c>
      <c r="E10" s="102">
        <v>1638431</v>
      </c>
      <c r="F10" s="103">
        <v>6.8772891521840709E-3</v>
      </c>
      <c r="G10" s="102">
        <v>56447</v>
      </c>
      <c r="H10" s="102">
        <v>336</v>
      </c>
      <c r="I10" s="102">
        <v>56783</v>
      </c>
      <c r="J10" s="103">
        <v>5.4094191464478601E-2</v>
      </c>
      <c r="K10" s="102">
        <v>0</v>
      </c>
      <c r="L10" s="121">
        <v>0</v>
      </c>
      <c r="M10" s="102">
        <v>1695214</v>
      </c>
      <c r="N10" s="103">
        <v>8.3902947399603512E-3</v>
      </c>
      <c r="O10" s="102">
        <v>136193</v>
      </c>
      <c r="P10" s="102">
        <v>1831407</v>
      </c>
      <c r="Q10" s="103">
        <v>1.67298442434013E-2</v>
      </c>
      <c r="R10" s="107">
        <v>3</v>
      </c>
      <c r="S10" s="109"/>
      <c r="T10" s="101" t="s">
        <v>83</v>
      </c>
      <c r="U10" s="105">
        <v>1167582</v>
      </c>
      <c r="V10" s="105">
        <v>1627240</v>
      </c>
      <c r="W10" s="105">
        <v>459658</v>
      </c>
      <c r="X10" s="105">
        <v>53343</v>
      </c>
      <c r="Y10" s="105">
        <v>53869</v>
      </c>
      <c r="Z10" s="105">
        <v>526</v>
      </c>
      <c r="AA10" s="105">
        <v>0</v>
      </c>
      <c r="AB10" s="105">
        <v>120163</v>
      </c>
      <c r="AC10" s="105">
        <v>1681109</v>
      </c>
      <c r="AD10" s="105">
        <v>1801272</v>
      </c>
      <c r="AE10" s="101" t="s">
        <v>99</v>
      </c>
      <c r="AF10" s="105">
        <v>156</v>
      </c>
      <c r="AG10" s="105">
        <v>48408</v>
      </c>
    </row>
    <row r="11" spans="1:33" x14ac:dyDescent="0.2">
      <c r="A11" s="101" t="s">
        <v>100</v>
      </c>
      <c r="B11" s="101" t="s">
        <v>101</v>
      </c>
      <c r="C11" s="102">
        <v>90951</v>
      </c>
      <c r="D11" s="102">
        <v>682</v>
      </c>
      <c r="E11" s="102">
        <v>91633</v>
      </c>
      <c r="F11" s="103">
        <v>-2.2894007251013E-2</v>
      </c>
      <c r="G11" s="102">
        <v>0</v>
      </c>
      <c r="H11" s="102">
        <v>0</v>
      </c>
      <c r="I11" s="102">
        <v>0</v>
      </c>
      <c r="J11" s="103">
        <v>0</v>
      </c>
      <c r="K11" s="102">
        <v>13117</v>
      </c>
      <c r="L11" s="121">
        <v>-4.5550462053408999E-2</v>
      </c>
      <c r="M11" s="102">
        <v>104750</v>
      </c>
      <c r="N11" s="103">
        <v>-2.5789831012899601E-2</v>
      </c>
      <c r="O11" s="102">
        <v>13594</v>
      </c>
      <c r="P11" s="102">
        <v>118344</v>
      </c>
      <c r="Q11" s="103">
        <v>-0.11281701438606201</v>
      </c>
      <c r="R11" s="107">
        <v>5</v>
      </c>
      <c r="S11" s="109"/>
      <c r="T11" s="101" t="s">
        <v>83</v>
      </c>
      <c r="U11" s="105">
        <v>92792</v>
      </c>
      <c r="V11" s="105">
        <v>93780</v>
      </c>
      <c r="W11" s="105">
        <v>988</v>
      </c>
      <c r="X11" s="105">
        <v>0</v>
      </c>
      <c r="Y11" s="105">
        <v>0</v>
      </c>
      <c r="Z11" s="105">
        <v>0</v>
      </c>
      <c r="AA11" s="105">
        <v>13743</v>
      </c>
      <c r="AB11" s="105">
        <v>25870</v>
      </c>
      <c r="AC11" s="105">
        <v>107523</v>
      </c>
      <c r="AD11" s="105">
        <v>133393</v>
      </c>
      <c r="AE11" s="101" t="s">
        <v>102</v>
      </c>
      <c r="AF11" s="105">
        <v>156</v>
      </c>
      <c r="AG11" s="105">
        <v>48408</v>
      </c>
    </row>
    <row r="12" spans="1:33" x14ac:dyDescent="0.2">
      <c r="A12" s="101" t="s">
        <v>103</v>
      </c>
      <c r="B12" s="101" t="s">
        <v>104</v>
      </c>
      <c r="C12" s="102">
        <v>14472</v>
      </c>
      <c r="D12" s="102">
        <v>360</v>
      </c>
      <c r="E12" s="102">
        <v>14832</v>
      </c>
      <c r="F12" s="103">
        <v>2.39558163617535E-2</v>
      </c>
      <c r="G12" s="102">
        <v>0</v>
      </c>
      <c r="H12" s="102">
        <v>0</v>
      </c>
      <c r="I12" s="102">
        <v>0</v>
      </c>
      <c r="J12" s="103">
        <v>0</v>
      </c>
      <c r="K12" s="102">
        <v>0</v>
      </c>
      <c r="L12" s="121">
        <v>0</v>
      </c>
      <c r="M12" s="102">
        <v>14832</v>
      </c>
      <c r="N12" s="103">
        <v>2.39558163617535E-2</v>
      </c>
      <c r="O12" s="102">
        <v>13642</v>
      </c>
      <c r="P12" s="102">
        <v>28474</v>
      </c>
      <c r="Q12" s="103">
        <v>-2.3123370385618201E-2</v>
      </c>
      <c r="R12" s="107">
        <v>5</v>
      </c>
      <c r="S12" s="109"/>
      <c r="T12" s="101" t="s">
        <v>83</v>
      </c>
      <c r="U12" s="105">
        <v>14159</v>
      </c>
      <c r="V12" s="105">
        <v>14485</v>
      </c>
      <c r="W12" s="105">
        <v>326</v>
      </c>
      <c r="X12" s="105">
        <v>0</v>
      </c>
      <c r="Y12" s="105">
        <v>0</v>
      </c>
      <c r="Z12" s="105">
        <v>0</v>
      </c>
      <c r="AA12" s="105">
        <v>0</v>
      </c>
      <c r="AB12" s="105">
        <v>14663</v>
      </c>
      <c r="AC12" s="105">
        <v>14485</v>
      </c>
      <c r="AD12" s="105">
        <v>29148</v>
      </c>
      <c r="AE12" s="101" t="s">
        <v>105</v>
      </c>
      <c r="AF12" s="105">
        <v>156</v>
      </c>
      <c r="AG12" s="105">
        <v>48408</v>
      </c>
    </row>
    <row r="13" spans="1:33" x14ac:dyDescent="0.2">
      <c r="A13" s="101" t="s">
        <v>106</v>
      </c>
      <c r="B13" s="101" t="s">
        <v>107</v>
      </c>
      <c r="C13" s="102">
        <v>152</v>
      </c>
      <c r="D13" s="102">
        <v>0</v>
      </c>
      <c r="E13" s="102">
        <v>152</v>
      </c>
      <c r="F13" s="103">
        <v>-0.77514792899408302</v>
      </c>
      <c r="G13" s="102">
        <v>2921</v>
      </c>
      <c r="H13" s="102">
        <v>0</v>
      </c>
      <c r="I13" s="102">
        <v>2921</v>
      </c>
      <c r="J13" s="103">
        <v>-5.22388059701493E-2</v>
      </c>
      <c r="K13" s="102">
        <v>0</v>
      </c>
      <c r="L13" s="121">
        <v>0</v>
      </c>
      <c r="M13" s="102">
        <v>3073</v>
      </c>
      <c r="N13" s="103">
        <v>-0.18227780734433202</v>
      </c>
      <c r="O13" s="102">
        <v>0</v>
      </c>
      <c r="P13" s="102">
        <v>3073</v>
      </c>
      <c r="Q13" s="103">
        <v>-0.18227780734433202</v>
      </c>
      <c r="R13" s="107">
        <v>5</v>
      </c>
      <c r="S13" s="109"/>
      <c r="T13" s="101" t="s">
        <v>83</v>
      </c>
      <c r="U13" s="105">
        <v>676</v>
      </c>
      <c r="V13" s="105">
        <v>676</v>
      </c>
      <c r="W13" s="105">
        <v>0</v>
      </c>
      <c r="X13" s="105">
        <v>3082</v>
      </c>
      <c r="Y13" s="105">
        <v>3082</v>
      </c>
      <c r="Z13" s="105">
        <v>0</v>
      </c>
      <c r="AA13" s="105">
        <v>0</v>
      </c>
      <c r="AB13" s="105">
        <v>0</v>
      </c>
      <c r="AC13" s="105">
        <v>3758</v>
      </c>
      <c r="AD13" s="105">
        <v>3758</v>
      </c>
      <c r="AE13" s="101" t="s">
        <v>108</v>
      </c>
      <c r="AF13" s="105">
        <v>156</v>
      </c>
      <c r="AG13" s="105">
        <v>48408</v>
      </c>
    </row>
    <row r="14" spans="1:33" x14ac:dyDescent="0.2">
      <c r="A14" s="101" t="s">
        <v>109</v>
      </c>
      <c r="B14" s="101" t="s">
        <v>110</v>
      </c>
      <c r="C14" s="102">
        <v>97525</v>
      </c>
      <c r="D14" s="102">
        <v>1810</v>
      </c>
      <c r="E14" s="102">
        <v>99335</v>
      </c>
      <c r="F14" s="103">
        <v>-5.1875536890331204E-2</v>
      </c>
      <c r="G14" s="102">
        <v>0</v>
      </c>
      <c r="H14" s="102">
        <v>0</v>
      </c>
      <c r="I14" s="102">
        <v>0</v>
      </c>
      <c r="J14" s="103">
        <v>0</v>
      </c>
      <c r="K14" s="102">
        <v>30530</v>
      </c>
      <c r="L14" s="121">
        <v>-0.12987716248183098</v>
      </c>
      <c r="M14" s="102">
        <v>129865</v>
      </c>
      <c r="N14" s="103">
        <v>-7.1444403926868197E-2</v>
      </c>
      <c r="O14" s="102">
        <v>11026</v>
      </c>
      <c r="P14" s="102">
        <v>140891</v>
      </c>
      <c r="Q14" s="103">
        <v>-3.7872941947731796E-2</v>
      </c>
      <c r="R14" s="107">
        <v>5</v>
      </c>
      <c r="S14" s="109"/>
      <c r="T14" s="101" t="s">
        <v>83</v>
      </c>
      <c r="U14" s="105">
        <v>103040</v>
      </c>
      <c r="V14" s="105">
        <v>104770</v>
      </c>
      <c r="W14" s="105">
        <v>1730</v>
      </c>
      <c r="X14" s="105">
        <v>0</v>
      </c>
      <c r="Y14" s="105">
        <v>0</v>
      </c>
      <c r="Z14" s="105">
        <v>0</v>
      </c>
      <c r="AA14" s="105">
        <v>35087</v>
      </c>
      <c r="AB14" s="105">
        <v>6580</v>
      </c>
      <c r="AC14" s="105">
        <v>139857</v>
      </c>
      <c r="AD14" s="105">
        <v>146437</v>
      </c>
      <c r="AE14" s="101" t="s">
        <v>111</v>
      </c>
      <c r="AF14" s="105">
        <v>156</v>
      </c>
      <c r="AG14" s="105">
        <v>48408</v>
      </c>
    </row>
    <row r="15" spans="1:33" x14ac:dyDescent="0.2">
      <c r="A15" s="101" t="s">
        <v>112</v>
      </c>
      <c r="B15" s="101" t="s">
        <v>113</v>
      </c>
      <c r="C15" s="102">
        <v>81963</v>
      </c>
      <c r="D15" s="102">
        <v>578</v>
      </c>
      <c r="E15" s="102">
        <v>82541</v>
      </c>
      <c r="F15" s="103">
        <v>2.2901614762123098E-2</v>
      </c>
      <c r="G15" s="102">
        <v>0</v>
      </c>
      <c r="H15" s="102">
        <v>0</v>
      </c>
      <c r="I15" s="102">
        <v>0</v>
      </c>
      <c r="J15" s="103">
        <v>0</v>
      </c>
      <c r="K15" s="102">
        <v>0</v>
      </c>
      <c r="L15" s="121">
        <v>0</v>
      </c>
      <c r="M15" s="102">
        <v>82541</v>
      </c>
      <c r="N15" s="103">
        <v>2.2901614762123098E-2</v>
      </c>
      <c r="O15" s="102">
        <v>2938</v>
      </c>
      <c r="P15" s="102">
        <v>85479</v>
      </c>
      <c r="Q15" s="103">
        <v>2.0620403094851501E-2</v>
      </c>
      <c r="R15" s="107">
        <v>5</v>
      </c>
      <c r="S15" s="109"/>
      <c r="T15" s="101" t="s">
        <v>83</v>
      </c>
      <c r="U15" s="105">
        <v>80109</v>
      </c>
      <c r="V15" s="105">
        <v>80693</v>
      </c>
      <c r="W15" s="105">
        <v>584</v>
      </c>
      <c r="X15" s="105">
        <v>0</v>
      </c>
      <c r="Y15" s="105">
        <v>0</v>
      </c>
      <c r="Z15" s="105">
        <v>0</v>
      </c>
      <c r="AA15" s="105">
        <v>0</v>
      </c>
      <c r="AB15" s="105">
        <v>3059</v>
      </c>
      <c r="AC15" s="105">
        <v>80693</v>
      </c>
      <c r="AD15" s="105">
        <v>83752</v>
      </c>
      <c r="AE15" s="101" t="s">
        <v>114</v>
      </c>
      <c r="AF15" s="105">
        <v>156</v>
      </c>
      <c r="AG15" s="105">
        <v>48408</v>
      </c>
    </row>
    <row r="16" spans="1:33" x14ac:dyDescent="0.2">
      <c r="A16" s="101" t="s">
        <v>115</v>
      </c>
      <c r="B16" s="101" t="s">
        <v>116</v>
      </c>
      <c r="C16" s="102">
        <v>125648</v>
      </c>
      <c r="D16" s="102">
        <v>10872</v>
      </c>
      <c r="E16" s="102">
        <v>136520</v>
      </c>
      <c r="F16" s="103">
        <v>0.114139748967633</v>
      </c>
      <c r="G16" s="102">
        <v>0</v>
      </c>
      <c r="H16" s="102">
        <v>0</v>
      </c>
      <c r="I16" s="102">
        <v>0</v>
      </c>
      <c r="J16" s="103">
        <v>0</v>
      </c>
      <c r="K16" s="102">
        <v>26913</v>
      </c>
      <c r="L16" s="121">
        <v>0.30354548096483602</v>
      </c>
      <c r="M16" s="102">
        <v>163433</v>
      </c>
      <c r="N16" s="103">
        <v>0.14145132001676197</v>
      </c>
      <c r="O16" s="102">
        <v>30854</v>
      </c>
      <c r="P16" s="102">
        <v>194287</v>
      </c>
      <c r="Q16" s="103">
        <v>0.12668680882156802</v>
      </c>
      <c r="R16" s="107">
        <v>5</v>
      </c>
      <c r="S16" s="109"/>
      <c r="T16" s="101" t="s">
        <v>83</v>
      </c>
      <c r="U16" s="105">
        <v>111610</v>
      </c>
      <c r="V16" s="105">
        <v>122534</v>
      </c>
      <c r="W16" s="105">
        <v>10924</v>
      </c>
      <c r="X16" s="105">
        <v>0</v>
      </c>
      <c r="Y16" s="105">
        <v>0</v>
      </c>
      <c r="Z16" s="105">
        <v>0</v>
      </c>
      <c r="AA16" s="105">
        <v>20646</v>
      </c>
      <c r="AB16" s="105">
        <v>29261</v>
      </c>
      <c r="AC16" s="105">
        <v>143180</v>
      </c>
      <c r="AD16" s="105">
        <v>172441</v>
      </c>
      <c r="AE16" s="101" t="s">
        <v>117</v>
      </c>
      <c r="AF16" s="105">
        <v>156</v>
      </c>
      <c r="AG16" s="105">
        <v>48408</v>
      </c>
    </row>
    <row r="17" spans="1:33" x14ac:dyDescent="0.2">
      <c r="A17" s="101" t="s">
        <v>118</v>
      </c>
      <c r="B17" s="101" t="s">
        <v>119</v>
      </c>
      <c r="C17" s="102">
        <v>686285</v>
      </c>
      <c r="D17" s="102">
        <v>10382</v>
      </c>
      <c r="E17" s="102">
        <v>696667</v>
      </c>
      <c r="F17" s="103">
        <v>5.8492575615077598E-2</v>
      </c>
      <c r="G17" s="102">
        <v>47736</v>
      </c>
      <c r="H17" s="102">
        <v>148</v>
      </c>
      <c r="I17" s="102">
        <v>47884</v>
      </c>
      <c r="J17" s="103">
        <v>0.12253557446608999</v>
      </c>
      <c r="K17" s="102">
        <v>0</v>
      </c>
      <c r="L17" s="121">
        <v>0</v>
      </c>
      <c r="M17" s="102">
        <v>744551</v>
      </c>
      <c r="N17" s="103">
        <v>6.2390664729904399E-2</v>
      </c>
      <c r="O17" s="102">
        <v>10891</v>
      </c>
      <c r="P17" s="102">
        <v>755442</v>
      </c>
      <c r="Q17" s="103">
        <v>5.6160453645606102E-2</v>
      </c>
      <c r="R17" s="107">
        <v>4</v>
      </c>
      <c r="S17" s="109"/>
      <c r="T17" s="101" t="s">
        <v>83</v>
      </c>
      <c r="U17" s="105">
        <v>653983</v>
      </c>
      <c r="V17" s="105">
        <v>658169</v>
      </c>
      <c r="W17" s="105">
        <v>4186</v>
      </c>
      <c r="X17" s="105">
        <v>42655</v>
      </c>
      <c r="Y17" s="105">
        <v>42657</v>
      </c>
      <c r="Z17" s="105">
        <v>2</v>
      </c>
      <c r="AA17" s="105">
        <v>0</v>
      </c>
      <c r="AB17" s="105">
        <v>14446</v>
      </c>
      <c r="AC17" s="105">
        <v>700826</v>
      </c>
      <c r="AD17" s="105">
        <v>715272</v>
      </c>
      <c r="AE17" s="101" t="s">
        <v>120</v>
      </c>
      <c r="AF17" s="105">
        <v>156</v>
      </c>
      <c r="AG17" s="105">
        <v>48408</v>
      </c>
    </row>
    <row r="18" spans="1:33" x14ac:dyDescent="0.2">
      <c r="A18" s="101" t="s">
        <v>121</v>
      </c>
      <c r="B18" s="101" t="s">
        <v>122</v>
      </c>
      <c r="C18" s="102">
        <v>9629</v>
      </c>
      <c r="D18" s="102">
        <v>34</v>
      </c>
      <c r="E18" s="102">
        <v>9663</v>
      </c>
      <c r="F18" s="103">
        <v>0.148033741237971</v>
      </c>
      <c r="G18" s="102">
        <v>0</v>
      </c>
      <c r="H18" s="102">
        <v>0</v>
      </c>
      <c r="I18" s="102">
        <v>0</v>
      </c>
      <c r="J18" s="103">
        <v>-1</v>
      </c>
      <c r="K18" s="102">
        <v>0</v>
      </c>
      <c r="L18" s="121">
        <v>0</v>
      </c>
      <c r="M18" s="102">
        <v>9663</v>
      </c>
      <c r="N18" s="103">
        <v>0.14667141331434702</v>
      </c>
      <c r="O18" s="102">
        <v>12944</v>
      </c>
      <c r="P18" s="102">
        <v>22607</v>
      </c>
      <c r="Q18" s="103">
        <v>0.56082573874620301</v>
      </c>
      <c r="R18" s="107">
        <v>5</v>
      </c>
      <c r="S18" s="109"/>
      <c r="T18" s="101" t="s">
        <v>83</v>
      </c>
      <c r="U18" s="105">
        <v>8411</v>
      </c>
      <c r="V18" s="105">
        <v>8417</v>
      </c>
      <c r="W18" s="105">
        <v>6</v>
      </c>
      <c r="X18" s="105">
        <v>10</v>
      </c>
      <c r="Y18" s="105">
        <v>10</v>
      </c>
      <c r="Z18" s="105">
        <v>0</v>
      </c>
      <c r="AA18" s="105">
        <v>0</v>
      </c>
      <c r="AB18" s="105">
        <v>6057</v>
      </c>
      <c r="AC18" s="105">
        <v>8427</v>
      </c>
      <c r="AD18" s="105">
        <v>14484</v>
      </c>
      <c r="AE18" s="101" t="s">
        <v>123</v>
      </c>
      <c r="AF18" s="105">
        <v>156</v>
      </c>
      <c r="AG18" s="105">
        <v>48408</v>
      </c>
    </row>
    <row r="19" spans="1:33" x14ac:dyDescent="0.2">
      <c r="A19" s="101" t="s">
        <v>124</v>
      </c>
      <c r="B19" s="101" t="s">
        <v>125</v>
      </c>
      <c r="C19" s="102">
        <v>483189</v>
      </c>
      <c r="D19" s="102">
        <v>54</v>
      </c>
      <c r="E19" s="102">
        <v>483243</v>
      </c>
      <c r="F19" s="103">
        <v>4.5224880713942699E-2</v>
      </c>
      <c r="G19" s="102">
        <v>149374</v>
      </c>
      <c r="H19" s="102">
        <v>16</v>
      </c>
      <c r="I19" s="102">
        <v>149390</v>
      </c>
      <c r="J19" s="103">
        <v>-8.6159963297140207E-2</v>
      </c>
      <c r="K19" s="102">
        <v>0</v>
      </c>
      <c r="L19" s="121">
        <v>0</v>
      </c>
      <c r="M19" s="102">
        <v>632633</v>
      </c>
      <c r="N19" s="103">
        <v>1.0904285492858001E-2</v>
      </c>
      <c r="O19" s="102">
        <v>1079</v>
      </c>
      <c r="P19" s="102">
        <v>633712</v>
      </c>
      <c r="Q19" s="103">
        <v>1.13614419567407E-2</v>
      </c>
      <c r="R19" s="107">
        <v>4</v>
      </c>
      <c r="S19" s="109"/>
      <c r="T19" s="101" t="s">
        <v>83</v>
      </c>
      <c r="U19" s="105">
        <v>461890</v>
      </c>
      <c r="V19" s="105">
        <v>462334</v>
      </c>
      <c r="W19" s="105">
        <v>444</v>
      </c>
      <c r="X19" s="105">
        <v>163461</v>
      </c>
      <c r="Y19" s="105">
        <v>163475</v>
      </c>
      <c r="Z19" s="105">
        <v>14</v>
      </c>
      <c r="AA19" s="105">
        <v>0</v>
      </c>
      <c r="AB19" s="105">
        <v>784</v>
      </c>
      <c r="AC19" s="105">
        <v>625809</v>
      </c>
      <c r="AD19" s="105">
        <v>626593</v>
      </c>
      <c r="AE19" s="101" t="s">
        <v>126</v>
      </c>
      <c r="AF19" s="105">
        <v>156</v>
      </c>
      <c r="AG19" s="105">
        <v>48408</v>
      </c>
    </row>
    <row r="20" spans="1:33" x14ac:dyDescent="0.2">
      <c r="A20" s="101" t="s">
        <v>127</v>
      </c>
      <c r="B20" s="101" t="s">
        <v>128</v>
      </c>
      <c r="C20" s="102">
        <v>13145</v>
      </c>
      <c r="D20" s="102">
        <v>240</v>
      </c>
      <c r="E20" s="102">
        <v>13385</v>
      </c>
      <c r="F20" s="103">
        <v>-1.7686775282548101E-2</v>
      </c>
      <c r="G20" s="102">
        <v>0</v>
      </c>
      <c r="H20" s="102">
        <v>0</v>
      </c>
      <c r="I20" s="102">
        <v>0</v>
      </c>
      <c r="J20" s="103">
        <v>0</v>
      </c>
      <c r="K20" s="102">
        <v>0</v>
      </c>
      <c r="L20" s="121">
        <v>0</v>
      </c>
      <c r="M20" s="102">
        <v>13385</v>
      </c>
      <c r="N20" s="103">
        <v>-1.7686775282548101E-2</v>
      </c>
      <c r="O20" s="102">
        <v>12000</v>
      </c>
      <c r="P20" s="102">
        <v>25385</v>
      </c>
      <c r="Q20" s="103">
        <v>-9.8386462022825708E-4</v>
      </c>
      <c r="R20" s="107">
        <v>5</v>
      </c>
      <c r="S20" s="109"/>
      <c r="T20" s="101" t="s">
        <v>83</v>
      </c>
      <c r="U20" s="105">
        <v>13516</v>
      </c>
      <c r="V20" s="105">
        <v>13626</v>
      </c>
      <c r="W20" s="105">
        <v>110</v>
      </c>
      <c r="X20" s="105">
        <v>0</v>
      </c>
      <c r="Y20" s="105">
        <v>0</v>
      </c>
      <c r="Z20" s="105">
        <v>0</v>
      </c>
      <c r="AA20" s="105">
        <v>0</v>
      </c>
      <c r="AB20" s="105">
        <v>11784</v>
      </c>
      <c r="AC20" s="105">
        <v>13626</v>
      </c>
      <c r="AD20" s="105">
        <v>25410</v>
      </c>
      <c r="AE20" s="101" t="s">
        <v>129</v>
      </c>
      <c r="AF20" s="105">
        <v>156</v>
      </c>
      <c r="AG20" s="105">
        <v>48408</v>
      </c>
    </row>
    <row r="21" spans="1:33" x14ac:dyDescent="0.2">
      <c r="A21" s="101" t="s">
        <v>130</v>
      </c>
      <c r="B21" s="101" t="s">
        <v>131</v>
      </c>
      <c r="C21" s="102">
        <v>259084</v>
      </c>
      <c r="D21" s="102">
        <v>55420</v>
      </c>
      <c r="E21" s="102">
        <v>314504</v>
      </c>
      <c r="F21" s="103">
        <v>1.7525809885242702E-2</v>
      </c>
      <c r="G21" s="102">
        <v>644</v>
      </c>
      <c r="H21" s="102">
        <v>0</v>
      </c>
      <c r="I21" s="102">
        <v>644</v>
      </c>
      <c r="J21" s="103">
        <v>-0.188916876574307</v>
      </c>
      <c r="K21" s="102">
        <v>553</v>
      </c>
      <c r="L21" s="121">
        <v>4.3173076923076898</v>
      </c>
      <c r="M21" s="102">
        <v>315701</v>
      </c>
      <c r="N21" s="103">
        <v>1.84396019162218E-2</v>
      </c>
      <c r="O21" s="102">
        <v>2493</v>
      </c>
      <c r="P21" s="102">
        <v>318194</v>
      </c>
      <c r="Q21" s="103">
        <v>1.1568724070512302E-2</v>
      </c>
      <c r="R21" s="107">
        <v>4</v>
      </c>
      <c r="S21" s="109"/>
      <c r="T21" s="101" t="s">
        <v>83</v>
      </c>
      <c r="U21" s="105">
        <v>250451</v>
      </c>
      <c r="V21" s="105">
        <v>309087</v>
      </c>
      <c r="W21" s="105">
        <v>58636</v>
      </c>
      <c r="X21" s="105">
        <v>794</v>
      </c>
      <c r="Y21" s="105">
        <v>794</v>
      </c>
      <c r="Z21" s="105">
        <v>0</v>
      </c>
      <c r="AA21" s="105">
        <v>104</v>
      </c>
      <c r="AB21" s="105">
        <v>4570</v>
      </c>
      <c r="AC21" s="105">
        <v>309985</v>
      </c>
      <c r="AD21" s="105">
        <v>314555</v>
      </c>
      <c r="AE21" s="101" t="s">
        <v>132</v>
      </c>
      <c r="AF21" s="105">
        <v>156</v>
      </c>
      <c r="AG21" s="105">
        <v>48408</v>
      </c>
    </row>
    <row r="22" spans="1:33" x14ac:dyDescent="0.2">
      <c r="A22" s="101" t="s">
        <v>133</v>
      </c>
      <c r="B22" s="101" t="s">
        <v>134</v>
      </c>
      <c r="C22" s="102">
        <v>727592</v>
      </c>
      <c r="D22" s="102">
        <v>3918</v>
      </c>
      <c r="E22" s="102">
        <v>731510</v>
      </c>
      <c r="F22" s="103">
        <v>2.3842681689352302E-2</v>
      </c>
      <c r="G22" s="102">
        <v>295624</v>
      </c>
      <c r="H22" s="102">
        <v>1788</v>
      </c>
      <c r="I22" s="102">
        <v>297412</v>
      </c>
      <c r="J22" s="103">
        <v>-2.4507681610054999E-2</v>
      </c>
      <c r="K22" s="102">
        <v>61</v>
      </c>
      <c r="L22" s="121">
        <v>60</v>
      </c>
      <c r="M22" s="102">
        <v>1028983</v>
      </c>
      <c r="N22" s="103">
        <v>9.4402370114581718E-3</v>
      </c>
      <c r="O22" s="102">
        <v>2065</v>
      </c>
      <c r="P22" s="102">
        <v>1031048</v>
      </c>
      <c r="Q22" s="103">
        <v>8.40921316445792E-3</v>
      </c>
      <c r="R22" s="107">
        <v>3</v>
      </c>
      <c r="S22" s="109"/>
      <c r="T22" s="101" t="s">
        <v>83</v>
      </c>
      <c r="U22" s="105">
        <v>710837</v>
      </c>
      <c r="V22" s="105">
        <v>714475</v>
      </c>
      <c r="W22" s="105">
        <v>3638</v>
      </c>
      <c r="X22" s="105">
        <v>303226</v>
      </c>
      <c r="Y22" s="105">
        <v>304884</v>
      </c>
      <c r="Z22" s="105">
        <v>1658</v>
      </c>
      <c r="AA22" s="105">
        <v>1</v>
      </c>
      <c r="AB22" s="105">
        <v>3090</v>
      </c>
      <c r="AC22" s="105">
        <v>1019360</v>
      </c>
      <c r="AD22" s="105">
        <v>1022450</v>
      </c>
      <c r="AE22" s="101" t="s">
        <v>135</v>
      </c>
      <c r="AF22" s="105">
        <v>156</v>
      </c>
      <c r="AG22" s="105">
        <v>48408</v>
      </c>
    </row>
    <row r="23" spans="1:33" x14ac:dyDescent="0.2">
      <c r="A23" s="101" t="s">
        <v>136</v>
      </c>
      <c r="B23" s="101" t="s">
        <v>137</v>
      </c>
      <c r="C23" s="102">
        <v>235778</v>
      </c>
      <c r="D23" s="102">
        <v>4048</v>
      </c>
      <c r="E23" s="102">
        <v>239826</v>
      </c>
      <c r="F23" s="103">
        <v>-2.5117375663096301E-2</v>
      </c>
      <c r="G23" s="102">
        <v>3805</v>
      </c>
      <c r="H23" s="102">
        <v>0</v>
      </c>
      <c r="I23" s="102">
        <v>3805</v>
      </c>
      <c r="J23" s="103">
        <v>-0.217400246812012</v>
      </c>
      <c r="K23" s="102">
        <v>47825</v>
      </c>
      <c r="L23" s="121">
        <v>-1.7825970878771101E-2</v>
      </c>
      <c r="M23" s="102">
        <v>291456</v>
      </c>
      <c r="N23" s="103">
        <v>-2.7053011082921598E-2</v>
      </c>
      <c r="O23" s="102">
        <v>8254</v>
      </c>
      <c r="P23" s="102">
        <v>299710</v>
      </c>
      <c r="Q23" s="103">
        <v>-1.2503912620879401E-2</v>
      </c>
      <c r="R23" s="107">
        <v>4</v>
      </c>
      <c r="S23" s="109"/>
      <c r="T23" s="101" t="s">
        <v>83</v>
      </c>
      <c r="U23" s="105">
        <v>244061</v>
      </c>
      <c r="V23" s="105">
        <v>246005</v>
      </c>
      <c r="W23" s="105">
        <v>1944</v>
      </c>
      <c r="X23" s="105">
        <v>4862</v>
      </c>
      <c r="Y23" s="105">
        <v>4862</v>
      </c>
      <c r="Z23" s="105">
        <v>0</v>
      </c>
      <c r="AA23" s="105">
        <v>48693</v>
      </c>
      <c r="AB23" s="105">
        <v>3945</v>
      </c>
      <c r="AC23" s="105">
        <v>299560</v>
      </c>
      <c r="AD23" s="105">
        <v>303505</v>
      </c>
      <c r="AE23" s="101" t="s">
        <v>138</v>
      </c>
      <c r="AF23" s="105">
        <v>156</v>
      </c>
      <c r="AG23" s="105">
        <v>48408</v>
      </c>
    </row>
    <row r="24" spans="1:33" x14ac:dyDescent="0.2">
      <c r="A24" s="101" t="s">
        <v>139</v>
      </c>
      <c r="B24" s="101" t="s">
        <v>140</v>
      </c>
      <c r="C24" s="102">
        <v>56523</v>
      </c>
      <c r="D24" s="102">
        <v>96</v>
      </c>
      <c r="E24" s="102">
        <v>56619</v>
      </c>
      <c r="F24" s="103">
        <v>-4.9734631471653008E-3</v>
      </c>
      <c r="G24" s="102">
        <v>1146</v>
      </c>
      <c r="H24" s="102">
        <v>0</v>
      </c>
      <c r="I24" s="102">
        <v>1146</v>
      </c>
      <c r="J24" s="103">
        <v>2.26495726495726</v>
      </c>
      <c r="K24" s="102">
        <v>15</v>
      </c>
      <c r="L24" s="121">
        <v>-0.57142857142857095</v>
      </c>
      <c r="M24" s="102">
        <v>57780</v>
      </c>
      <c r="N24" s="103">
        <v>8.588186007540851E-3</v>
      </c>
      <c r="O24" s="102">
        <v>3199</v>
      </c>
      <c r="P24" s="102">
        <v>60979</v>
      </c>
      <c r="Q24" s="103">
        <v>-3.7413410011763199E-3</v>
      </c>
      <c r="R24" s="107">
        <v>4</v>
      </c>
      <c r="S24" s="109"/>
      <c r="T24" s="101" t="s">
        <v>83</v>
      </c>
      <c r="U24" s="105">
        <v>56794</v>
      </c>
      <c r="V24" s="105">
        <v>56902</v>
      </c>
      <c r="W24" s="105">
        <v>108</v>
      </c>
      <c r="X24" s="105">
        <v>351</v>
      </c>
      <c r="Y24" s="105">
        <v>351</v>
      </c>
      <c r="Z24" s="105">
        <v>0</v>
      </c>
      <c r="AA24" s="105">
        <v>35</v>
      </c>
      <c r="AB24" s="105">
        <v>3920</v>
      </c>
      <c r="AC24" s="105">
        <v>57288</v>
      </c>
      <c r="AD24" s="105">
        <v>61208</v>
      </c>
      <c r="AE24" s="101" t="s">
        <v>141</v>
      </c>
      <c r="AF24" s="105">
        <v>156</v>
      </c>
      <c r="AG24" s="105">
        <v>48408</v>
      </c>
    </row>
    <row r="25" spans="1:33" x14ac:dyDescent="0.2">
      <c r="A25" s="101" t="s">
        <v>142</v>
      </c>
      <c r="B25" s="101" t="s">
        <v>143</v>
      </c>
      <c r="C25" s="102">
        <v>122199</v>
      </c>
      <c r="D25" s="102">
        <v>1140</v>
      </c>
      <c r="E25" s="102">
        <v>123339</v>
      </c>
      <c r="F25" s="103">
        <v>0.12978840340753001</v>
      </c>
      <c r="G25" s="102">
        <v>0</v>
      </c>
      <c r="H25" s="102">
        <v>0</v>
      </c>
      <c r="I25" s="102">
        <v>0</v>
      </c>
      <c r="J25" s="103">
        <v>0</v>
      </c>
      <c r="K25" s="102">
        <v>0</v>
      </c>
      <c r="L25" s="121">
        <v>0</v>
      </c>
      <c r="M25" s="102">
        <v>123339</v>
      </c>
      <c r="N25" s="103">
        <v>0.12978840340753001</v>
      </c>
      <c r="O25" s="102">
        <v>13407</v>
      </c>
      <c r="P25" s="102">
        <v>136746</v>
      </c>
      <c r="Q25" s="103">
        <v>0.20380298428627999</v>
      </c>
      <c r="R25" s="107">
        <v>5</v>
      </c>
      <c r="S25" s="109"/>
      <c r="T25" s="101" t="s">
        <v>83</v>
      </c>
      <c r="U25" s="105">
        <v>108570</v>
      </c>
      <c r="V25" s="105">
        <v>109170</v>
      </c>
      <c r="W25" s="105">
        <v>600</v>
      </c>
      <c r="X25" s="105">
        <v>0</v>
      </c>
      <c r="Y25" s="105">
        <v>0</v>
      </c>
      <c r="Z25" s="105">
        <v>0</v>
      </c>
      <c r="AA25" s="105">
        <v>0</v>
      </c>
      <c r="AB25" s="105">
        <v>4425</v>
      </c>
      <c r="AC25" s="105">
        <v>109170</v>
      </c>
      <c r="AD25" s="105">
        <v>113595</v>
      </c>
      <c r="AE25" s="101" t="s">
        <v>144</v>
      </c>
      <c r="AF25" s="105">
        <v>156</v>
      </c>
      <c r="AG25" s="105">
        <v>48408</v>
      </c>
    </row>
    <row r="26" spans="1:33" x14ac:dyDescent="0.2">
      <c r="A26" s="101" t="s">
        <v>145</v>
      </c>
      <c r="B26" s="101" t="s">
        <v>146</v>
      </c>
      <c r="C26" s="102">
        <v>14837</v>
      </c>
      <c r="D26" s="102">
        <v>78</v>
      </c>
      <c r="E26" s="102">
        <v>14915</v>
      </c>
      <c r="F26" s="103">
        <v>8.7244690923846905E-3</v>
      </c>
      <c r="G26" s="102">
        <v>0</v>
      </c>
      <c r="H26" s="102">
        <v>0</v>
      </c>
      <c r="I26" s="102">
        <v>0</v>
      </c>
      <c r="J26" s="103">
        <v>0</v>
      </c>
      <c r="K26" s="102">
        <v>0</v>
      </c>
      <c r="L26" s="121">
        <v>0</v>
      </c>
      <c r="M26" s="102">
        <v>14915</v>
      </c>
      <c r="N26" s="103">
        <v>8.7244690923846905E-3</v>
      </c>
      <c r="O26" s="102">
        <v>8879</v>
      </c>
      <c r="P26" s="102">
        <v>23794</v>
      </c>
      <c r="Q26" s="103">
        <v>-2.9291775456919102E-2</v>
      </c>
      <c r="R26" s="107">
        <v>5</v>
      </c>
      <c r="S26" s="109"/>
      <c r="T26" s="101" t="s">
        <v>83</v>
      </c>
      <c r="U26" s="105">
        <v>14708</v>
      </c>
      <c r="V26" s="105">
        <v>14786</v>
      </c>
      <c r="W26" s="105">
        <v>78</v>
      </c>
      <c r="X26" s="105">
        <v>0</v>
      </c>
      <c r="Y26" s="105">
        <v>0</v>
      </c>
      <c r="Z26" s="105">
        <v>0</v>
      </c>
      <c r="AA26" s="105">
        <v>0</v>
      </c>
      <c r="AB26" s="105">
        <v>9726</v>
      </c>
      <c r="AC26" s="105">
        <v>14786</v>
      </c>
      <c r="AD26" s="105">
        <v>24512</v>
      </c>
      <c r="AE26" s="101" t="s">
        <v>147</v>
      </c>
      <c r="AF26" s="105">
        <v>156</v>
      </c>
      <c r="AG26" s="105">
        <v>48408</v>
      </c>
    </row>
    <row r="27" spans="1:33" x14ac:dyDescent="0.2">
      <c r="A27" s="101" t="s">
        <v>148</v>
      </c>
      <c r="B27" s="101" t="s">
        <v>149</v>
      </c>
      <c r="C27" s="102">
        <v>112370</v>
      </c>
      <c r="D27" s="102">
        <v>1784</v>
      </c>
      <c r="E27" s="102">
        <v>114154</v>
      </c>
      <c r="F27" s="103">
        <v>3.5316524578269504E-2</v>
      </c>
      <c r="G27" s="102">
        <v>0</v>
      </c>
      <c r="H27" s="102">
        <v>0</v>
      </c>
      <c r="I27" s="102">
        <v>0</v>
      </c>
      <c r="J27" s="103">
        <v>0</v>
      </c>
      <c r="K27" s="102">
        <v>0</v>
      </c>
      <c r="L27" s="121">
        <v>0</v>
      </c>
      <c r="M27" s="102">
        <v>114154</v>
      </c>
      <c r="N27" s="103">
        <v>3.5316524578269504E-2</v>
      </c>
      <c r="O27" s="102">
        <v>6085</v>
      </c>
      <c r="P27" s="102">
        <v>120239</v>
      </c>
      <c r="Q27" s="103">
        <v>-5.6238422655489603E-2</v>
      </c>
      <c r="R27" s="107">
        <v>5</v>
      </c>
      <c r="S27" s="109"/>
      <c r="T27" s="101" t="s">
        <v>83</v>
      </c>
      <c r="U27" s="105">
        <v>108812</v>
      </c>
      <c r="V27" s="105">
        <v>110260</v>
      </c>
      <c r="W27" s="105">
        <v>1448</v>
      </c>
      <c r="X27" s="105">
        <v>0</v>
      </c>
      <c r="Y27" s="105">
        <v>0</v>
      </c>
      <c r="Z27" s="105">
        <v>0</v>
      </c>
      <c r="AA27" s="105">
        <v>0</v>
      </c>
      <c r="AB27" s="105">
        <v>17144</v>
      </c>
      <c r="AC27" s="105">
        <v>110260</v>
      </c>
      <c r="AD27" s="105">
        <v>127404</v>
      </c>
      <c r="AE27" s="101" t="s">
        <v>150</v>
      </c>
      <c r="AF27" s="105">
        <v>156</v>
      </c>
      <c r="AG27" s="105">
        <v>48408</v>
      </c>
    </row>
    <row r="28" spans="1:33" x14ac:dyDescent="0.2">
      <c r="A28" s="101" t="s">
        <v>151</v>
      </c>
      <c r="B28" s="101" t="s">
        <v>152</v>
      </c>
      <c r="C28" s="102">
        <v>416778</v>
      </c>
      <c r="D28" s="102">
        <v>1672</v>
      </c>
      <c r="E28" s="102">
        <v>418450</v>
      </c>
      <c r="F28" s="103">
        <v>-8.4306396834844699E-2</v>
      </c>
      <c r="G28" s="102">
        <v>54104</v>
      </c>
      <c r="H28" s="102">
        <v>0</v>
      </c>
      <c r="I28" s="102">
        <v>54104</v>
      </c>
      <c r="J28" s="103">
        <v>0.16407762812513402</v>
      </c>
      <c r="K28" s="102">
        <v>6</v>
      </c>
      <c r="L28" s="121">
        <v>5</v>
      </c>
      <c r="M28" s="102">
        <v>472560</v>
      </c>
      <c r="N28" s="103">
        <v>-6.1365961208052398E-2</v>
      </c>
      <c r="O28" s="102">
        <v>5915</v>
      </c>
      <c r="P28" s="102">
        <v>478475</v>
      </c>
      <c r="Q28" s="103">
        <v>-5.8099683260858001E-2</v>
      </c>
      <c r="R28" s="107">
        <v>4</v>
      </c>
      <c r="S28" s="109"/>
      <c r="T28" s="101" t="s">
        <v>83</v>
      </c>
      <c r="U28" s="105">
        <v>455336</v>
      </c>
      <c r="V28" s="105">
        <v>456976</v>
      </c>
      <c r="W28" s="105">
        <v>1640</v>
      </c>
      <c r="X28" s="105">
        <v>46474</v>
      </c>
      <c r="Y28" s="105">
        <v>46478</v>
      </c>
      <c r="Z28" s="105">
        <v>4</v>
      </c>
      <c r="AA28" s="105">
        <v>1</v>
      </c>
      <c r="AB28" s="105">
        <v>4534</v>
      </c>
      <c r="AC28" s="105">
        <v>503455</v>
      </c>
      <c r="AD28" s="105">
        <v>507989</v>
      </c>
      <c r="AE28" s="101" t="s">
        <v>153</v>
      </c>
      <c r="AF28" s="105">
        <v>156</v>
      </c>
      <c r="AG28" s="105">
        <v>48408</v>
      </c>
    </row>
    <row r="29" spans="1:33" x14ac:dyDescent="0.2">
      <c r="A29" s="101" t="s">
        <v>154</v>
      </c>
      <c r="B29" s="101" t="s">
        <v>155</v>
      </c>
      <c r="C29" s="102">
        <v>63483</v>
      </c>
      <c r="D29" s="102">
        <v>574</v>
      </c>
      <c r="E29" s="102">
        <v>64057</v>
      </c>
      <c r="F29" s="103">
        <v>9.3981623800252795E-2</v>
      </c>
      <c r="G29" s="102">
        <v>0</v>
      </c>
      <c r="H29" s="102">
        <v>0</v>
      </c>
      <c r="I29" s="102">
        <v>0</v>
      </c>
      <c r="J29" s="103">
        <v>0</v>
      </c>
      <c r="K29" s="102">
        <v>0</v>
      </c>
      <c r="L29" s="121">
        <v>0</v>
      </c>
      <c r="M29" s="102">
        <v>64057</v>
      </c>
      <c r="N29" s="103">
        <v>9.3981623800252795E-2</v>
      </c>
      <c r="O29" s="102">
        <v>9862</v>
      </c>
      <c r="P29" s="102">
        <v>73919</v>
      </c>
      <c r="Q29" s="103">
        <v>-0.114933307789937</v>
      </c>
      <c r="R29" s="107">
        <v>5</v>
      </c>
      <c r="S29" s="109"/>
      <c r="T29" s="101" t="s">
        <v>83</v>
      </c>
      <c r="U29" s="105">
        <v>57964</v>
      </c>
      <c r="V29" s="105">
        <v>58554</v>
      </c>
      <c r="W29" s="105">
        <v>590</v>
      </c>
      <c r="X29" s="105">
        <v>0</v>
      </c>
      <c r="Y29" s="105">
        <v>0</v>
      </c>
      <c r="Z29" s="105">
        <v>0</v>
      </c>
      <c r="AA29" s="105">
        <v>0</v>
      </c>
      <c r="AB29" s="105">
        <v>24964</v>
      </c>
      <c r="AC29" s="105">
        <v>58554</v>
      </c>
      <c r="AD29" s="105">
        <v>83518</v>
      </c>
      <c r="AE29" s="101" t="s">
        <v>156</v>
      </c>
      <c r="AF29" s="105">
        <v>156</v>
      </c>
      <c r="AG29" s="105">
        <v>48408</v>
      </c>
    </row>
    <row r="30" spans="1:33" x14ac:dyDescent="0.2">
      <c r="A30" s="101" t="s">
        <v>157</v>
      </c>
      <c r="B30" s="101" t="s">
        <v>158</v>
      </c>
      <c r="C30" s="102">
        <v>23746</v>
      </c>
      <c r="D30" s="102">
        <v>162</v>
      </c>
      <c r="E30" s="102">
        <v>23908</v>
      </c>
      <c r="F30" s="103">
        <v>-0.144401102243854</v>
      </c>
      <c r="G30" s="102">
        <v>0</v>
      </c>
      <c r="H30" s="102">
        <v>0</v>
      </c>
      <c r="I30" s="102">
        <v>0</v>
      </c>
      <c r="J30" s="103">
        <v>0</v>
      </c>
      <c r="K30" s="102">
        <v>0</v>
      </c>
      <c r="L30" s="121">
        <v>0</v>
      </c>
      <c r="M30" s="102">
        <v>23908</v>
      </c>
      <c r="N30" s="103">
        <v>-0.144401102243854</v>
      </c>
      <c r="O30" s="102">
        <v>13352</v>
      </c>
      <c r="P30" s="102">
        <v>37260</v>
      </c>
      <c r="Q30" s="103">
        <v>-0.17394581652108398</v>
      </c>
      <c r="R30" s="107">
        <v>5</v>
      </c>
      <c r="S30" s="109"/>
      <c r="T30" s="101" t="s">
        <v>83</v>
      </c>
      <c r="U30" s="105">
        <v>27651</v>
      </c>
      <c r="V30" s="105">
        <v>27943</v>
      </c>
      <c r="W30" s="105">
        <v>292</v>
      </c>
      <c r="X30" s="105">
        <v>0</v>
      </c>
      <c r="Y30" s="105">
        <v>0</v>
      </c>
      <c r="Z30" s="105">
        <v>0</v>
      </c>
      <c r="AA30" s="105">
        <v>0</v>
      </c>
      <c r="AB30" s="105">
        <v>17163</v>
      </c>
      <c r="AC30" s="105">
        <v>27943</v>
      </c>
      <c r="AD30" s="105">
        <v>45106</v>
      </c>
      <c r="AE30" s="101" t="s">
        <v>159</v>
      </c>
      <c r="AF30" s="105">
        <v>156</v>
      </c>
      <c r="AG30" s="105">
        <v>48408</v>
      </c>
    </row>
    <row r="31" spans="1:33" x14ac:dyDescent="0.2">
      <c r="A31" s="101" t="s">
        <v>160</v>
      </c>
      <c r="B31" s="101" t="s">
        <v>161</v>
      </c>
      <c r="C31" s="102">
        <v>6945</v>
      </c>
      <c r="D31" s="102">
        <v>12</v>
      </c>
      <c r="E31" s="102">
        <v>6957</v>
      </c>
      <c r="F31" s="103">
        <v>-0.72913097648341407</v>
      </c>
      <c r="G31" s="102">
        <v>0</v>
      </c>
      <c r="H31" s="102">
        <v>0</v>
      </c>
      <c r="I31" s="102">
        <v>0</v>
      </c>
      <c r="J31" s="103">
        <v>0</v>
      </c>
      <c r="K31" s="102">
        <v>0</v>
      </c>
      <c r="L31" s="121">
        <v>0</v>
      </c>
      <c r="M31" s="102">
        <v>6957</v>
      </c>
      <c r="N31" s="103">
        <v>-0.72913097648341407</v>
      </c>
      <c r="O31" s="102">
        <v>0</v>
      </c>
      <c r="P31" s="102">
        <v>6957</v>
      </c>
      <c r="Q31" s="103">
        <v>-0.72938384938540501</v>
      </c>
      <c r="R31" s="107">
        <v>5</v>
      </c>
      <c r="S31" s="109"/>
      <c r="T31" s="101" t="s">
        <v>83</v>
      </c>
      <c r="U31" s="105">
        <v>25664</v>
      </c>
      <c r="V31" s="105">
        <v>25684</v>
      </c>
      <c r="W31" s="105">
        <v>20</v>
      </c>
      <c r="X31" s="105">
        <v>0</v>
      </c>
      <c r="Y31" s="105">
        <v>0</v>
      </c>
      <c r="Z31" s="105">
        <v>0</v>
      </c>
      <c r="AA31" s="105">
        <v>0</v>
      </c>
      <c r="AB31" s="105">
        <v>24</v>
      </c>
      <c r="AC31" s="105">
        <v>25684</v>
      </c>
      <c r="AD31" s="105">
        <v>25708</v>
      </c>
      <c r="AE31" s="101" t="s">
        <v>162</v>
      </c>
      <c r="AF31" s="105">
        <v>156</v>
      </c>
      <c r="AG31" s="105">
        <v>48408</v>
      </c>
    </row>
    <row r="32" spans="1:33" x14ac:dyDescent="0.2">
      <c r="A32" s="101" t="s">
        <v>163</v>
      </c>
      <c r="B32" s="101" t="s">
        <v>164</v>
      </c>
      <c r="C32" s="102">
        <v>7940984</v>
      </c>
      <c r="D32" s="102">
        <v>3688250</v>
      </c>
      <c r="E32" s="102">
        <v>11629234</v>
      </c>
      <c r="F32" s="103">
        <v>3.6414869887945699E-2</v>
      </c>
      <c r="G32" s="102">
        <v>12589811</v>
      </c>
      <c r="H32" s="102">
        <v>3238552</v>
      </c>
      <c r="I32" s="102">
        <v>15828363</v>
      </c>
      <c r="J32" s="103">
        <v>8.8188326237263304E-2</v>
      </c>
      <c r="K32" s="102">
        <v>0</v>
      </c>
      <c r="L32" s="121">
        <v>0</v>
      </c>
      <c r="M32" s="102">
        <v>27457597</v>
      </c>
      <c r="N32" s="103">
        <v>6.5642119538872695E-2</v>
      </c>
      <c r="O32" s="102">
        <v>24889</v>
      </c>
      <c r="P32" s="102">
        <v>27482486</v>
      </c>
      <c r="Q32" s="103">
        <v>6.5636618600384999E-2</v>
      </c>
      <c r="R32" s="107">
        <v>1</v>
      </c>
      <c r="S32" s="109"/>
      <c r="T32" s="101" t="s">
        <v>165</v>
      </c>
      <c r="U32" s="105">
        <v>7792994</v>
      </c>
      <c r="V32" s="105">
        <v>11220636</v>
      </c>
      <c r="W32" s="105">
        <v>3427642</v>
      </c>
      <c r="X32" s="105">
        <v>11518984</v>
      </c>
      <c r="Y32" s="105">
        <v>14545610</v>
      </c>
      <c r="Z32" s="105">
        <v>3026626</v>
      </c>
      <c r="AA32" s="105">
        <v>0</v>
      </c>
      <c r="AB32" s="105">
        <v>23489</v>
      </c>
      <c r="AC32" s="105">
        <v>25766246</v>
      </c>
      <c r="AD32" s="105">
        <v>25789735</v>
      </c>
      <c r="AE32" s="101" t="s">
        <v>166</v>
      </c>
      <c r="AF32" s="105">
        <v>156</v>
      </c>
      <c r="AG32" s="105">
        <v>48408</v>
      </c>
    </row>
    <row r="33" spans="1:33" x14ac:dyDescent="0.2">
      <c r="A33" s="101" t="s">
        <v>167</v>
      </c>
      <c r="B33" s="101" t="s">
        <v>168</v>
      </c>
      <c r="C33" s="102">
        <v>24393</v>
      </c>
      <c r="D33" s="102">
        <v>0</v>
      </c>
      <c r="E33" s="102">
        <v>24393</v>
      </c>
      <c r="F33" s="103">
        <v>0.17466050274487102</v>
      </c>
      <c r="G33" s="102">
        <v>80</v>
      </c>
      <c r="H33" s="102">
        <v>0</v>
      </c>
      <c r="I33" s="102">
        <v>80</v>
      </c>
      <c r="J33" s="103">
        <v>-0.71014492753623204</v>
      </c>
      <c r="K33" s="102">
        <v>0</v>
      </c>
      <c r="L33" s="121">
        <v>0</v>
      </c>
      <c r="M33" s="102">
        <v>24473</v>
      </c>
      <c r="N33" s="103">
        <v>0.163054842695561</v>
      </c>
      <c r="O33" s="102">
        <v>0</v>
      </c>
      <c r="P33" s="102">
        <v>24473</v>
      </c>
      <c r="Q33" s="103">
        <v>0.163054842695561</v>
      </c>
      <c r="R33" s="107">
        <v>5</v>
      </c>
      <c r="S33" s="109"/>
      <c r="T33" s="101" t="s">
        <v>83</v>
      </c>
      <c r="U33" s="105">
        <v>20766</v>
      </c>
      <c r="V33" s="105">
        <v>20766</v>
      </c>
      <c r="W33" s="105">
        <v>0</v>
      </c>
      <c r="X33" s="105">
        <v>276</v>
      </c>
      <c r="Y33" s="105">
        <v>276</v>
      </c>
      <c r="Z33" s="105">
        <v>0</v>
      </c>
      <c r="AA33" s="105">
        <v>0</v>
      </c>
      <c r="AB33" s="105">
        <v>0</v>
      </c>
      <c r="AC33" s="105">
        <v>21042</v>
      </c>
      <c r="AD33" s="105">
        <v>21042</v>
      </c>
      <c r="AE33" s="101" t="s">
        <v>169</v>
      </c>
      <c r="AF33" s="105">
        <v>156</v>
      </c>
      <c r="AG33" s="105">
        <v>48408</v>
      </c>
    </row>
    <row r="34" spans="1:33" x14ac:dyDescent="0.2">
      <c r="A34" s="101" t="s">
        <v>170</v>
      </c>
      <c r="B34" s="101" t="s">
        <v>171</v>
      </c>
      <c r="C34" s="102">
        <v>35391</v>
      </c>
      <c r="D34" s="102">
        <v>42</v>
      </c>
      <c r="E34" s="102">
        <v>35433</v>
      </c>
      <c r="F34" s="103">
        <v>1.34427823699339E-2</v>
      </c>
      <c r="G34" s="102">
        <v>0</v>
      </c>
      <c r="H34" s="102">
        <v>0</v>
      </c>
      <c r="I34" s="102">
        <v>0</v>
      </c>
      <c r="J34" s="103">
        <v>0</v>
      </c>
      <c r="K34" s="102">
        <v>0</v>
      </c>
      <c r="L34" s="121">
        <v>0</v>
      </c>
      <c r="M34" s="102">
        <v>35433</v>
      </c>
      <c r="N34" s="103">
        <v>1.34427823699339E-2</v>
      </c>
      <c r="O34" s="102">
        <v>7077</v>
      </c>
      <c r="P34" s="102">
        <v>42510</v>
      </c>
      <c r="Q34" s="103">
        <v>-0.15419816951850401</v>
      </c>
      <c r="R34" s="107">
        <v>5</v>
      </c>
      <c r="S34" s="109"/>
      <c r="T34" s="101" t="s">
        <v>83</v>
      </c>
      <c r="U34" s="105">
        <v>34863</v>
      </c>
      <c r="V34" s="105">
        <v>34963</v>
      </c>
      <c r="W34" s="105">
        <v>100</v>
      </c>
      <c r="X34" s="105">
        <v>0</v>
      </c>
      <c r="Y34" s="105">
        <v>0</v>
      </c>
      <c r="Z34" s="105">
        <v>0</v>
      </c>
      <c r="AA34" s="105">
        <v>0</v>
      </c>
      <c r="AB34" s="105">
        <v>15297</v>
      </c>
      <c r="AC34" s="105">
        <v>34963</v>
      </c>
      <c r="AD34" s="105">
        <v>50260</v>
      </c>
      <c r="AE34" s="101" t="s">
        <v>172</v>
      </c>
      <c r="AF34" s="105">
        <v>156</v>
      </c>
      <c r="AG34" s="105">
        <v>48408</v>
      </c>
    </row>
    <row r="35" spans="1:33" x14ac:dyDescent="0.2">
      <c r="A35" s="101" t="s">
        <v>173</v>
      </c>
      <c r="B35" s="101" t="s">
        <v>174</v>
      </c>
      <c r="C35" s="102">
        <v>9197</v>
      </c>
      <c r="D35" s="102">
        <v>12</v>
      </c>
      <c r="E35" s="102">
        <v>9209</v>
      </c>
      <c r="F35" s="103">
        <v>-7.8646843352725704E-3</v>
      </c>
      <c r="G35" s="102">
        <v>0</v>
      </c>
      <c r="H35" s="102">
        <v>0</v>
      </c>
      <c r="I35" s="102">
        <v>0</v>
      </c>
      <c r="J35" s="103">
        <v>0</v>
      </c>
      <c r="K35" s="102">
        <v>0</v>
      </c>
      <c r="L35" s="121">
        <v>0</v>
      </c>
      <c r="M35" s="102">
        <v>9209</v>
      </c>
      <c r="N35" s="103">
        <v>-7.8646843352725704E-3</v>
      </c>
      <c r="O35" s="102">
        <v>6422</v>
      </c>
      <c r="P35" s="102">
        <v>15631</v>
      </c>
      <c r="Q35" s="103">
        <v>-2.47691539805341E-2</v>
      </c>
      <c r="R35" s="107">
        <v>5</v>
      </c>
      <c r="S35" s="109"/>
      <c r="T35" s="101" t="s">
        <v>83</v>
      </c>
      <c r="U35" s="105">
        <v>9282</v>
      </c>
      <c r="V35" s="105">
        <v>9282</v>
      </c>
      <c r="W35" s="105">
        <v>0</v>
      </c>
      <c r="X35" s="105">
        <v>0</v>
      </c>
      <c r="Y35" s="105">
        <v>0</v>
      </c>
      <c r="Z35" s="105">
        <v>0</v>
      </c>
      <c r="AA35" s="105">
        <v>0</v>
      </c>
      <c r="AB35" s="105">
        <v>6746</v>
      </c>
      <c r="AC35" s="105">
        <v>9282</v>
      </c>
      <c r="AD35" s="105">
        <v>16028</v>
      </c>
      <c r="AE35" s="101" t="s">
        <v>175</v>
      </c>
      <c r="AF35" s="105">
        <v>156</v>
      </c>
      <c r="AG35" s="105">
        <v>48408</v>
      </c>
    </row>
    <row r="36" spans="1:33" x14ac:dyDescent="0.2">
      <c r="A36" s="101" t="s">
        <v>176</v>
      </c>
      <c r="B36" s="101" t="s">
        <v>177</v>
      </c>
      <c r="C36" s="102">
        <v>35508</v>
      </c>
      <c r="D36" s="102">
        <v>184</v>
      </c>
      <c r="E36" s="102">
        <v>35692</v>
      </c>
      <c r="F36" s="103">
        <v>-7.7010759264922604E-3</v>
      </c>
      <c r="G36" s="102">
        <v>0</v>
      </c>
      <c r="H36" s="102">
        <v>0</v>
      </c>
      <c r="I36" s="102">
        <v>0</v>
      </c>
      <c r="J36" s="103">
        <v>0</v>
      </c>
      <c r="K36" s="102">
        <v>0</v>
      </c>
      <c r="L36" s="121">
        <v>0</v>
      </c>
      <c r="M36" s="102">
        <v>35692</v>
      </c>
      <c r="N36" s="103">
        <v>-7.7010759264922604E-3</v>
      </c>
      <c r="O36" s="102">
        <v>9208</v>
      </c>
      <c r="P36" s="102">
        <v>44900</v>
      </c>
      <c r="Q36" s="103">
        <v>3.4609889856675402E-2</v>
      </c>
      <c r="R36" s="107">
        <v>5</v>
      </c>
      <c r="S36" s="109"/>
      <c r="T36" s="101" t="s">
        <v>83</v>
      </c>
      <c r="U36" s="105">
        <v>35845</v>
      </c>
      <c r="V36" s="105">
        <v>35969</v>
      </c>
      <c r="W36" s="105">
        <v>124</v>
      </c>
      <c r="X36" s="105">
        <v>0</v>
      </c>
      <c r="Y36" s="105">
        <v>0</v>
      </c>
      <c r="Z36" s="105">
        <v>0</v>
      </c>
      <c r="AA36" s="105">
        <v>0</v>
      </c>
      <c r="AB36" s="105">
        <v>7429</v>
      </c>
      <c r="AC36" s="105">
        <v>35969</v>
      </c>
      <c r="AD36" s="105">
        <v>43398</v>
      </c>
      <c r="AE36" s="101" t="s">
        <v>178</v>
      </c>
      <c r="AF36" s="105">
        <v>156</v>
      </c>
      <c r="AG36" s="105">
        <v>48408</v>
      </c>
    </row>
    <row r="37" spans="1:33" x14ac:dyDescent="0.2">
      <c r="A37" s="101" t="s">
        <v>179</v>
      </c>
      <c r="B37" s="101" t="s">
        <v>180</v>
      </c>
      <c r="C37" s="102">
        <v>72986</v>
      </c>
      <c r="D37" s="102">
        <v>508</v>
      </c>
      <c r="E37" s="102">
        <v>73494</v>
      </c>
      <c r="F37" s="103">
        <v>-2.3322569070685299E-2</v>
      </c>
      <c r="G37" s="102">
        <v>0</v>
      </c>
      <c r="H37" s="102">
        <v>0</v>
      </c>
      <c r="I37" s="102">
        <v>0</v>
      </c>
      <c r="J37" s="103">
        <v>0</v>
      </c>
      <c r="K37" s="102">
        <v>0</v>
      </c>
      <c r="L37" s="121">
        <v>0</v>
      </c>
      <c r="M37" s="102">
        <v>73494</v>
      </c>
      <c r="N37" s="103">
        <v>-2.3322569070685299E-2</v>
      </c>
      <c r="O37" s="102">
        <v>13182</v>
      </c>
      <c r="P37" s="102">
        <v>86676</v>
      </c>
      <c r="Q37" s="103">
        <v>-0.14286561909753498</v>
      </c>
      <c r="R37" s="107">
        <v>5</v>
      </c>
      <c r="S37" s="109"/>
      <c r="T37" s="101" t="s">
        <v>83</v>
      </c>
      <c r="U37" s="105">
        <v>74505</v>
      </c>
      <c r="V37" s="105">
        <v>75249</v>
      </c>
      <c r="W37" s="105">
        <v>744</v>
      </c>
      <c r="X37" s="105">
        <v>0</v>
      </c>
      <c r="Y37" s="105">
        <v>0</v>
      </c>
      <c r="Z37" s="105">
        <v>0</v>
      </c>
      <c r="AA37" s="105">
        <v>0</v>
      </c>
      <c r="AB37" s="105">
        <v>25874</v>
      </c>
      <c r="AC37" s="105">
        <v>75249</v>
      </c>
      <c r="AD37" s="105">
        <v>101123</v>
      </c>
      <c r="AE37" s="101" t="s">
        <v>181</v>
      </c>
      <c r="AF37" s="105">
        <v>156</v>
      </c>
      <c r="AG37" s="105">
        <v>48408</v>
      </c>
    </row>
    <row r="38" spans="1:33" x14ac:dyDescent="0.2">
      <c r="A38" s="101" t="s">
        <v>182</v>
      </c>
      <c r="B38" s="101" t="s">
        <v>183</v>
      </c>
      <c r="C38" s="102">
        <v>57208</v>
      </c>
      <c r="D38" s="102">
        <v>11738</v>
      </c>
      <c r="E38" s="102">
        <v>68946</v>
      </c>
      <c r="F38" s="103">
        <v>-9.9086679303808413E-3</v>
      </c>
      <c r="G38" s="102">
        <v>0</v>
      </c>
      <c r="H38" s="102">
        <v>0</v>
      </c>
      <c r="I38" s="102">
        <v>0</v>
      </c>
      <c r="J38" s="103">
        <v>0</v>
      </c>
      <c r="K38" s="102">
        <v>0</v>
      </c>
      <c r="L38" s="121">
        <v>0</v>
      </c>
      <c r="M38" s="102">
        <v>68946</v>
      </c>
      <c r="N38" s="103">
        <v>-9.9086679303808413E-3</v>
      </c>
      <c r="O38" s="102">
        <v>22199</v>
      </c>
      <c r="P38" s="102">
        <v>91145</v>
      </c>
      <c r="Q38" s="103">
        <v>1.4142021051694601E-2</v>
      </c>
      <c r="R38" s="107">
        <v>5</v>
      </c>
      <c r="S38" s="109"/>
      <c r="T38" s="101" t="s">
        <v>83</v>
      </c>
      <c r="U38" s="105">
        <v>57766</v>
      </c>
      <c r="V38" s="105">
        <v>69636</v>
      </c>
      <c r="W38" s="105">
        <v>11870</v>
      </c>
      <c r="X38" s="105">
        <v>0</v>
      </c>
      <c r="Y38" s="105">
        <v>0</v>
      </c>
      <c r="Z38" s="105">
        <v>0</v>
      </c>
      <c r="AA38" s="105">
        <v>0</v>
      </c>
      <c r="AB38" s="105">
        <v>20238</v>
      </c>
      <c r="AC38" s="105">
        <v>69636</v>
      </c>
      <c r="AD38" s="105">
        <v>89874</v>
      </c>
      <c r="AE38" s="101" t="s">
        <v>184</v>
      </c>
      <c r="AF38" s="105">
        <v>156</v>
      </c>
      <c r="AG38" s="105">
        <v>48408</v>
      </c>
    </row>
    <row r="39" spans="1:33" x14ac:dyDescent="0.2">
      <c r="A39" s="101" t="s">
        <v>185</v>
      </c>
      <c r="B39" s="101" t="s">
        <v>186</v>
      </c>
      <c r="C39" s="102">
        <v>2318816</v>
      </c>
      <c r="D39" s="102">
        <v>61812</v>
      </c>
      <c r="E39" s="102">
        <v>2380628</v>
      </c>
      <c r="F39" s="103">
        <v>7.7329450210806101E-3</v>
      </c>
      <c r="G39" s="102">
        <v>1522451</v>
      </c>
      <c r="H39" s="102">
        <v>67820</v>
      </c>
      <c r="I39" s="102">
        <v>1590271</v>
      </c>
      <c r="J39" s="103">
        <v>-1.71517957408516E-2</v>
      </c>
      <c r="K39" s="102">
        <v>189375</v>
      </c>
      <c r="L39" s="121">
        <v>-6.72652586784349E-2</v>
      </c>
      <c r="M39" s="102">
        <v>4160274</v>
      </c>
      <c r="N39" s="103">
        <v>-5.5316051598992694E-3</v>
      </c>
      <c r="O39" s="102">
        <v>17967</v>
      </c>
      <c r="P39" s="102">
        <v>4178241</v>
      </c>
      <c r="Q39" s="103">
        <v>-3.7743757795230502E-3</v>
      </c>
      <c r="R39" s="107">
        <v>2</v>
      </c>
      <c r="S39" s="109"/>
      <c r="T39" s="101" t="s">
        <v>83</v>
      </c>
      <c r="U39" s="105">
        <v>2296914</v>
      </c>
      <c r="V39" s="105">
        <v>2362360</v>
      </c>
      <c r="W39" s="105">
        <v>65446</v>
      </c>
      <c r="X39" s="105">
        <v>1549645</v>
      </c>
      <c r="Y39" s="105">
        <v>1618023</v>
      </c>
      <c r="Z39" s="105">
        <v>68378</v>
      </c>
      <c r="AA39" s="105">
        <v>203032</v>
      </c>
      <c r="AB39" s="105">
        <v>10656</v>
      </c>
      <c r="AC39" s="105">
        <v>4183415</v>
      </c>
      <c r="AD39" s="105">
        <v>4194071</v>
      </c>
      <c r="AE39" s="101" t="s">
        <v>187</v>
      </c>
      <c r="AF39" s="105">
        <v>156</v>
      </c>
      <c r="AG39" s="105">
        <v>48408</v>
      </c>
    </row>
    <row r="40" spans="1:33" x14ac:dyDescent="0.2">
      <c r="A40" s="101" t="s">
        <v>188</v>
      </c>
      <c r="B40" s="101" t="s">
        <v>189</v>
      </c>
      <c r="C40" s="102">
        <v>101311</v>
      </c>
      <c r="D40" s="102">
        <v>1580</v>
      </c>
      <c r="E40" s="102">
        <v>102891</v>
      </c>
      <c r="F40" s="103">
        <v>9.7129513126186298E-2</v>
      </c>
      <c r="G40" s="102">
        <v>0</v>
      </c>
      <c r="H40" s="102">
        <v>0</v>
      </c>
      <c r="I40" s="102">
        <v>0</v>
      </c>
      <c r="J40" s="103">
        <v>0</v>
      </c>
      <c r="K40" s="102">
        <v>0</v>
      </c>
      <c r="L40" s="121">
        <v>0</v>
      </c>
      <c r="M40" s="102">
        <v>102891</v>
      </c>
      <c r="N40" s="103">
        <v>9.7129513126186298E-2</v>
      </c>
      <c r="O40" s="102">
        <v>17801</v>
      </c>
      <c r="P40" s="102">
        <v>120692</v>
      </c>
      <c r="Q40" s="103">
        <v>0.13084786417682504</v>
      </c>
      <c r="R40" s="107">
        <v>5</v>
      </c>
      <c r="S40" s="109"/>
      <c r="T40" s="101" t="s">
        <v>83</v>
      </c>
      <c r="U40" s="105">
        <v>92040</v>
      </c>
      <c r="V40" s="105">
        <v>93782</v>
      </c>
      <c r="W40" s="105">
        <v>1742</v>
      </c>
      <c r="X40" s="105">
        <v>0</v>
      </c>
      <c r="Y40" s="105">
        <v>0</v>
      </c>
      <c r="Z40" s="105">
        <v>0</v>
      </c>
      <c r="AA40" s="105">
        <v>0</v>
      </c>
      <c r="AB40" s="105">
        <v>12945</v>
      </c>
      <c r="AC40" s="105">
        <v>93782</v>
      </c>
      <c r="AD40" s="105">
        <v>106727</v>
      </c>
      <c r="AE40" s="101" t="s">
        <v>190</v>
      </c>
      <c r="AF40" s="105">
        <v>156</v>
      </c>
      <c r="AG40" s="105">
        <v>48408</v>
      </c>
    </row>
    <row r="41" spans="1:33" x14ac:dyDescent="0.2">
      <c r="A41" s="101" t="s">
        <v>191</v>
      </c>
      <c r="B41" s="101" t="s">
        <v>192</v>
      </c>
      <c r="C41" s="102">
        <v>163806</v>
      </c>
      <c r="D41" s="102">
        <v>132</v>
      </c>
      <c r="E41" s="102">
        <v>163938</v>
      </c>
      <c r="F41" s="103">
        <v>2.2191655204034802E-3</v>
      </c>
      <c r="G41" s="102">
        <v>5340</v>
      </c>
      <c r="H41" s="102">
        <v>0</v>
      </c>
      <c r="I41" s="102">
        <v>5340</v>
      </c>
      <c r="J41" s="103">
        <v>-0.17067867681317</v>
      </c>
      <c r="K41" s="102">
        <v>0</v>
      </c>
      <c r="L41" s="121">
        <v>0</v>
      </c>
      <c r="M41" s="102">
        <v>169278</v>
      </c>
      <c r="N41" s="103">
        <v>-4.3290552542731798E-3</v>
      </c>
      <c r="O41" s="102">
        <v>0</v>
      </c>
      <c r="P41" s="102">
        <v>169278</v>
      </c>
      <c r="Q41" s="103">
        <v>-4.3290552542731798E-3</v>
      </c>
      <c r="R41" s="107">
        <v>4</v>
      </c>
      <c r="S41" s="109"/>
      <c r="T41" s="101" t="s">
        <v>83</v>
      </c>
      <c r="U41" s="105">
        <v>163429</v>
      </c>
      <c r="V41" s="105">
        <v>163575</v>
      </c>
      <c r="W41" s="105">
        <v>146</v>
      </c>
      <c r="X41" s="105">
        <v>6439</v>
      </c>
      <c r="Y41" s="105">
        <v>6439</v>
      </c>
      <c r="Z41" s="105">
        <v>0</v>
      </c>
      <c r="AA41" s="105">
        <v>0</v>
      </c>
      <c r="AB41" s="105">
        <v>0</v>
      </c>
      <c r="AC41" s="105">
        <v>170014</v>
      </c>
      <c r="AD41" s="105">
        <v>170014</v>
      </c>
      <c r="AE41" s="101" t="s">
        <v>193</v>
      </c>
      <c r="AF41" s="105">
        <v>156</v>
      </c>
      <c r="AG41" s="105">
        <v>48408</v>
      </c>
    </row>
    <row r="42" spans="1:33" x14ac:dyDescent="0.2">
      <c r="A42" s="101" t="s">
        <v>194</v>
      </c>
      <c r="B42" s="101" t="s">
        <v>195</v>
      </c>
      <c r="C42" s="102">
        <v>94200</v>
      </c>
      <c r="D42" s="102">
        <v>1598</v>
      </c>
      <c r="E42" s="102">
        <v>95798</v>
      </c>
      <c r="F42" s="103">
        <v>0.18129130906579902</v>
      </c>
      <c r="G42" s="102">
        <v>0</v>
      </c>
      <c r="H42" s="102">
        <v>0</v>
      </c>
      <c r="I42" s="102">
        <v>0</v>
      </c>
      <c r="J42" s="103">
        <v>-1</v>
      </c>
      <c r="K42" s="102">
        <v>0</v>
      </c>
      <c r="L42" s="121">
        <v>0</v>
      </c>
      <c r="M42" s="102">
        <v>95798</v>
      </c>
      <c r="N42" s="103">
        <v>0.18092725681389502</v>
      </c>
      <c r="O42" s="102">
        <v>11346</v>
      </c>
      <c r="P42" s="102">
        <v>107144</v>
      </c>
      <c r="Q42" s="103">
        <v>0.26875710496400201</v>
      </c>
      <c r="R42" s="107">
        <v>5</v>
      </c>
      <c r="S42" s="109"/>
      <c r="T42" s="101" t="s">
        <v>83</v>
      </c>
      <c r="U42" s="105">
        <v>80948</v>
      </c>
      <c r="V42" s="105">
        <v>81096</v>
      </c>
      <c r="W42" s="105">
        <v>148</v>
      </c>
      <c r="X42" s="105">
        <v>25</v>
      </c>
      <c r="Y42" s="105">
        <v>25</v>
      </c>
      <c r="Z42" s="105">
        <v>0</v>
      </c>
      <c r="AA42" s="105">
        <v>0</v>
      </c>
      <c r="AB42" s="105">
        <v>3327</v>
      </c>
      <c r="AC42" s="105">
        <v>81121</v>
      </c>
      <c r="AD42" s="105">
        <v>84448</v>
      </c>
      <c r="AE42" s="101" t="s">
        <v>196</v>
      </c>
      <c r="AF42" s="105">
        <v>156</v>
      </c>
      <c r="AG42" s="105">
        <v>48408</v>
      </c>
    </row>
    <row r="43" spans="1:33" x14ac:dyDescent="0.2">
      <c r="A43" s="101" t="s">
        <v>197</v>
      </c>
      <c r="B43" s="101" t="s">
        <v>198</v>
      </c>
      <c r="C43" s="102">
        <v>13253</v>
      </c>
      <c r="D43" s="102">
        <v>138</v>
      </c>
      <c r="E43" s="102">
        <v>13391</v>
      </c>
      <c r="F43" s="103">
        <v>-4.7784967645594804E-2</v>
      </c>
      <c r="G43" s="102">
        <v>0</v>
      </c>
      <c r="H43" s="102">
        <v>0</v>
      </c>
      <c r="I43" s="102">
        <v>0</v>
      </c>
      <c r="J43" s="103">
        <v>0</v>
      </c>
      <c r="K43" s="102">
        <v>0</v>
      </c>
      <c r="L43" s="121">
        <v>0</v>
      </c>
      <c r="M43" s="102">
        <v>13391</v>
      </c>
      <c r="N43" s="103">
        <v>-4.7784967645594804E-2</v>
      </c>
      <c r="O43" s="102">
        <v>8865</v>
      </c>
      <c r="P43" s="102">
        <v>22256</v>
      </c>
      <c r="Q43" s="103">
        <v>-0.14009736496406799</v>
      </c>
      <c r="R43" s="107">
        <v>5</v>
      </c>
      <c r="S43" s="109"/>
      <c r="T43" s="101" t="s">
        <v>83</v>
      </c>
      <c r="U43" s="105">
        <v>13803</v>
      </c>
      <c r="V43" s="105">
        <v>14063</v>
      </c>
      <c r="W43" s="105">
        <v>260</v>
      </c>
      <c r="X43" s="105">
        <v>0</v>
      </c>
      <c r="Y43" s="105">
        <v>0</v>
      </c>
      <c r="Z43" s="105">
        <v>0</v>
      </c>
      <c r="AA43" s="105">
        <v>0</v>
      </c>
      <c r="AB43" s="105">
        <v>11819</v>
      </c>
      <c r="AC43" s="105">
        <v>14063</v>
      </c>
      <c r="AD43" s="105">
        <v>25882</v>
      </c>
      <c r="AE43" s="101" t="s">
        <v>199</v>
      </c>
      <c r="AF43" s="105">
        <v>156</v>
      </c>
      <c r="AG43" s="105">
        <v>48408</v>
      </c>
    </row>
    <row r="44" spans="1:33" x14ac:dyDescent="0.2">
      <c r="A44" s="101" t="s">
        <v>200</v>
      </c>
      <c r="B44" s="101" t="s">
        <v>201</v>
      </c>
      <c r="C44" s="102">
        <v>1585547</v>
      </c>
      <c r="D44" s="102">
        <v>454648</v>
      </c>
      <c r="E44" s="102">
        <v>2040195</v>
      </c>
      <c r="F44" s="103">
        <v>7.4473939914208309E-2</v>
      </c>
      <c r="G44" s="102">
        <v>128242</v>
      </c>
      <c r="H44" s="102">
        <v>3062</v>
      </c>
      <c r="I44" s="102">
        <v>131304</v>
      </c>
      <c r="J44" s="103">
        <v>0.37986695671364196</v>
      </c>
      <c r="K44" s="102">
        <v>0</v>
      </c>
      <c r="L44" s="121">
        <v>-1</v>
      </c>
      <c r="M44" s="102">
        <v>2171499</v>
      </c>
      <c r="N44" s="103">
        <v>8.9047680901610499E-2</v>
      </c>
      <c r="O44" s="102">
        <v>100249</v>
      </c>
      <c r="P44" s="102">
        <v>2271748</v>
      </c>
      <c r="Q44" s="103">
        <v>7.9137791065819002E-2</v>
      </c>
      <c r="R44" s="107">
        <v>3</v>
      </c>
      <c r="S44" s="109"/>
      <c r="T44" s="101" t="s">
        <v>83</v>
      </c>
      <c r="U44" s="105">
        <v>1502869</v>
      </c>
      <c r="V44" s="105">
        <v>1898785</v>
      </c>
      <c r="W44" s="105">
        <v>395916</v>
      </c>
      <c r="X44" s="105">
        <v>92689</v>
      </c>
      <c r="Y44" s="105">
        <v>95157</v>
      </c>
      <c r="Z44" s="105">
        <v>2468</v>
      </c>
      <c r="AA44" s="105">
        <v>1</v>
      </c>
      <c r="AB44" s="105">
        <v>111208</v>
      </c>
      <c r="AC44" s="105">
        <v>1993943</v>
      </c>
      <c r="AD44" s="105">
        <v>2105151</v>
      </c>
      <c r="AE44" s="101" t="s">
        <v>202</v>
      </c>
      <c r="AF44" s="105">
        <v>156</v>
      </c>
      <c r="AG44" s="105">
        <v>48408</v>
      </c>
    </row>
    <row r="45" spans="1:33" x14ac:dyDescent="0.2">
      <c r="A45" s="101" t="s">
        <v>203</v>
      </c>
      <c r="B45" s="101" t="s">
        <v>204</v>
      </c>
      <c r="C45" s="102">
        <v>3030839</v>
      </c>
      <c r="D45" s="102">
        <v>437304</v>
      </c>
      <c r="E45" s="102">
        <v>3468143</v>
      </c>
      <c r="F45" s="103">
        <v>1.9791909866815002E-2</v>
      </c>
      <c r="G45" s="102">
        <v>918645</v>
      </c>
      <c r="H45" s="102">
        <v>24326</v>
      </c>
      <c r="I45" s="102">
        <v>942971</v>
      </c>
      <c r="J45" s="103">
        <v>-6.5344628837235103E-2</v>
      </c>
      <c r="K45" s="102">
        <v>0</v>
      </c>
      <c r="L45" s="121">
        <v>0</v>
      </c>
      <c r="M45" s="102">
        <v>4411114</v>
      </c>
      <c r="N45" s="103">
        <v>3.1362457256462996E-4</v>
      </c>
      <c r="O45" s="102">
        <v>17783</v>
      </c>
      <c r="P45" s="102">
        <v>4428897</v>
      </c>
      <c r="Q45" s="103">
        <v>2.55681702425886E-3</v>
      </c>
      <c r="R45" s="107">
        <v>2</v>
      </c>
      <c r="S45" s="109"/>
      <c r="T45" s="101" t="s">
        <v>83</v>
      </c>
      <c r="U45" s="105">
        <v>2936446</v>
      </c>
      <c r="V45" s="105">
        <v>3400834</v>
      </c>
      <c r="W45" s="105">
        <v>464388</v>
      </c>
      <c r="X45" s="105">
        <v>982027</v>
      </c>
      <c r="Y45" s="105">
        <v>1008897</v>
      </c>
      <c r="Z45" s="105">
        <v>26870</v>
      </c>
      <c r="AA45" s="105">
        <v>0</v>
      </c>
      <c r="AB45" s="105">
        <v>7871</v>
      </c>
      <c r="AC45" s="105">
        <v>4409731</v>
      </c>
      <c r="AD45" s="105">
        <v>4417602</v>
      </c>
      <c r="AE45" s="101" t="s">
        <v>205</v>
      </c>
      <c r="AF45" s="105">
        <v>156</v>
      </c>
      <c r="AG45" s="105">
        <v>48408</v>
      </c>
    </row>
    <row r="46" spans="1:33" x14ac:dyDescent="0.2">
      <c r="A46" s="101" t="s">
        <v>206</v>
      </c>
      <c r="B46" s="101" t="s">
        <v>207</v>
      </c>
      <c r="C46" s="102">
        <v>62485</v>
      </c>
      <c r="D46" s="102">
        <v>14364</v>
      </c>
      <c r="E46" s="102">
        <v>76849</v>
      </c>
      <c r="F46" s="103">
        <v>-6.3614383056852103E-3</v>
      </c>
      <c r="G46" s="102">
        <v>0</v>
      </c>
      <c r="H46" s="102">
        <v>0</v>
      </c>
      <c r="I46" s="102">
        <v>0</v>
      </c>
      <c r="J46" s="103">
        <v>0</v>
      </c>
      <c r="K46" s="102">
        <v>0</v>
      </c>
      <c r="L46" s="121">
        <v>0</v>
      </c>
      <c r="M46" s="102">
        <v>76849</v>
      </c>
      <c r="N46" s="103">
        <v>-6.3614383056852103E-3</v>
      </c>
      <c r="O46" s="102">
        <v>26829</v>
      </c>
      <c r="P46" s="102">
        <v>103678</v>
      </c>
      <c r="Q46" s="103">
        <v>-9.7328481236329603E-3</v>
      </c>
      <c r="R46" s="107">
        <v>5</v>
      </c>
      <c r="S46" s="109"/>
      <c r="T46" s="101" t="s">
        <v>83</v>
      </c>
      <c r="U46" s="105">
        <v>62755</v>
      </c>
      <c r="V46" s="105">
        <v>77341</v>
      </c>
      <c r="W46" s="105">
        <v>14586</v>
      </c>
      <c r="X46" s="105">
        <v>0</v>
      </c>
      <c r="Y46" s="105">
        <v>0</v>
      </c>
      <c r="Z46" s="105">
        <v>0</v>
      </c>
      <c r="AA46" s="105">
        <v>0</v>
      </c>
      <c r="AB46" s="105">
        <v>27356</v>
      </c>
      <c r="AC46" s="105">
        <v>77341</v>
      </c>
      <c r="AD46" s="105">
        <v>104697</v>
      </c>
      <c r="AE46" s="101" t="s">
        <v>208</v>
      </c>
      <c r="AF46" s="105">
        <v>156</v>
      </c>
      <c r="AG46" s="105">
        <v>48408</v>
      </c>
    </row>
    <row r="47" spans="1:33" x14ac:dyDescent="0.2">
      <c r="A47" s="101" t="s">
        <v>209</v>
      </c>
      <c r="B47" s="101" t="s">
        <v>210</v>
      </c>
      <c r="C47" s="102">
        <v>10848</v>
      </c>
      <c r="D47" s="102">
        <v>566</v>
      </c>
      <c r="E47" s="102">
        <v>11414</v>
      </c>
      <c r="F47" s="103">
        <v>-7.0066807886589505E-2</v>
      </c>
      <c r="G47" s="102">
        <v>0</v>
      </c>
      <c r="H47" s="102">
        <v>0</v>
      </c>
      <c r="I47" s="102">
        <v>0</v>
      </c>
      <c r="J47" s="103">
        <v>0</v>
      </c>
      <c r="K47" s="102">
        <v>523</v>
      </c>
      <c r="L47" s="121">
        <v>0</v>
      </c>
      <c r="M47" s="102">
        <v>11937</v>
      </c>
      <c r="N47" s="103">
        <v>-2.74564119276519E-2</v>
      </c>
      <c r="O47" s="102">
        <v>18170</v>
      </c>
      <c r="P47" s="102">
        <v>30107</v>
      </c>
      <c r="Q47" s="103">
        <v>-6.1004896609799499E-2</v>
      </c>
      <c r="R47" s="107">
        <v>5</v>
      </c>
      <c r="S47" s="109"/>
      <c r="T47" s="101" t="s">
        <v>83</v>
      </c>
      <c r="U47" s="105">
        <v>11942</v>
      </c>
      <c r="V47" s="105">
        <v>12274</v>
      </c>
      <c r="W47" s="105">
        <v>332</v>
      </c>
      <c r="X47" s="105">
        <v>0</v>
      </c>
      <c r="Y47" s="105">
        <v>0</v>
      </c>
      <c r="Z47" s="105">
        <v>0</v>
      </c>
      <c r="AA47" s="105">
        <v>0</v>
      </c>
      <c r="AB47" s="105">
        <v>19789</v>
      </c>
      <c r="AC47" s="105">
        <v>12274</v>
      </c>
      <c r="AD47" s="105">
        <v>32063</v>
      </c>
      <c r="AE47" s="101" t="s">
        <v>211</v>
      </c>
      <c r="AF47" s="105">
        <v>156</v>
      </c>
      <c r="AG47" s="105">
        <v>48408</v>
      </c>
    </row>
    <row r="48" spans="1:33" x14ac:dyDescent="0.2">
      <c r="A48" s="101" t="s">
        <v>212</v>
      </c>
      <c r="B48" s="101" t="s">
        <v>213</v>
      </c>
      <c r="C48" s="102">
        <v>8793</v>
      </c>
      <c r="D48" s="102">
        <v>0</v>
      </c>
      <c r="E48" s="102">
        <v>8793</v>
      </c>
      <c r="F48" s="103">
        <v>-5.5417326396742803E-3</v>
      </c>
      <c r="G48" s="102">
        <v>0</v>
      </c>
      <c r="H48" s="102">
        <v>0</v>
      </c>
      <c r="I48" s="102">
        <v>0</v>
      </c>
      <c r="J48" s="103">
        <v>0</v>
      </c>
      <c r="K48" s="102">
        <v>0</v>
      </c>
      <c r="L48" s="121">
        <v>0</v>
      </c>
      <c r="M48" s="102">
        <v>8793</v>
      </c>
      <c r="N48" s="103">
        <v>-5.5417326396742803E-3</v>
      </c>
      <c r="O48" s="102">
        <v>0</v>
      </c>
      <c r="P48" s="102">
        <v>8793</v>
      </c>
      <c r="Q48" s="103">
        <v>-5.5417326396742803E-3</v>
      </c>
      <c r="R48" s="107">
        <v>5</v>
      </c>
      <c r="S48" s="109"/>
      <c r="T48" s="101" t="s">
        <v>83</v>
      </c>
      <c r="U48" s="105">
        <v>8842</v>
      </c>
      <c r="V48" s="105">
        <v>8842</v>
      </c>
      <c r="W48" s="105">
        <v>0</v>
      </c>
      <c r="X48" s="105">
        <v>0</v>
      </c>
      <c r="Y48" s="105">
        <v>0</v>
      </c>
      <c r="Z48" s="105">
        <v>0</v>
      </c>
      <c r="AA48" s="105">
        <v>0</v>
      </c>
      <c r="AB48" s="105">
        <v>0</v>
      </c>
      <c r="AC48" s="105">
        <v>8842</v>
      </c>
      <c r="AD48" s="105">
        <v>8842</v>
      </c>
      <c r="AE48" s="101" t="s">
        <v>214</v>
      </c>
      <c r="AF48" s="105">
        <v>156</v>
      </c>
      <c r="AG48" s="105">
        <v>48408</v>
      </c>
    </row>
    <row r="49" spans="1:33" x14ac:dyDescent="0.2">
      <c r="A49" s="101" t="s">
        <v>215</v>
      </c>
      <c r="B49" s="101" t="s">
        <v>216</v>
      </c>
      <c r="C49" s="102">
        <v>107777</v>
      </c>
      <c r="D49" s="102">
        <v>776</v>
      </c>
      <c r="E49" s="102">
        <v>108553</v>
      </c>
      <c r="F49" s="103">
        <v>6.0139655256604301E-2</v>
      </c>
      <c r="G49" s="102">
        <v>0</v>
      </c>
      <c r="H49" s="102">
        <v>0</v>
      </c>
      <c r="I49" s="102">
        <v>0</v>
      </c>
      <c r="J49" s="103">
        <v>0</v>
      </c>
      <c r="K49" s="102">
        <v>0</v>
      </c>
      <c r="L49" s="121">
        <v>0</v>
      </c>
      <c r="M49" s="102">
        <v>108553</v>
      </c>
      <c r="N49" s="103">
        <v>6.0139655256604301E-2</v>
      </c>
      <c r="O49" s="102">
        <v>2725</v>
      </c>
      <c r="P49" s="102">
        <v>111278</v>
      </c>
      <c r="Q49" s="103">
        <v>6.3568677301270207E-2</v>
      </c>
      <c r="R49" s="107">
        <v>5</v>
      </c>
      <c r="S49" s="109"/>
      <c r="T49" s="101" t="s">
        <v>83</v>
      </c>
      <c r="U49" s="105">
        <v>101647</v>
      </c>
      <c r="V49" s="105">
        <v>102395</v>
      </c>
      <c r="W49" s="105">
        <v>748</v>
      </c>
      <c r="X49" s="105">
        <v>0</v>
      </c>
      <c r="Y49" s="105">
        <v>0</v>
      </c>
      <c r="Z49" s="105">
        <v>0</v>
      </c>
      <c r="AA49" s="105">
        <v>0</v>
      </c>
      <c r="AB49" s="105">
        <v>2232</v>
      </c>
      <c r="AC49" s="105">
        <v>102395</v>
      </c>
      <c r="AD49" s="105">
        <v>104627</v>
      </c>
      <c r="AE49" s="101" t="s">
        <v>217</v>
      </c>
      <c r="AF49" s="105">
        <v>156</v>
      </c>
      <c r="AG49" s="105">
        <v>48408</v>
      </c>
    </row>
    <row r="50" spans="1:33" x14ac:dyDescent="0.2">
      <c r="A50" s="101" t="s">
        <v>218</v>
      </c>
      <c r="B50" s="101" t="s">
        <v>219</v>
      </c>
      <c r="C50" s="102">
        <v>792597</v>
      </c>
      <c r="D50" s="102">
        <v>6706</v>
      </c>
      <c r="E50" s="102">
        <v>799303</v>
      </c>
      <c r="F50" s="103">
        <v>1.7725132483301098E-2</v>
      </c>
      <c r="G50" s="102">
        <v>267945</v>
      </c>
      <c r="H50" s="102">
        <v>294</v>
      </c>
      <c r="I50" s="102">
        <v>268239</v>
      </c>
      <c r="J50" s="103">
        <v>-1.02758427297951E-2</v>
      </c>
      <c r="K50" s="102">
        <v>0</v>
      </c>
      <c r="L50" s="121">
        <v>-1</v>
      </c>
      <c r="M50" s="102">
        <v>1067542</v>
      </c>
      <c r="N50" s="103">
        <v>1.0528009693114501E-2</v>
      </c>
      <c r="O50" s="102">
        <v>9467</v>
      </c>
      <c r="P50" s="102">
        <v>1077009</v>
      </c>
      <c r="Q50" s="103">
        <v>1.5488665657158101E-2</v>
      </c>
      <c r="R50" s="107">
        <v>3</v>
      </c>
      <c r="S50" s="110"/>
      <c r="T50" s="101" t="s">
        <v>83</v>
      </c>
      <c r="U50" s="105">
        <v>780236</v>
      </c>
      <c r="V50" s="105">
        <v>785382</v>
      </c>
      <c r="W50" s="105">
        <v>5146</v>
      </c>
      <c r="X50" s="105">
        <v>270764</v>
      </c>
      <c r="Y50" s="105">
        <v>271024</v>
      </c>
      <c r="Z50" s="105">
        <v>260</v>
      </c>
      <c r="AA50" s="105">
        <v>14</v>
      </c>
      <c r="AB50" s="105">
        <v>4162</v>
      </c>
      <c r="AC50" s="105">
        <v>1056420</v>
      </c>
      <c r="AD50" s="105">
        <v>1060582</v>
      </c>
      <c r="AE50" s="101" t="s">
        <v>220</v>
      </c>
      <c r="AF50" s="105">
        <v>156</v>
      </c>
      <c r="AG50" s="105">
        <v>48408</v>
      </c>
    </row>
    <row r="51" spans="1:33" x14ac:dyDescent="0.2">
      <c r="A51" s="111" t="s">
        <v>221</v>
      </c>
      <c r="B51" s="112"/>
      <c r="C51" s="113">
        <v>25211686</v>
      </c>
      <c r="D51" s="113">
        <v>5513928</v>
      </c>
      <c r="E51" s="113">
        <v>30725614</v>
      </c>
      <c r="F51" s="114">
        <v>2.81615947941697E-2</v>
      </c>
      <c r="G51" s="113">
        <v>18300684</v>
      </c>
      <c r="H51" s="113">
        <v>3415546</v>
      </c>
      <c r="I51" s="113">
        <v>21716230</v>
      </c>
      <c r="J51" s="114">
        <v>6.3333272616843489E-2</v>
      </c>
      <c r="K51" s="113">
        <v>464138</v>
      </c>
      <c r="L51" s="122">
        <v>-7.0344391076357302E-2</v>
      </c>
      <c r="M51" s="113">
        <v>52905982</v>
      </c>
      <c r="N51" s="114">
        <v>4.1331747748763401E-2</v>
      </c>
      <c r="O51" s="113">
        <v>748382</v>
      </c>
      <c r="P51" s="113">
        <v>53654364</v>
      </c>
      <c r="Q51" s="114">
        <v>4.0831636954552802E-2</v>
      </c>
      <c r="R51" s="118">
        <v>0</v>
      </c>
      <c r="S51" s="119" t="s">
        <v>244</v>
      </c>
      <c r="T51" s="119">
        <v>0</v>
      </c>
      <c r="U51" s="120">
        <v>24640616</v>
      </c>
      <c r="V51" s="120">
        <v>29884032</v>
      </c>
      <c r="W51" s="120">
        <v>5243416</v>
      </c>
      <c r="X51" s="120">
        <v>17216906</v>
      </c>
      <c r="Y51" s="120">
        <v>20422788</v>
      </c>
      <c r="Z51" s="120">
        <v>3205882</v>
      </c>
      <c r="AA51" s="120">
        <v>499258</v>
      </c>
      <c r="AB51" s="120">
        <v>743435</v>
      </c>
      <c r="AC51" s="120">
        <v>50806078</v>
      </c>
      <c r="AD51" s="120">
        <v>51549513</v>
      </c>
      <c r="AE51" s="119">
        <v>0</v>
      </c>
      <c r="AF51" s="120">
        <v>7176</v>
      </c>
      <c r="AG51" s="120">
        <v>2226768</v>
      </c>
    </row>
    <row r="52" spans="1:33" x14ac:dyDescent="0.2">
      <c r="A52" s="101" t="s">
        <v>223</v>
      </c>
      <c r="B52" s="101" t="s">
        <v>224</v>
      </c>
      <c r="C52" s="102">
        <v>0</v>
      </c>
      <c r="D52" s="102">
        <v>0</v>
      </c>
      <c r="E52" s="102">
        <v>0</v>
      </c>
      <c r="F52" s="103">
        <v>-1</v>
      </c>
      <c r="G52" s="102">
        <v>0</v>
      </c>
      <c r="H52" s="102">
        <v>0</v>
      </c>
      <c r="I52" s="102">
        <v>0</v>
      </c>
      <c r="J52" s="103">
        <v>-1</v>
      </c>
      <c r="K52" s="102">
        <v>0</v>
      </c>
      <c r="L52" s="121">
        <v>0</v>
      </c>
      <c r="M52" s="102">
        <v>0</v>
      </c>
      <c r="N52" s="103">
        <v>-1</v>
      </c>
      <c r="O52" s="102">
        <v>0</v>
      </c>
      <c r="P52" s="102">
        <v>0</v>
      </c>
      <c r="Q52" s="103">
        <v>-1</v>
      </c>
      <c r="R52" s="107">
        <v>6</v>
      </c>
      <c r="S52" s="108" t="s">
        <v>165</v>
      </c>
      <c r="T52" s="101" t="s">
        <v>165</v>
      </c>
      <c r="U52" s="105">
        <v>123</v>
      </c>
      <c r="V52" s="105">
        <v>123</v>
      </c>
      <c r="W52" s="105">
        <v>0</v>
      </c>
      <c r="X52" s="105">
        <v>1304256</v>
      </c>
      <c r="Y52" s="105">
        <v>1304256</v>
      </c>
      <c r="Z52" s="105">
        <v>0</v>
      </c>
      <c r="AA52" s="105">
        <v>0</v>
      </c>
      <c r="AB52" s="105">
        <v>0</v>
      </c>
      <c r="AC52" s="105">
        <v>1304379</v>
      </c>
      <c r="AD52" s="105">
        <v>1304379</v>
      </c>
      <c r="AE52" s="101" t="s">
        <v>225</v>
      </c>
      <c r="AF52" s="105">
        <v>156</v>
      </c>
      <c r="AG52" s="105">
        <v>48408</v>
      </c>
    </row>
    <row r="53" spans="1:33" x14ac:dyDescent="0.2">
      <c r="A53" s="101" t="s">
        <v>226</v>
      </c>
      <c r="B53" s="101" t="s">
        <v>227</v>
      </c>
      <c r="C53" s="102">
        <v>2477</v>
      </c>
      <c r="D53" s="102">
        <v>0</v>
      </c>
      <c r="E53" s="102">
        <v>2477</v>
      </c>
      <c r="F53" s="103">
        <v>0.163457022076092</v>
      </c>
      <c r="G53" s="102">
        <v>0</v>
      </c>
      <c r="H53" s="102">
        <v>0</v>
      </c>
      <c r="I53" s="102">
        <v>0</v>
      </c>
      <c r="J53" s="103">
        <v>0</v>
      </c>
      <c r="K53" s="102">
        <v>0</v>
      </c>
      <c r="L53" s="121">
        <v>0</v>
      </c>
      <c r="M53" s="102">
        <v>2477</v>
      </c>
      <c r="N53" s="103">
        <v>0.163457022076092</v>
      </c>
      <c r="O53" s="102">
        <v>0</v>
      </c>
      <c r="P53" s="102">
        <v>2477</v>
      </c>
      <c r="Q53" s="103">
        <v>0.163457022076092</v>
      </c>
      <c r="R53" s="107">
        <v>6</v>
      </c>
      <c r="S53" s="109"/>
      <c r="T53" s="101" t="s">
        <v>165</v>
      </c>
      <c r="U53" s="105">
        <v>2129</v>
      </c>
      <c r="V53" s="105">
        <v>2129</v>
      </c>
      <c r="W53" s="105">
        <v>0</v>
      </c>
      <c r="X53" s="105">
        <v>0</v>
      </c>
      <c r="Y53" s="105">
        <v>0</v>
      </c>
      <c r="Z53" s="105">
        <v>0</v>
      </c>
      <c r="AA53" s="105">
        <v>0</v>
      </c>
      <c r="AB53" s="105">
        <v>0</v>
      </c>
      <c r="AC53" s="105">
        <v>2129</v>
      </c>
      <c r="AD53" s="105">
        <v>2129</v>
      </c>
      <c r="AE53" s="101" t="s">
        <v>228</v>
      </c>
      <c r="AF53" s="105">
        <v>156</v>
      </c>
      <c r="AG53" s="105">
        <v>48408</v>
      </c>
    </row>
    <row r="54" spans="1:33" x14ac:dyDescent="0.2">
      <c r="A54" s="101" t="s">
        <v>229</v>
      </c>
      <c r="B54" s="101" t="s">
        <v>230</v>
      </c>
      <c r="C54" s="102">
        <v>366294</v>
      </c>
      <c r="D54" s="102">
        <v>310</v>
      </c>
      <c r="E54" s="102">
        <v>366604</v>
      </c>
      <c r="F54" s="103">
        <v>-2.6035855091869401E-2</v>
      </c>
      <c r="G54" s="102">
        <v>1598919</v>
      </c>
      <c r="H54" s="102">
        <v>34</v>
      </c>
      <c r="I54" s="102">
        <v>1598953</v>
      </c>
      <c r="J54" s="103">
        <v>0.48470219656957808</v>
      </c>
      <c r="K54" s="102">
        <v>0</v>
      </c>
      <c r="L54" s="121">
        <v>0</v>
      </c>
      <c r="M54" s="102">
        <v>1965557</v>
      </c>
      <c r="N54" s="103">
        <v>0.35242638417565997</v>
      </c>
      <c r="O54" s="102">
        <v>1</v>
      </c>
      <c r="P54" s="102">
        <v>1965558</v>
      </c>
      <c r="Q54" s="103">
        <v>0.35065390197242602</v>
      </c>
      <c r="R54" s="107">
        <v>6</v>
      </c>
      <c r="S54" s="109"/>
      <c r="T54" s="101" t="s">
        <v>165</v>
      </c>
      <c r="U54" s="105">
        <v>375862</v>
      </c>
      <c r="V54" s="105">
        <v>376404</v>
      </c>
      <c r="W54" s="105">
        <v>542</v>
      </c>
      <c r="X54" s="105">
        <v>1076788</v>
      </c>
      <c r="Y54" s="105">
        <v>1076952</v>
      </c>
      <c r="Z54" s="105">
        <v>164</v>
      </c>
      <c r="AA54" s="105">
        <v>0</v>
      </c>
      <c r="AB54" s="105">
        <v>1908</v>
      </c>
      <c r="AC54" s="105">
        <v>1453356</v>
      </c>
      <c r="AD54" s="105">
        <v>1455264</v>
      </c>
      <c r="AE54" s="101" t="s">
        <v>231</v>
      </c>
      <c r="AF54" s="105">
        <v>156</v>
      </c>
      <c r="AG54" s="105">
        <v>48408</v>
      </c>
    </row>
    <row r="55" spans="1:33" x14ac:dyDescent="0.2">
      <c r="A55" s="101" t="s">
        <v>232</v>
      </c>
      <c r="B55" s="101" t="s">
        <v>233</v>
      </c>
      <c r="C55" s="102">
        <v>0</v>
      </c>
      <c r="D55" s="102">
        <v>0</v>
      </c>
      <c r="E55" s="102">
        <v>0</v>
      </c>
      <c r="F55" s="103">
        <v>-1</v>
      </c>
      <c r="G55" s="102">
        <v>0</v>
      </c>
      <c r="H55" s="102">
        <v>0</v>
      </c>
      <c r="I55" s="102">
        <v>0</v>
      </c>
      <c r="J55" s="103">
        <v>0</v>
      </c>
      <c r="K55" s="102">
        <v>0</v>
      </c>
      <c r="L55" s="121">
        <v>0</v>
      </c>
      <c r="M55" s="102">
        <v>0</v>
      </c>
      <c r="N55" s="103">
        <v>-1</v>
      </c>
      <c r="O55" s="102">
        <v>0</v>
      </c>
      <c r="P55" s="102">
        <v>0</v>
      </c>
      <c r="Q55" s="103">
        <v>-1</v>
      </c>
      <c r="R55" s="107">
        <v>6</v>
      </c>
      <c r="S55" s="109"/>
      <c r="T55" s="101" t="s">
        <v>165</v>
      </c>
      <c r="U55" s="105">
        <v>4137</v>
      </c>
      <c r="V55" s="105">
        <v>4137</v>
      </c>
      <c r="W55" s="105">
        <v>0</v>
      </c>
      <c r="X55" s="105">
        <v>0</v>
      </c>
      <c r="Y55" s="105">
        <v>0</v>
      </c>
      <c r="Z55" s="105">
        <v>0</v>
      </c>
      <c r="AA55" s="105">
        <v>0</v>
      </c>
      <c r="AB55" s="105">
        <v>0</v>
      </c>
      <c r="AC55" s="105">
        <v>4137</v>
      </c>
      <c r="AD55" s="105">
        <v>4137</v>
      </c>
      <c r="AE55" s="101" t="s">
        <v>234</v>
      </c>
      <c r="AF55" s="105">
        <v>156</v>
      </c>
      <c r="AG55" s="105">
        <v>48408</v>
      </c>
    </row>
    <row r="56" spans="1:33" x14ac:dyDescent="0.2">
      <c r="A56" s="101" t="s">
        <v>235</v>
      </c>
      <c r="B56" s="101" t="s">
        <v>236</v>
      </c>
      <c r="C56" s="102">
        <v>34846</v>
      </c>
      <c r="D56" s="102">
        <v>0</v>
      </c>
      <c r="E56" s="102">
        <v>34846</v>
      </c>
      <c r="F56" s="103">
        <v>-1.63999209642363E-2</v>
      </c>
      <c r="G56" s="102">
        <v>175</v>
      </c>
      <c r="H56" s="102">
        <v>0</v>
      </c>
      <c r="I56" s="102">
        <v>175</v>
      </c>
      <c r="J56" s="103">
        <v>20.875</v>
      </c>
      <c r="K56" s="102">
        <v>0</v>
      </c>
      <c r="L56" s="121">
        <v>0</v>
      </c>
      <c r="M56" s="102">
        <v>35021</v>
      </c>
      <c r="N56" s="103">
        <v>-1.16833639057429E-2</v>
      </c>
      <c r="O56" s="102">
        <v>0</v>
      </c>
      <c r="P56" s="102">
        <v>35021</v>
      </c>
      <c r="Q56" s="103">
        <v>-1.22130084052575E-2</v>
      </c>
      <c r="R56" s="107">
        <v>6</v>
      </c>
      <c r="S56" s="109"/>
      <c r="T56" s="101" t="s">
        <v>165</v>
      </c>
      <c r="U56" s="105">
        <v>35427</v>
      </c>
      <c r="V56" s="105">
        <v>35427</v>
      </c>
      <c r="W56" s="105">
        <v>0</v>
      </c>
      <c r="X56" s="105">
        <v>8</v>
      </c>
      <c r="Y56" s="105">
        <v>8</v>
      </c>
      <c r="Z56" s="105">
        <v>0</v>
      </c>
      <c r="AA56" s="105">
        <v>0</v>
      </c>
      <c r="AB56" s="105">
        <v>19</v>
      </c>
      <c r="AC56" s="105">
        <v>35435</v>
      </c>
      <c r="AD56" s="105">
        <v>35454</v>
      </c>
      <c r="AE56" s="101" t="s">
        <v>237</v>
      </c>
      <c r="AF56" s="105">
        <v>156</v>
      </c>
      <c r="AG56" s="105">
        <v>48408</v>
      </c>
    </row>
    <row r="57" spans="1:33" x14ac:dyDescent="0.2">
      <c r="A57" s="101" t="s">
        <v>238</v>
      </c>
      <c r="B57" s="101" t="s">
        <v>239</v>
      </c>
      <c r="C57" s="102">
        <v>4074</v>
      </c>
      <c r="D57" s="102">
        <v>0</v>
      </c>
      <c r="E57" s="102">
        <v>4074</v>
      </c>
      <c r="F57" s="103">
        <v>-3.8697498820198198E-2</v>
      </c>
      <c r="G57" s="102">
        <v>0</v>
      </c>
      <c r="H57" s="102">
        <v>0</v>
      </c>
      <c r="I57" s="102">
        <v>0</v>
      </c>
      <c r="J57" s="103">
        <v>0</v>
      </c>
      <c r="K57" s="102">
        <v>0</v>
      </c>
      <c r="L57" s="121">
        <v>0</v>
      </c>
      <c r="M57" s="102">
        <v>4074</v>
      </c>
      <c r="N57" s="103">
        <v>-3.8697498820198198E-2</v>
      </c>
      <c r="O57" s="102">
        <v>0</v>
      </c>
      <c r="P57" s="102">
        <v>4074</v>
      </c>
      <c r="Q57" s="103">
        <v>-3.8697498820198198E-2</v>
      </c>
      <c r="R57" s="107">
        <v>6</v>
      </c>
      <c r="S57" s="110"/>
      <c r="T57" s="101" t="s">
        <v>165</v>
      </c>
      <c r="U57" s="105">
        <v>4238</v>
      </c>
      <c r="V57" s="105">
        <v>4238</v>
      </c>
      <c r="W57" s="105">
        <v>0</v>
      </c>
      <c r="X57" s="105">
        <v>0</v>
      </c>
      <c r="Y57" s="105">
        <v>0</v>
      </c>
      <c r="Z57" s="105">
        <v>0</v>
      </c>
      <c r="AA57" s="105">
        <v>0</v>
      </c>
      <c r="AB57" s="105">
        <v>0</v>
      </c>
      <c r="AC57" s="105">
        <v>4238</v>
      </c>
      <c r="AD57" s="105">
        <v>4238</v>
      </c>
      <c r="AE57" s="101" t="s">
        <v>240</v>
      </c>
      <c r="AF57" s="105">
        <v>156</v>
      </c>
      <c r="AG57" s="105">
        <v>48408</v>
      </c>
    </row>
    <row r="58" spans="1:33" x14ac:dyDescent="0.2">
      <c r="A58" s="111" t="s">
        <v>241</v>
      </c>
      <c r="B58" s="112"/>
      <c r="C58" s="113">
        <v>407691</v>
      </c>
      <c r="D58" s="113">
        <v>310</v>
      </c>
      <c r="E58" s="113">
        <v>408001</v>
      </c>
      <c r="F58" s="114">
        <v>-3.42211533454213E-2</v>
      </c>
      <c r="G58" s="113">
        <v>1599094</v>
      </c>
      <c r="H58" s="113">
        <v>34</v>
      </c>
      <c r="I58" s="113">
        <v>1599128</v>
      </c>
      <c r="J58" s="114">
        <v>-0.32844059505731499</v>
      </c>
      <c r="K58" s="113">
        <v>0</v>
      </c>
      <c r="L58" s="122">
        <v>0</v>
      </c>
      <c r="M58" s="113">
        <v>2007129</v>
      </c>
      <c r="N58" s="114">
        <v>-0.28410756742759696</v>
      </c>
      <c r="O58" s="113">
        <v>1</v>
      </c>
      <c r="P58" s="113">
        <v>2007130</v>
      </c>
      <c r="Q58" s="114">
        <v>-0.28459891481361699</v>
      </c>
      <c r="R58" s="118">
        <v>0</v>
      </c>
      <c r="S58" s="119" t="s">
        <v>244</v>
      </c>
      <c r="T58" s="119">
        <v>0</v>
      </c>
      <c r="U58" s="120">
        <v>421916</v>
      </c>
      <c r="V58" s="120">
        <v>422458</v>
      </c>
      <c r="W58" s="120">
        <v>542</v>
      </c>
      <c r="X58" s="120">
        <v>2381052</v>
      </c>
      <c r="Y58" s="120">
        <v>2381216</v>
      </c>
      <c r="Z58" s="120">
        <v>164</v>
      </c>
      <c r="AA58" s="120">
        <v>0</v>
      </c>
      <c r="AB58" s="120">
        <v>1927</v>
      </c>
      <c r="AC58" s="120">
        <v>2803674</v>
      </c>
      <c r="AD58" s="120">
        <v>2805601</v>
      </c>
      <c r="AE58" s="119">
        <v>0</v>
      </c>
      <c r="AF58" s="120">
        <v>936</v>
      </c>
      <c r="AG58" s="120">
        <v>290448</v>
      </c>
    </row>
    <row r="59" spans="1:33" x14ac:dyDescent="0.2">
      <c r="A59" s="111" t="s">
        <v>242</v>
      </c>
      <c r="B59" s="112"/>
      <c r="C59" s="113">
        <v>25619377</v>
      </c>
      <c r="D59" s="113">
        <v>5514238</v>
      </c>
      <c r="E59" s="113">
        <v>31133615</v>
      </c>
      <c r="F59" s="114">
        <v>2.72920090713243E-2</v>
      </c>
      <c r="G59" s="113">
        <v>19899778</v>
      </c>
      <c r="H59" s="113">
        <v>3415580</v>
      </c>
      <c r="I59" s="113">
        <v>23315358</v>
      </c>
      <c r="J59" s="114">
        <v>2.2423869071413902E-2</v>
      </c>
      <c r="K59" s="113">
        <v>464138</v>
      </c>
      <c r="L59" s="122">
        <v>-7.0344391076357302E-2</v>
      </c>
      <c r="M59" s="113">
        <v>54913111</v>
      </c>
      <c r="N59" s="114">
        <v>2.4311975925574103E-2</v>
      </c>
      <c r="O59" s="113">
        <v>748383</v>
      </c>
      <c r="P59" s="113">
        <v>55661494</v>
      </c>
      <c r="Q59" s="114">
        <v>2.4034169075608999E-2</v>
      </c>
      <c r="R59" s="118">
        <v>0</v>
      </c>
      <c r="S59" s="119">
        <v>0</v>
      </c>
      <c r="T59" s="119">
        <v>0</v>
      </c>
      <c r="U59" s="120">
        <v>25062532</v>
      </c>
      <c r="V59" s="120">
        <v>30306490</v>
      </c>
      <c r="W59" s="120">
        <v>5243958</v>
      </c>
      <c r="X59" s="120">
        <v>19597958</v>
      </c>
      <c r="Y59" s="120">
        <v>22804004</v>
      </c>
      <c r="Z59" s="120">
        <v>3206046</v>
      </c>
      <c r="AA59" s="120">
        <v>499258</v>
      </c>
      <c r="AB59" s="120">
        <v>745362</v>
      </c>
      <c r="AC59" s="120">
        <v>53609752</v>
      </c>
      <c r="AD59" s="120">
        <v>54355114</v>
      </c>
      <c r="AE59" s="119">
        <v>0</v>
      </c>
      <c r="AF59" s="120">
        <v>8112</v>
      </c>
      <c r="AG59" s="120">
        <v>2517216</v>
      </c>
    </row>
  </sheetData>
  <pageMargins left="0.25" right="0.25" top="0.75" bottom="0.75" header="0.3" footer="0.3"/>
  <pageSetup paperSize="9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21" zoomScaleSheetLayoutView="152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4.25" x14ac:dyDescent="0.2"/>
  <cols>
    <col min="1" max="1" width="33.8554687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28515625" style="98" hidden="1" customWidth="1"/>
    <col min="17" max="17" width="6.7109375" style="98" hidden="1" customWidth="1"/>
    <col min="18" max="18" width="23.42578125" style="98" hidden="1" customWidth="1"/>
    <col min="19" max="19" width="22.7109375" style="98" hidden="1" customWidth="1"/>
    <col min="20" max="20" width="19.28515625" style="98" hidden="1" customWidth="1"/>
    <col min="21" max="21" width="18.85546875" style="98" hidden="1" customWidth="1"/>
    <col min="22" max="22" width="23.85546875" style="98" hidden="1" customWidth="1"/>
    <col min="23" max="23" width="15.5703125" style="98" hidden="1" customWidth="1"/>
    <col min="24" max="24" width="32.42578125" style="98" hidden="1" customWidth="1"/>
    <col min="25" max="16384" width="9.140625" style="98"/>
  </cols>
  <sheetData>
    <row r="1" spans="1:24" ht="15.75" x14ac:dyDescent="0.25">
      <c r="A1" s="97" t="s">
        <v>245</v>
      </c>
    </row>
    <row r="4" spans="1:24" ht="42.75" x14ac:dyDescent="0.2">
      <c r="A4" s="99" t="s">
        <v>48</v>
      </c>
      <c r="B4" s="99" t="s">
        <v>49</v>
      </c>
      <c r="C4" s="99" t="s">
        <v>246</v>
      </c>
      <c r="D4" s="99" t="s">
        <v>247</v>
      </c>
      <c r="E4" s="99" t="s">
        <v>248</v>
      </c>
      <c r="F4" s="99" t="s">
        <v>249</v>
      </c>
      <c r="G4" s="99" t="s">
        <v>250</v>
      </c>
      <c r="H4" s="99" t="s">
        <v>251</v>
      </c>
      <c r="I4" s="99" t="s">
        <v>252</v>
      </c>
      <c r="J4" s="99" t="s">
        <v>253</v>
      </c>
      <c r="K4" s="99" t="s">
        <v>24</v>
      </c>
      <c r="L4" s="99" t="s">
        <v>254</v>
      </c>
      <c r="M4" s="99" t="s">
        <v>63</v>
      </c>
      <c r="N4" s="99" t="s">
        <v>64</v>
      </c>
      <c r="O4" s="100" t="s">
        <v>65</v>
      </c>
      <c r="P4" s="100" t="s">
        <v>80</v>
      </c>
      <c r="Q4" s="100" t="s">
        <v>66</v>
      </c>
      <c r="R4" s="100" t="s">
        <v>255</v>
      </c>
      <c r="S4" s="100" t="s">
        <v>256</v>
      </c>
      <c r="T4" s="100" t="s">
        <v>73</v>
      </c>
      <c r="U4" s="100" t="s">
        <v>257</v>
      </c>
      <c r="V4" s="100" t="s">
        <v>258</v>
      </c>
      <c r="W4" s="100" t="s">
        <v>76</v>
      </c>
      <c r="X4" s="100" t="s">
        <v>77</v>
      </c>
    </row>
    <row r="5" spans="1:24" x14ac:dyDescent="0.2">
      <c r="A5" s="101" t="s">
        <v>81</v>
      </c>
      <c r="B5" s="101" t="s">
        <v>82</v>
      </c>
      <c r="C5" s="102">
        <v>504</v>
      </c>
      <c r="D5" s="103">
        <v>3.9840637450199202E-3</v>
      </c>
      <c r="E5" s="102">
        <v>2</v>
      </c>
      <c r="F5" s="103">
        <v>-0.6</v>
      </c>
      <c r="G5" s="102">
        <v>0</v>
      </c>
      <c r="H5" s="103">
        <v>-1</v>
      </c>
      <c r="I5" s="102">
        <v>506</v>
      </c>
      <c r="J5" s="103">
        <v>-3.6190476190476197E-2</v>
      </c>
      <c r="K5" s="102">
        <v>257</v>
      </c>
      <c r="L5" s="103">
        <v>-0.13758389261744999</v>
      </c>
      <c r="M5" s="102">
        <v>763</v>
      </c>
      <c r="N5" s="103">
        <v>-7.2904009720534596E-2</v>
      </c>
      <c r="O5" s="107">
        <v>4</v>
      </c>
      <c r="P5" s="108" t="s">
        <v>83</v>
      </c>
      <c r="Q5" s="101" t="s">
        <v>83</v>
      </c>
      <c r="R5" s="105">
        <v>502</v>
      </c>
      <c r="S5" s="105">
        <v>5</v>
      </c>
      <c r="T5" s="105">
        <v>18</v>
      </c>
      <c r="U5" s="105">
        <v>525</v>
      </c>
      <c r="V5" s="105">
        <v>298</v>
      </c>
      <c r="W5" s="105">
        <v>823</v>
      </c>
      <c r="X5" s="101" t="s">
        <v>84</v>
      </c>
    </row>
    <row r="6" spans="1:24" x14ac:dyDescent="0.2">
      <c r="A6" s="101" t="s">
        <v>85</v>
      </c>
      <c r="B6" s="101" t="s">
        <v>86</v>
      </c>
      <c r="C6" s="102">
        <v>278</v>
      </c>
      <c r="D6" s="103">
        <v>0.103174603174603</v>
      </c>
      <c r="E6" s="102">
        <v>0</v>
      </c>
      <c r="F6" s="103" t="s">
        <v>259</v>
      </c>
      <c r="G6" s="102">
        <v>0</v>
      </c>
      <c r="H6" s="103" t="s">
        <v>259</v>
      </c>
      <c r="I6" s="102">
        <v>278</v>
      </c>
      <c r="J6" s="103">
        <v>0.103174603174603</v>
      </c>
      <c r="K6" s="102">
        <v>8</v>
      </c>
      <c r="L6" s="103">
        <v>1</v>
      </c>
      <c r="M6" s="102">
        <v>286</v>
      </c>
      <c r="N6" s="103">
        <v>0.1171875</v>
      </c>
      <c r="O6" s="107">
        <v>5</v>
      </c>
      <c r="P6" s="109"/>
      <c r="Q6" s="101" t="s">
        <v>83</v>
      </c>
      <c r="R6" s="105">
        <v>252</v>
      </c>
      <c r="S6" s="105">
        <v>0</v>
      </c>
      <c r="T6" s="105">
        <v>0</v>
      </c>
      <c r="U6" s="105">
        <v>252</v>
      </c>
      <c r="V6" s="105">
        <v>4</v>
      </c>
      <c r="W6" s="105">
        <v>256</v>
      </c>
      <c r="X6" s="101" t="s">
        <v>87</v>
      </c>
    </row>
    <row r="7" spans="1:24" x14ac:dyDescent="0.2">
      <c r="A7" s="101" t="s">
        <v>88</v>
      </c>
      <c r="B7" s="101" t="s">
        <v>89</v>
      </c>
      <c r="C7" s="102">
        <v>170</v>
      </c>
      <c r="D7" s="103">
        <v>0.12582781456953601</v>
      </c>
      <c r="E7" s="102">
        <v>2</v>
      </c>
      <c r="F7" s="103">
        <v>-0.33333333333333298</v>
      </c>
      <c r="G7" s="102">
        <v>0</v>
      </c>
      <c r="H7" s="103" t="s">
        <v>259</v>
      </c>
      <c r="I7" s="102">
        <v>172</v>
      </c>
      <c r="J7" s="103">
        <v>0.11688311688311699</v>
      </c>
      <c r="K7" s="102">
        <v>85</v>
      </c>
      <c r="L7" s="103">
        <v>3.4736842105263204</v>
      </c>
      <c r="M7" s="102">
        <v>257</v>
      </c>
      <c r="N7" s="103">
        <v>0.48554913294797702</v>
      </c>
      <c r="O7" s="107">
        <v>4</v>
      </c>
      <c r="P7" s="109"/>
      <c r="Q7" s="101" t="s">
        <v>83</v>
      </c>
      <c r="R7" s="105">
        <v>151</v>
      </c>
      <c r="S7" s="105">
        <v>3</v>
      </c>
      <c r="T7" s="105">
        <v>0</v>
      </c>
      <c r="U7" s="105">
        <v>154</v>
      </c>
      <c r="V7" s="105">
        <v>19</v>
      </c>
      <c r="W7" s="105">
        <v>173</v>
      </c>
      <c r="X7" s="101" t="s">
        <v>90</v>
      </c>
    </row>
    <row r="8" spans="1:24" x14ac:dyDescent="0.2">
      <c r="A8" s="101" t="s">
        <v>91</v>
      </c>
      <c r="B8" s="101" t="s">
        <v>92</v>
      </c>
      <c r="C8" s="102">
        <v>3566</v>
      </c>
      <c r="D8" s="103">
        <v>-5.4362238133121202E-2</v>
      </c>
      <c r="E8" s="102">
        <v>1205</v>
      </c>
      <c r="F8" s="103">
        <v>-5.7755775577557804E-3</v>
      </c>
      <c r="G8" s="102">
        <v>885</v>
      </c>
      <c r="H8" s="103">
        <v>6.11510791366906E-2</v>
      </c>
      <c r="I8" s="102">
        <v>5656</v>
      </c>
      <c r="J8" s="103">
        <v>-2.76774969915764E-2</v>
      </c>
      <c r="K8" s="102">
        <v>455</v>
      </c>
      <c r="L8" s="103">
        <v>2.2471910112359602E-2</v>
      </c>
      <c r="M8" s="102">
        <v>6111</v>
      </c>
      <c r="N8" s="103">
        <v>-2.41137016927499E-2</v>
      </c>
      <c r="O8" s="107">
        <v>2</v>
      </c>
      <c r="P8" s="109"/>
      <c r="Q8" s="101" t="s">
        <v>83</v>
      </c>
      <c r="R8" s="105">
        <v>3771</v>
      </c>
      <c r="S8" s="105">
        <v>1212</v>
      </c>
      <c r="T8" s="105">
        <v>834</v>
      </c>
      <c r="U8" s="105">
        <v>5817</v>
      </c>
      <c r="V8" s="105">
        <v>445</v>
      </c>
      <c r="W8" s="105">
        <v>6262</v>
      </c>
      <c r="X8" s="101" t="s">
        <v>93</v>
      </c>
    </row>
    <row r="9" spans="1:24" x14ac:dyDescent="0.2">
      <c r="A9" s="101" t="s">
        <v>94</v>
      </c>
      <c r="B9" s="101" t="s">
        <v>95</v>
      </c>
      <c r="C9" s="102">
        <v>102</v>
      </c>
      <c r="D9" s="103">
        <v>-0.25</v>
      </c>
      <c r="E9" s="102">
        <v>0</v>
      </c>
      <c r="F9" s="103" t="s">
        <v>259</v>
      </c>
      <c r="G9" s="102">
        <v>0</v>
      </c>
      <c r="H9" s="103" t="s">
        <v>259</v>
      </c>
      <c r="I9" s="102">
        <v>102</v>
      </c>
      <c r="J9" s="103">
        <v>-0.25</v>
      </c>
      <c r="K9" s="102">
        <v>5</v>
      </c>
      <c r="L9" s="103">
        <v>-0.54545454545454497</v>
      </c>
      <c r="M9" s="102">
        <v>107</v>
      </c>
      <c r="N9" s="103">
        <v>-0.27210884353741505</v>
      </c>
      <c r="O9" s="107">
        <v>5</v>
      </c>
      <c r="P9" s="109"/>
      <c r="Q9" s="101" t="s">
        <v>83</v>
      </c>
      <c r="R9" s="105">
        <v>136</v>
      </c>
      <c r="S9" s="105">
        <v>0</v>
      </c>
      <c r="T9" s="105">
        <v>0</v>
      </c>
      <c r="U9" s="105">
        <v>136</v>
      </c>
      <c r="V9" s="105">
        <v>11</v>
      </c>
      <c r="W9" s="105">
        <v>147</v>
      </c>
      <c r="X9" s="101" t="s">
        <v>96</v>
      </c>
    </row>
    <row r="10" spans="1:24" x14ac:dyDescent="0.2">
      <c r="A10" s="101" t="s">
        <v>97</v>
      </c>
      <c r="B10" s="101" t="s">
        <v>98</v>
      </c>
      <c r="C10" s="102">
        <v>2562</v>
      </c>
      <c r="D10" s="103">
        <v>-9.2776203966005694E-2</v>
      </c>
      <c r="E10" s="102">
        <v>22</v>
      </c>
      <c r="F10" s="103">
        <v>0.29411764705882404</v>
      </c>
      <c r="G10" s="102">
        <v>0</v>
      </c>
      <c r="H10" s="103" t="s">
        <v>259</v>
      </c>
      <c r="I10" s="102">
        <v>2584</v>
      </c>
      <c r="J10" s="103">
        <v>-9.0461105244632203E-2</v>
      </c>
      <c r="K10" s="102">
        <v>438</v>
      </c>
      <c r="L10" s="103">
        <v>0.44078947368421101</v>
      </c>
      <c r="M10" s="102">
        <v>3022</v>
      </c>
      <c r="N10" s="103">
        <v>-3.91096979332273E-2</v>
      </c>
      <c r="O10" s="107">
        <v>3</v>
      </c>
      <c r="P10" s="109"/>
      <c r="Q10" s="101" t="s">
        <v>83</v>
      </c>
      <c r="R10" s="105">
        <v>2824</v>
      </c>
      <c r="S10" s="105">
        <v>17</v>
      </c>
      <c r="T10" s="105">
        <v>0</v>
      </c>
      <c r="U10" s="105">
        <v>2841</v>
      </c>
      <c r="V10" s="105">
        <v>304</v>
      </c>
      <c r="W10" s="105">
        <v>3145</v>
      </c>
      <c r="X10" s="101" t="s">
        <v>99</v>
      </c>
    </row>
    <row r="11" spans="1:24" x14ac:dyDescent="0.2">
      <c r="A11" s="101" t="s">
        <v>100</v>
      </c>
      <c r="B11" s="101" t="s">
        <v>101</v>
      </c>
      <c r="C11" s="102">
        <v>297</v>
      </c>
      <c r="D11" s="103">
        <v>-0.38381742738589203</v>
      </c>
      <c r="E11" s="102">
        <v>0</v>
      </c>
      <c r="F11" s="103" t="s">
        <v>259</v>
      </c>
      <c r="G11" s="102">
        <v>118</v>
      </c>
      <c r="H11" s="103">
        <v>0.59459459459459507</v>
      </c>
      <c r="I11" s="102">
        <v>415</v>
      </c>
      <c r="J11" s="103">
        <v>-0.25359712230215797</v>
      </c>
      <c r="K11" s="102">
        <v>150</v>
      </c>
      <c r="L11" s="103">
        <v>-0.206349206349206</v>
      </c>
      <c r="M11" s="102">
        <v>565</v>
      </c>
      <c r="N11" s="103">
        <v>-0.24161073825503399</v>
      </c>
      <c r="O11" s="107">
        <v>5</v>
      </c>
      <c r="P11" s="109"/>
      <c r="Q11" s="101" t="s">
        <v>83</v>
      </c>
      <c r="R11" s="105">
        <v>482</v>
      </c>
      <c r="S11" s="105">
        <v>0</v>
      </c>
      <c r="T11" s="105">
        <v>74</v>
      </c>
      <c r="U11" s="105">
        <v>556</v>
      </c>
      <c r="V11" s="105">
        <v>189</v>
      </c>
      <c r="W11" s="105">
        <v>745</v>
      </c>
      <c r="X11" s="101" t="s">
        <v>102</v>
      </c>
    </row>
    <row r="12" spans="1:24" x14ac:dyDescent="0.2">
      <c r="A12" s="101" t="s">
        <v>103</v>
      </c>
      <c r="B12" s="101" t="s">
        <v>104</v>
      </c>
      <c r="C12" s="102">
        <v>158</v>
      </c>
      <c r="D12" s="103">
        <v>-0.17277486910994799</v>
      </c>
      <c r="E12" s="102">
        <v>0</v>
      </c>
      <c r="F12" s="103" t="s">
        <v>259</v>
      </c>
      <c r="G12" s="102">
        <v>0</v>
      </c>
      <c r="H12" s="103" t="s">
        <v>259</v>
      </c>
      <c r="I12" s="102">
        <v>158</v>
      </c>
      <c r="J12" s="103">
        <v>-0.17277486910994799</v>
      </c>
      <c r="K12" s="102">
        <v>10</v>
      </c>
      <c r="L12" s="103">
        <v>-0.44444444444444403</v>
      </c>
      <c r="M12" s="102">
        <v>168</v>
      </c>
      <c r="N12" s="103">
        <v>-0.196172248803828</v>
      </c>
      <c r="O12" s="107">
        <v>5</v>
      </c>
      <c r="P12" s="109"/>
      <c r="Q12" s="101" t="s">
        <v>83</v>
      </c>
      <c r="R12" s="105">
        <v>191</v>
      </c>
      <c r="S12" s="105">
        <v>0</v>
      </c>
      <c r="T12" s="105">
        <v>0</v>
      </c>
      <c r="U12" s="105">
        <v>191</v>
      </c>
      <c r="V12" s="105">
        <v>18</v>
      </c>
      <c r="W12" s="105">
        <v>209</v>
      </c>
      <c r="X12" s="101" t="s">
        <v>105</v>
      </c>
    </row>
    <row r="13" spans="1:24" x14ac:dyDescent="0.2">
      <c r="A13" s="101" t="s">
        <v>106</v>
      </c>
      <c r="B13" s="101" t="s">
        <v>107</v>
      </c>
      <c r="C13" s="102">
        <v>0</v>
      </c>
      <c r="D13" s="103">
        <v>-1</v>
      </c>
      <c r="E13" s="102">
        <v>3</v>
      </c>
      <c r="F13" s="103">
        <v>-0.66666666666666696</v>
      </c>
      <c r="G13" s="102">
        <v>0</v>
      </c>
      <c r="H13" s="103" t="s">
        <v>259</v>
      </c>
      <c r="I13" s="102">
        <v>3</v>
      </c>
      <c r="J13" s="103">
        <v>-0.72727272727272696</v>
      </c>
      <c r="K13" s="102">
        <v>1</v>
      </c>
      <c r="L13" s="103">
        <v>-0.9</v>
      </c>
      <c r="M13" s="102">
        <v>4</v>
      </c>
      <c r="N13" s="103">
        <v>-0.80952380952381009</v>
      </c>
      <c r="O13" s="107">
        <v>5</v>
      </c>
      <c r="P13" s="109"/>
      <c r="Q13" s="101" t="s">
        <v>83</v>
      </c>
      <c r="R13" s="105">
        <v>2</v>
      </c>
      <c r="S13" s="105">
        <v>9</v>
      </c>
      <c r="T13" s="105">
        <v>0</v>
      </c>
      <c r="U13" s="105">
        <v>11</v>
      </c>
      <c r="V13" s="105">
        <v>10</v>
      </c>
      <c r="W13" s="105">
        <v>21</v>
      </c>
      <c r="X13" s="101" t="s">
        <v>108</v>
      </c>
    </row>
    <row r="14" spans="1:24" x14ac:dyDescent="0.2">
      <c r="A14" s="101" t="s">
        <v>109</v>
      </c>
      <c r="B14" s="101" t="s">
        <v>110</v>
      </c>
      <c r="C14" s="102">
        <v>395</v>
      </c>
      <c r="D14" s="103">
        <v>5.0531914893616997E-2</v>
      </c>
      <c r="E14" s="102">
        <v>0</v>
      </c>
      <c r="F14" s="103" t="s">
        <v>259</v>
      </c>
      <c r="G14" s="102">
        <v>162</v>
      </c>
      <c r="H14" s="103">
        <v>-7.9545454545454503E-2</v>
      </c>
      <c r="I14" s="102">
        <v>557</v>
      </c>
      <c r="J14" s="103">
        <v>9.0579710144927487E-3</v>
      </c>
      <c r="K14" s="102">
        <v>92</v>
      </c>
      <c r="L14" s="103">
        <v>4.4117647058823497</v>
      </c>
      <c r="M14" s="102">
        <v>649</v>
      </c>
      <c r="N14" s="103">
        <v>0.14059753954305801</v>
      </c>
      <c r="O14" s="107">
        <v>5</v>
      </c>
      <c r="P14" s="109"/>
      <c r="Q14" s="101" t="s">
        <v>83</v>
      </c>
      <c r="R14" s="105">
        <v>376</v>
      </c>
      <c r="S14" s="105">
        <v>0</v>
      </c>
      <c r="T14" s="105">
        <v>176</v>
      </c>
      <c r="U14" s="105">
        <v>552</v>
      </c>
      <c r="V14" s="105">
        <v>17</v>
      </c>
      <c r="W14" s="105">
        <v>569</v>
      </c>
      <c r="X14" s="101" t="s">
        <v>111</v>
      </c>
    </row>
    <row r="15" spans="1:24" x14ac:dyDescent="0.2">
      <c r="A15" s="101" t="s">
        <v>112</v>
      </c>
      <c r="B15" s="101" t="s">
        <v>113</v>
      </c>
      <c r="C15" s="102">
        <v>301</v>
      </c>
      <c r="D15" s="103">
        <v>0</v>
      </c>
      <c r="E15" s="102">
        <v>0</v>
      </c>
      <c r="F15" s="103" t="s">
        <v>259</v>
      </c>
      <c r="G15" s="102">
        <v>0</v>
      </c>
      <c r="H15" s="103" t="s">
        <v>259</v>
      </c>
      <c r="I15" s="102">
        <v>301</v>
      </c>
      <c r="J15" s="103">
        <v>0</v>
      </c>
      <c r="K15" s="102">
        <v>103</v>
      </c>
      <c r="L15" s="103">
        <v>-0.20769230769230798</v>
      </c>
      <c r="M15" s="102">
        <v>404</v>
      </c>
      <c r="N15" s="103">
        <v>-6.2645011600928099E-2</v>
      </c>
      <c r="O15" s="107">
        <v>5</v>
      </c>
      <c r="P15" s="109"/>
      <c r="Q15" s="101" t="s">
        <v>83</v>
      </c>
      <c r="R15" s="105">
        <v>301</v>
      </c>
      <c r="S15" s="105">
        <v>0</v>
      </c>
      <c r="T15" s="105">
        <v>0</v>
      </c>
      <c r="U15" s="105">
        <v>301</v>
      </c>
      <c r="V15" s="105">
        <v>130</v>
      </c>
      <c r="W15" s="105">
        <v>431</v>
      </c>
      <c r="X15" s="101" t="s">
        <v>114</v>
      </c>
    </row>
    <row r="16" spans="1:24" x14ac:dyDescent="0.2">
      <c r="A16" s="101" t="s">
        <v>115</v>
      </c>
      <c r="B16" s="101" t="s">
        <v>116</v>
      </c>
      <c r="C16" s="102">
        <v>638</v>
      </c>
      <c r="D16" s="103">
        <v>-9.3167701863353988E-3</v>
      </c>
      <c r="E16" s="102">
        <v>0</v>
      </c>
      <c r="F16" s="103" t="s">
        <v>259</v>
      </c>
      <c r="G16" s="102">
        <v>92</v>
      </c>
      <c r="H16" s="103">
        <v>-0.36551724137931002</v>
      </c>
      <c r="I16" s="102">
        <v>730</v>
      </c>
      <c r="J16" s="103">
        <v>-7.4778200253485402E-2</v>
      </c>
      <c r="K16" s="102">
        <v>210</v>
      </c>
      <c r="L16" s="103">
        <v>-0.11016949152542402</v>
      </c>
      <c r="M16" s="102">
        <v>940</v>
      </c>
      <c r="N16" s="103">
        <v>-8.2926829268292701E-2</v>
      </c>
      <c r="O16" s="107">
        <v>5</v>
      </c>
      <c r="P16" s="109"/>
      <c r="Q16" s="101" t="s">
        <v>83</v>
      </c>
      <c r="R16" s="105">
        <v>644</v>
      </c>
      <c r="S16" s="105">
        <v>0</v>
      </c>
      <c r="T16" s="105">
        <v>145</v>
      </c>
      <c r="U16" s="105">
        <v>789</v>
      </c>
      <c r="V16" s="105">
        <v>236</v>
      </c>
      <c r="W16" s="105">
        <v>1025</v>
      </c>
      <c r="X16" s="101" t="s">
        <v>117</v>
      </c>
    </row>
    <row r="17" spans="1:24" x14ac:dyDescent="0.2">
      <c r="A17" s="101" t="s">
        <v>118</v>
      </c>
      <c r="B17" s="101" t="s">
        <v>119</v>
      </c>
      <c r="C17" s="102">
        <v>694</v>
      </c>
      <c r="D17" s="103">
        <v>3.2738095238095198E-2</v>
      </c>
      <c r="E17" s="102">
        <v>19</v>
      </c>
      <c r="F17" s="103">
        <v>-0.20833333333333301</v>
      </c>
      <c r="G17" s="102">
        <v>0</v>
      </c>
      <c r="H17" s="103" t="s">
        <v>259</v>
      </c>
      <c r="I17" s="102">
        <v>713</v>
      </c>
      <c r="J17" s="103">
        <v>2.4425287356321802E-2</v>
      </c>
      <c r="K17" s="102">
        <v>197</v>
      </c>
      <c r="L17" s="103">
        <v>0.52713178294573604</v>
      </c>
      <c r="M17" s="102">
        <v>910</v>
      </c>
      <c r="N17" s="103">
        <v>0.103030303030303</v>
      </c>
      <c r="O17" s="107">
        <v>4</v>
      </c>
      <c r="P17" s="109"/>
      <c r="Q17" s="101" t="s">
        <v>83</v>
      </c>
      <c r="R17" s="105">
        <v>672</v>
      </c>
      <c r="S17" s="105">
        <v>24</v>
      </c>
      <c r="T17" s="105">
        <v>0</v>
      </c>
      <c r="U17" s="105">
        <v>696</v>
      </c>
      <c r="V17" s="105">
        <v>129</v>
      </c>
      <c r="W17" s="105">
        <v>825</v>
      </c>
      <c r="X17" s="101" t="s">
        <v>120</v>
      </c>
    </row>
    <row r="18" spans="1:24" x14ac:dyDescent="0.2">
      <c r="A18" s="101" t="s">
        <v>121</v>
      </c>
      <c r="B18" s="101" t="s">
        <v>122</v>
      </c>
      <c r="C18" s="102">
        <v>123</v>
      </c>
      <c r="D18" s="103">
        <v>0.36666666666666703</v>
      </c>
      <c r="E18" s="102">
        <v>0</v>
      </c>
      <c r="F18" s="103" t="s">
        <v>259</v>
      </c>
      <c r="G18" s="102">
        <v>0</v>
      </c>
      <c r="H18" s="103" t="s">
        <v>259</v>
      </c>
      <c r="I18" s="102">
        <v>123</v>
      </c>
      <c r="J18" s="103">
        <v>0.36666666666666703</v>
      </c>
      <c r="K18" s="102">
        <v>13</v>
      </c>
      <c r="L18" s="103">
        <v>0.3</v>
      </c>
      <c r="M18" s="102">
        <v>136</v>
      </c>
      <c r="N18" s="103">
        <v>0.36</v>
      </c>
      <c r="O18" s="107">
        <v>5</v>
      </c>
      <c r="P18" s="109"/>
      <c r="Q18" s="101" t="s">
        <v>83</v>
      </c>
      <c r="R18" s="105">
        <v>90</v>
      </c>
      <c r="S18" s="105">
        <v>0</v>
      </c>
      <c r="T18" s="105">
        <v>0</v>
      </c>
      <c r="U18" s="105">
        <v>90</v>
      </c>
      <c r="V18" s="105">
        <v>10</v>
      </c>
      <c r="W18" s="105">
        <v>100</v>
      </c>
      <c r="X18" s="101" t="s">
        <v>123</v>
      </c>
    </row>
    <row r="19" spans="1:24" x14ac:dyDescent="0.2">
      <c r="A19" s="101" t="s">
        <v>124</v>
      </c>
      <c r="B19" s="101" t="s">
        <v>125</v>
      </c>
      <c r="C19" s="102">
        <v>330</v>
      </c>
      <c r="D19" s="103">
        <v>-3.2258064516128997E-2</v>
      </c>
      <c r="E19" s="102">
        <v>63</v>
      </c>
      <c r="F19" s="103">
        <v>-0.41666666666666702</v>
      </c>
      <c r="G19" s="102">
        <v>0</v>
      </c>
      <c r="H19" s="103" t="s">
        <v>259</v>
      </c>
      <c r="I19" s="102">
        <v>393</v>
      </c>
      <c r="J19" s="103">
        <v>-0.12472160356347399</v>
      </c>
      <c r="K19" s="102">
        <v>93</v>
      </c>
      <c r="L19" s="103">
        <v>0.32857142857142901</v>
      </c>
      <c r="M19" s="102">
        <v>486</v>
      </c>
      <c r="N19" s="103">
        <v>-6.3583815028901702E-2</v>
      </c>
      <c r="O19" s="107">
        <v>4</v>
      </c>
      <c r="P19" s="109"/>
      <c r="Q19" s="101" t="s">
        <v>83</v>
      </c>
      <c r="R19" s="105">
        <v>341</v>
      </c>
      <c r="S19" s="105">
        <v>108</v>
      </c>
      <c r="T19" s="105">
        <v>0</v>
      </c>
      <c r="U19" s="105">
        <v>449</v>
      </c>
      <c r="V19" s="105">
        <v>70</v>
      </c>
      <c r="W19" s="105">
        <v>519</v>
      </c>
      <c r="X19" s="101" t="s">
        <v>126</v>
      </c>
    </row>
    <row r="20" spans="1:24" x14ac:dyDescent="0.2">
      <c r="A20" s="101" t="s">
        <v>127</v>
      </c>
      <c r="B20" s="101" t="s">
        <v>128</v>
      </c>
      <c r="C20" s="102">
        <v>134</v>
      </c>
      <c r="D20" s="103">
        <v>-0.12418300653594801</v>
      </c>
      <c r="E20" s="102">
        <v>0</v>
      </c>
      <c r="F20" s="103" t="s">
        <v>259</v>
      </c>
      <c r="G20" s="102">
        <v>0</v>
      </c>
      <c r="H20" s="103" t="s">
        <v>259</v>
      </c>
      <c r="I20" s="102">
        <v>134</v>
      </c>
      <c r="J20" s="103">
        <v>-0.12418300653594801</v>
      </c>
      <c r="K20" s="102">
        <v>6</v>
      </c>
      <c r="L20" s="103">
        <v>-0.25</v>
      </c>
      <c r="M20" s="102">
        <v>140</v>
      </c>
      <c r="N20" s="103">
        <v>-0.13043478260869598</v>
      </c>
      <c r="O20" s="107">
        <v>5</v>
      </c>
      <c r="P20" s="109"/>
      <c r="Q20" s="101" t="s">
        <v>83</v>
      </c>
      <c r="R20" s="105">
        <v>153</v>
      </c>
      <c r="S20" s="105">
        <v>0</v>
      </c>
      <c r="T20" s="105">
        <v>0</v>
      </c>
      <c r="U20" s="105">
        <v>153</v>
      </c>
      <c r="V20" s="105">
        <v>8</v>
      </c>
      <c r="W20" s="105">
        <v>161</v>
      </c>
      <c r="X20" s="101" t="s">
        <v>129</v>
      </c>
    </row>
    <row r="21" spans="1:24" x14ac:dyDescent="0.2">
      <c r="A21" s="101" t="s">
        <v>130</v>
      </c>
      <c r="B21" s="101" t="s">
        <v>131</v>
      </c>
      <c r="C21" s="102">
        <v>470</v>
      </c>
      <c r="D21" s="103">
        <v>-3.88548057259714E-2</v>
      </c>
      <c r="E21" s="102">
        <v>0</v>
      </c>
      <c r="F21" s="103" t="s">
        <v>259</v>
      </c>
      <c r="G21" s="102">
        <v>0</v>
      </c>
      <c r="H21" s="103" t="s">
        <v>259</v>
      </c>
      <c r="I21" s="102">
        <v>470</v>
      </c>
      <c r="J21" s="103">
        <v>-3.88548057259714E-2</v>
      </c>
      <c r="K21" s="102">
        <v>114</v>
      </c>
      <c r="L21" s="103">
        <v>-0.33333333333333298</v>
      </c>
      <c r="M21" s="102">
        <v>584</v>
      </c>
      <c r="N21" s="103">
        <v>-0.115151515151515</v>
      </c>
      <c r="O21" s="107">
        <v>4</v>
      </c>
      <c r="P21" s="109"/>
      <c r="Q21" s="101" t="s">
        <v>83</v>
      </c>
      <c r="R21" s="105">
        <v>489</v>
      </c>
      <c r="S21" s="105">
        <v>0</v>
      </c>
      <c r="T21" s="105">
        <v>0</v>
      </c>
      <c r="U21" s="105">
        <v>489</v>
      </c>
      <c r="V21" s="105">
        <v>171</v>
      </c>
      <c r="W21" s="105">
        <v>660</v>
      </c>
      <c r="X21" s="101" t="s">
        <v>132</v>
      </c>
    </row>
    <row r="22" spans="1:24" x14ac:dyDescent="0.2">
      <c r="A22" s="101" t="s">
        <v>133</v>
      </c>
      <c r="B22" s="101" t="s">
        <v>134</v>
      </c>
      <c r="C22" s="102">
        <v>719</v>
      </c>
      <c r="D22" s="103">
        <v>-9.2171717171717196E-2</v>
      </c>
      <c r="E22" s="102">
        <v>317</v>
      </c>
      <c r="F22" s="103">
        <v>-8.9080459770114903E-2</v>
      </c>
      <c r="G22" s="102">
        <v>0</v>
      </c>
      <c r="H22" s="103">
        <v>-1</v>
      </c>
      <c r="I22" s="102">
        <v>1036</v>
      </c>
      <c r="J22" s="103">
        <v>-9.2819614711033296E-2</v>
      </c>
      <c r="K22" s="102">
        <v>108</v>
      </c>
      <c r="L22" s="103">
        <v>-0.29870129870129897</v>
      </c>
      <c r="M22" s="102">
        <v>1144</v>
      </c>
      <c r="N22" s="103">
        <v>-0.117283950617284</v>
      </c>
      <c r="O22" s="107">
        <v>3</v>
      </c>
      <c r="P22" s="109"/>
      <c r="Q22" s="101" t="s">
        <v>83</v>
      </c>
      <c r="R22" s="105">
        <v>792</v>
      </c>
      <c r="S22" s="105">
        <v>348</v>
      </c>
      <c r="T22" s="105">
        <v>2</v>
      </c>
      <c r="U22" s="105">
        <v>1142</v>
      </c>
      <c r="V22" s="105">
        <v>154</v>
      </c>
      <c r="W22" s="105">
        <v>1296</v>
      </c>
      <c r="X22" s="101" t="s">
        <v>135</v>
      </c>
    </row>
    <row r="23" spans="1:24" x14ac:dyDescent="0.2">
      <c r="A23" s="101" t="s">
        <v>136</v>
      </c>
      <c r="B23" s="101" t="s">
        <v>137</v>
      </c>
      <c r="C23" s="102">
        <v>429</v>
      </c>
      <c r="D23" s="103">
        <v>0.12598425196850399</v>
      </c>
      <c r="E23" s="102">
        <v>2</v>
      </c>
      <c r="F23" s="103">
        <v>0</v>
      </c>
      <c r="G23" s="102">
        <v>282</v>
      </c>
      <c r="H23" s="103">
        <v>7.2243346007604597E-2</v>
      </c>
      <c r="I23" s="102">
        <v>713</v>
      </c>
      <c r="J23" s="103">
        <v>0.103715170278638</v>
      </c>
      <c r="K23" s="102">
        <v>50</v>
      </c>
      <c r="L23" s="103">
        <v>-1.9607843137254902E-2</v>
      </c>
      <c r="M23" s="102">
        <v>763</v>
      </c>
      <c r="N23" s="103">
        <v>9.46915351506456E-2</v>
      </c>
      <c r="O23" s="107">
        <v>4</v>
      </c>
      <c r="P23" s="109"/>
      <c r="Q23" s="101" t="s">
        <v>83</v>
      </c>
      <c r="R23" s="105">
        <v>381</v>
      </c>
      <c r="S23" s="105">
        <v>2</v>
      </c>
      <c r="T23" s="105">
        <v>263</v>
      </c>
      <c r="U23" s="105">
        <v>646</v>
      </c>
      <c r="V23" s="105">
        <v>51</v>
      </c>
      <c r="W23" s="105">
        <v>697</v>
      </c>
      <c r="X23" s="101" t="s">
        <v>138</v>
      </c>
    </row>
    <row r="24" spans="1:24" x14ac:dyDescent="0.2">
      <c r="A24" s="101" t="s">
        <v>139</v>
      </c>
      <c r="B24" s="101" t="s">
        <v>140</v>
      </c>
      <c r="C24" s="102">
        <v>200</v>
      </c>
      <c r="D24" s="103">
        <v>1.01010101010101E-2</v>
      </c>
      <c r="E24" s="102">
        <v>2</v>
      </c>
      <c r="F24" s="103" t="s">
        <v>259</v>
      </c>
      <c r="G24" s="102">
        <v>0</v>
      </c>
      <c r="H24" s="103" t="s">
        <v>259</v>
      </c>
      <c r="I24" s="102">
        <v>202</v>
      </c>
      <c r="J24" s="103">
        <v>2.02020202020202E-2</v>
      </c>
      <c r="K24" s="102">
        <v>15</v>
      </c>
      <c r="L24" s="103">
        <v>-0.54545454545454497</v>
      </c>
      <c r="M24" s="102">
        <v>217</v>
      </c>
      <c r="N24" s="103">
        <v>-6.0606060606060601E-2</v>
      </c>
      <c r="O24" s="107">
        <v>4</v>
      </c>
      <c r="P24" s="109"/>
      <c r="Q24" s="101" t="s">
        <v>83</v>
      </c>
      <c r="R24" s="105">
        <v>198</v>
      </c>
      <c r="S24" s="105">
        <v>0</v>
      </c>
      <c r="T24" s="105">
        <v>0</v>
      </c>
      <c r="U24" s="105">
        <v>198</v>
      </c>
      <c r="V24" s="105">
        <v>33</v>
      </c>
      <c r="W24" s="105">
        <v>231</v>
      </c>
      <c r="X24" s="101" t="s">
        <v>141</v>
      </c>
    </row>
    <row r="25" spans="1:24" x14ac:dyDescent="0.2">
      <c r="A25" s="101" t="s">
        <v>142</v>
      </c>
      <c r="B25" s="101" t="s">
        <v>143</v>
      </c>
      <c r="C25" s="102">
        <v>472</v>
      </c>
      <c r="D25" s="103">
        <v>0.26541554959785496</v>
      </c>
      <c r="E25" s="102">
        <v>0</v>
      </c>
      <c r="F25" s="103" t="s">
        <v>259</v>
      </c>
      <c r="G25" s="102">
        <v>0</v>
      </c>
      <c r="H25" s="103" t="s">
        <v>259</v>
      </c>
      <c r="I25" s="102">
        <v>472</v>
      </c>
      <c r="J25" s="103">
        <v>0.26541554959785496</v>
      </c>
      <c r="K25" s="102">
        <v>71</v>
      </c>
      <c r="L25" s="103">
        <v>0.31481481481481505</v>
      </c>
      <c r="M25" s="102">
        <v>543</v>
      </c>
      <c r="N25" s="103">
        <v>0.27166276346604201</v>
      </c>
      <c r="O25" s="107">
        <v>5</v>
      </c>
      <c r="P25" s="109"/>
      <c r="Q25" s="101" t="s">
        <v>83</v>
      </c>
      <c r="R25" s="105">
        <v>373</v>
      </c>
      <c r="S25" s="105">
        <v>0</v>
      </c>
      <c r="T25" s="105">
        <v>0</v>
      </c>
      <c r="U25" s="105">
        <v>373</v>
      </c>
      <c r="V25" s="105">
        <v>54</v>
      </c>
      <c r="W25" s="105">
        <v>427</v>
      </c>
      <c r="X25" s="101" t="s">
        <v>144</v>
      </c>
    </row>
    <row r="26" spans="1:24" x14ac:dyDescent="0.2">
      <c r="A26" s="101" t="s">
        <v>145</v>
      </c>
      <c r="B26" s="101" t="s">
        <v>146</v>
      </c>
      <c r="C26" s="102">
        <v>153</v>
      </c>
      <c r="D26" s="103">
        <v>-0.17741935483870999</v>
      </c>
      <c r="E26" s="102">
        <v>0</v>
      </c>
      <c r="F26" s="103" t="s">
        <v>259</v>
      </c>
      <c r="G26" s="102">
        <v>0</v>
      </c>
      <c r="H26" s="103" t="s">
        <v>259</v>
      </c>
      <c r="I26" s="102">
        <v>153</v>
      </c>
      <c r="J26" s="103">
        <v>-0.17741935483870999</v>
      </c>
      <c r="K26" s="102">
        <v>25</v>
      </c>
      <c r="L26" s="103">
        <v>-0.16666666666666699</v>
      </c>
      <c r="M26" s="102">
        <v>178</v>
      </c>
      <c r="N26" s="103">
        <v>-0.17592592592592601</v>
      </c>
      <c r="O26" s="107">
        <v>5</v>
      </c>
      <c r="P26" s="109"/>
      <c r="Q26" s="101" t="s">
        <v>83</v>
      </c>
      <c r="R26" s="105">
        <v>186</v>
      </c>
      <c r="S26" s="105">
        <v>0</v>
      </c>
      <c r="T26" s="105">
        <v>0</v>
      </c>
      <c r="U26" s="105">
        <v>186</v>
      </c>
      <c r="V26" s="105">
        <v>30</v>
      </c>
      <c r="W26" s="105">
        <v>216</v>
      </c>
      <c r="X26" s="101" t="s">
        <v>147</v>
      </c>
    </row>
    <row r="27" spans="1:24" x14ac:dyDescent="0.2">
      <c r="A27" s="101" t="s">
        <v>148</v>
      </c>
      <c r="B27" s="101" t="s">
        <v>149</v>
      </c>
      <c r="C27" s="102">
        <v>333</v>
      </c>
      <c r="D27" s="103">
        <v>-0.27450980392156904</v>
      </c>
      <c r="E27" s="102">
        <v>0</v>
      </c>
      <c r="F27" s="103" t="s">
        <v>259</v>
      </c>
      <c r="G27" s="102">
        <v>0</v>
      </c>
      <c r="H27" s="103" t="s">
        <v>259</v>
      </c>
      <c r="I27" s="102">
        <v>333</v>
      </c>
      <c r="J27" s="103">
        <v>-0.27450980392156904</v>
      </c>
      <c r="K27" s="102">
        <v>93</v>
      </c>
      <c r="L27" s="103">
        <v>-0.122641509433962</v>
      </c>
      <c r="M27" s="102">
        <v>426</v>
      </c>
      <c r="N27" s="103">
        <v>-0.24601769911504401</v>
      </c>
      <c r="O27" s="107">
        <v>5</v>
      </c>
      <c r="P27" s="109"/>
      <c r="Q27" s="101" t="s">
        <v>83</v>
      </c>
      <c r="R27" s="105">
        <v>459</v>
      </c>
      <c r="S27" s="105">
        <v>0</v>
      </c>
      <c r="T27" s="105">
        <v>0</v>
      </c>
      <c r="U27" s="105">
        <v>459</v>
      </c>
      <c r="V27" s="105">
        <v>106</v>
      </c>
      <c r="W27" s="105">
        <v>565</v>
      </c>
      <c r="X27" s="101" t="s">
        <v>150</v>
      </c>
    </row>
    <row r="28" spans="1:24" x14ac:dyDescent="0.2">
      <c r="A28" s="101" t="s">
        <v>151</v>
      </c>
      <c r="B28" s="101" t="s">
        <v>152</v>
      </c>
      <c r="C28" s="102">
        <v>462</v>
      </c>
      <c r="D28" s="103">
        <v>-0.16</v>
      </c>
      <c r="E28" s="102">
        <v>27</v>
      </c>
      <c r="F28" s="103">
        <v>0.125</v>
      </c>
      <c r="G28" s="102">
        <v>0</v>
      </c>
      <c r="H28" s="103" t="s">
        <v>259</v>
      </c>
      <c r="I28" s="102">
        <v>489</v>
      </c>
      <c r="J28" s="103">
        <v>-0.14808362369338002</v>
      </c>
      <c r="K28" s="102">
        <v>44</v>
      </c>
      <c r="L28" s="103">
        <v>-0.21428571428571402</v>
      </c>
      <c r="M28" s="102">
        <v>533</v>
      </c>
      <c r="N28" s="103">
        <v>-0.153968253968254</v>
      </c>
      <c r="O28" s="107">
        <v>4</v>
      </c>
      <c r="P28" s="109"/>
      <c r="Q28" s="101" t="s">
        <v>83</v>
      </c>
      <c r="R28" s="105">
        <v>550</v>
      </c>
      <c r="S28" s="105">
        <v>24</v>
      </c>
      <c r="T28" s="105">
        <v>0</v>
      </c>
      <c r="U28" s="105">
        <v>574</v>
      </c>
      <c r="V28" s="105">
        <v>56</v>
      </c>
      <c r="W28" s="105">
        <v>630</v>
      </c>
      <c r="X28" s="101" t="s">
        <v>153</v>
      </c>
    </row>
    <row r="29" spans="1:24" x14ac:dyDescent="0.2">
      <c r="A29" s="101" t="s">
        <v>154</v>
      </c>
      <c r="B29" s="101" t="s">
        <v>155</v>
      </c>
      <c r="C29" s="102">
        <v>263</v>
      </c>
      <c r="D29" s="103">
        <v>-0.40765765765765799</v>
      </c>
      <c r="E29" s="102">
        <v>0</v>
      </c>
      <c r="F29" s="103" t="s">
        <v>259</v>
      </c>
      <c r="G29" s="102">
        <v>0</v>
      </c>
      <c r="H29" s="103" t="s">
        <v>259</v>
      </c>
      <c r="I29" s="102">
        <v>263</v>
      </c>
      <c r="J29" s="103">
        <v>-0.40765765765765799</v>
      </c>
      <c r="K29" s="102">
        <v>45</v>
      </c>
      <c r="L29" s="103">
        <v>0.21621621621621601</v>
      </c>
      <c r="M29" s="102">
        <v>308</v>
      </c>
      <c r="N29" s="103">
        <v>-0.35966735966735996</v>
      </c>
      <c r="O29" s="107">
        <v>5</v>
      </c>
      <c r="P29" s="109"/>
      <c r="Q29" s="101" t="s">
        <v>83</v>
      </c>
      <c r="R29" s="105">
        <v>444</v>
      </c>
      <c r="S29" s="105">
        <v>0</v>
      </c>
      <c r="T29" s="105">
        <v>0</v>
      </c>
      <c r="U29" s="105">
        <v>444</v>
      </c>
      <c r="V29" s="105">
        <v>37</v>
      </c>
      <c r="W29" s="105">
        <v>481</v>
      </c>
      <c r="X29" s="101" t="s">
        <v>156</v>
      </c>
    </row>
    <row r="30" spans="1:24" x14ac:dyDescent="0.2">
      <c r="A30" s="101" t="s">
        <v>157</v>
      </c>
      <c r="B30" s="101" t="s">
        <v>158</v>
      </c>
      <c r="C30" s="102">
        <v>194</v>
      </c>
      <c r="D30" s="103">
        <v>-0.195020746887967</v>
      </c>
      <c r="E30" s="102">
        <v>0</v>
      </c>
      <c r="F30" s="103" t="s">
        <v>259</v>
      </c>
      <c r="G30" s="102">
        <v>0</v>
      </c>
      <c r="H30" s="103" t="s">
        <v>259</v>
      </c>
      <c r="I30" s="102">
        <v>194</v>
      </c>
      <c r="J30" s="103">
        <v>-0.195020746887967</v>
      </c>
      <c r="K30" s="102">
        <v>14</v>
      </c>
      <c r="L30" s="103">
        <v>-0.33333333333333298</v>
      </c>
      <c r="M30" s="102">
        <v>208</v>
      </c>
      <c r="N30" s="103">
        <v>-0.20610687022900798</v>
      </c>
      <c r="O30" s="107">
        <v>5</v>
      </c>
      <c r="P30" s="109"/>
      <c r="Q30" s="101" t="s">
        <v>83</v>
      </c>
      <c r="R30" s="105">
        <v>241</v>
      </c>
      <c r="S30" s="105">
        <v>0</v>
      </c>
      <c r="T30" s="105">
        <v>0</v>
      </c>
      <c r="U30" s="105">
        <v>241</v>
      </c>
      <c r="V30" s="105">
        <v>21</v>
      </c>
      <c r="W30" s="105">
        <v>262</v>
      </c>
      <c r="X30" s="101" t="s">
        <v>159</v>
      </c>
    </row>
    <row r="31" spans="1:24" x14ac:dyDescent="0.2">
      <c r="A31" s="101" t="s">
        <v>160</v>
      </c>
      <c r="B31" s="101" t="s">
        <v>161</v>
      </c>
      <c r="C31" s="102">
        <v>0</v>
      </c>
      <c r="D31" s="103">
        <v>-1</v>
      </c>
      <c r="E31" s="102">
        <v>0</v>
      </c>
      <c r="F31" s="103" t="s">
        <v>259</v>
      </c>
      <c r="G31" s="102">
        <v>0</v>
      </c>
      <c r="H31" s="103" t="s">
        <v>259</v>
      </c>
      <c r="I31" s="102">
        <v>0</v>
      </c>
      <c r="J31" s="103">
        <v>-1</v>
      </c>
      <c r="K31" s="102">
        <v>0</v>
      </c>
      <c r="L31" s="103">
        <v>-1</v>
      </c>
      <c r="M31" s="102">
        <v>0</v>
      </c>
      <c r="N31" s="103">
        <v>-1</v>
      </c>
      <c r="O31" s="107">
        <v>5</v>
      </c>
      <c r="P31" s="109"/>
      <c r="Q31" s="101" t="s">
        <v>83</v>
      </c>
      <c r="R31" s="105">
        <v>152</v>
      </c>
      <c r="S31" s="105">
        <v>0</v>
      </c>
      <c r="T31" s="105">
        <v>0</v>
      </c>
      <c r="U31" s="105">
        <v>152</v>
      </c>
      <c r="V31" s="105">
        <v>47</v>
      </c>
      <c r="W31" s="105">
        <v>199</v>
      </c>
      <c r="X31" s="101" t="s">
        <v>162</v>
      </c>
    </row>
    <row r="32" spans="1:24" x14ac:dyDescent="0.2">
      <c r="A32" s="101" t="s">
        <v>163</v>
      </c>
      <c r="B32" s="101" t="s">
        <v>164</v>
      </c>
      <c r="C32" s="102">
        <v>8584</v>
      </c>
      <c r="D32" s="103">
        <v>-3.71402042711235E-3</v>
      </c>
      <c r="E32" s="102">
        <v>8982</v>
      </c>
      <c r="F32" s="103">
        <v>1.8136476989344803E-2</v>
      </c>
      <c r="G32" s="102">
        <v>0</v>
      </c>
      <c r="H32" s="103" t="s">
        <v>259</v>
      </c>
      <c r="I32" s="102">
        <v>17566</v>
      </c>
      <c r="J32" s="103">
        <v>7.3402913178116803E-3</v>
      </c>
      <c r="K32" s="102">
        <v>731</v>
      </c>
      <c r="L32" s="103">
        <v>0.24319727891156498</v>
      </c>
      <c r="M32" s="102">
        <v>18297</v>
      </c>
      <c r="N32" s="103">
        <v>1.5033840008876101E-2</v>
      </c>
      <c r="O32" s="107">
        <v>1</v>
      </c>
      <c r="P32" s="109"/>
      <c r="Q32" s="101" t="s">
        <v>165</v>
      </c>
      <c r="R32" s="105">
        <v>8616</v>
      </c>
      <c r="S32" s="105">
        <v>8822</v>
      </c>
      <c r="T32" s="105">
        <v>0</v>
      </c>
      <c r="U32" s="105">
        <v>17438</v>
      </c>
      <c r="V32" s="105">
        <v>588</v>
      </c>
      <c r="W32" s="105">
        <v>18026</v>
      </c>
      <c r="X32" s="101" t="s">
        <v>166</v>
      </c>
    </row>
    <row r="33" spans="1:24" x14ac:dyDescent="0.2">
      <c r="A33" s="101" t="s">
        <v>167</v>
      </c>
      <c r="B33" s="101" t="s">
        <v>168</v>
      </c>
      <c r="C33" s="102">
        <v>96</v>
      </c>
      <c r="D33" s="103">
        <v>-4.95049504950495E-2</v>
      </c>
      <c r="E33" s="102">
        <v>6</v>
      </c>
      <c r="F33" s="103" t="s">
        <v>259</v>
      </c>
      <c r="G33" s="102">
        <v>0</v>
      </c>
      <c r="H33" s="103" t="s">
        <v>259</v>
      </c>
      <c r="I33" s="102">
        <v>102</v>
      </c>
      <c r="J33" s="103">
        <v>9.9009900990098994E-3</v>
      </c>
      <c r="K33" s="102">
        <v>12</v>
      </c>
      <c r="L33" s="103">
        <v>0.2</v>
      </c>
      <c r="M33" s="102">
        <v>114</v>
      </c>
      <c r="N33" s="103">
        <v>2.7027027027027001E-2</v>
      </c>
      <c r="O33" s="107">
        <v>5</v>
      </c>
      <c r="P33" s="109"/>
      <c r="Q33" s="101" t="s">
        <v>83</v>
      </c>
      <c r="R33" s="105">
        <v>101</v>
      </c>
      <c r="S33" s="105">
        <v>0</v>
      </c>
      <c r="T33" s="105">
        <v>0</v>
      </c>
      <c r="U33" s="105">
        <v>101</v>
      </c>
      <c r="V33" s="105">
        <v>10</v>
      </c>
      <c r="W33" s="105">
        <v>111</v>
      </c>
      <c r="X33" s="101" t="s">
        <v>169</v>
      </c>
    </row>
    <row r="34" spans="1:24" x14ac:dyDescent="0.2">
      <c r="A34" s="101" t="s">
        <v>170</v>
      </c>
      <c r="B34" s="101" t="s">
        <v>171</v>
      </c>
      <c r="C34" s="102">
        <v>179</v>
      </c>
      <c r="D34" s="103">
        <v>-0.21834061135371202</v>
      </c>
      <c r="E34" s="102">
        <v>0</v>
      </c>
      <c r="F34" s="103" t="s">
        <v>259</v>
      </c>
      <c r="G34" s="102">
        <v>0</v>
      </c>
      <c r="H34" s="103" t="s">
        <v>259</v>
      </c>
      <c r="I34" s="102">
        <v>179</v>
      </c>
      <c r="J34" s="103">
        <v>-0.21834061135371202</v>
      </c>
      <c r="K34" s="102">
        <v>12</v>
      </c>
      <c r="L34" s="103">
        <v>0.5</v>
      </c>
      <c r="M34" s="102">
        <v>191</v>
      </c>
      <c r="N34" s="103">
        <v>-0.19409282700421901</v>
      </c>
      <c r="O34" s="107">
        <v>5</v>
      </c>
      <c r="P34" s="109"/>
      <c r="Q34" s="101" t="s">
        <v>83</v>
      </c>
      <c r="R34" s="105">
        <v>229</v>
      </c>
      <c r="S34" s="105">
        <v>0</v>
      </c>
      <c r="T34" s="105">
        <v>0</v>
      </c>
      <c r="U34" s="105">
        <v>229</v>
      </c>
      <c r="V34" s="105">
        <v>8</v>
      </c>
      <c r="W34" s="105">
        <v>237</v>
      </c>
      <c r="X34" s="101" t="s">
        <v>172</v>
      </c>
    </row>
    <row r="35" spans="1:24" x14ac:dyDescent="0.2">
      <c r="A35" s="101" t="s">
        <v>173</v>
      </c>
      <c r="B35" s="101" t="s">
        <v>174</v>
      </c>
      <c r="C35" s="102">
        <v>84</v>
      </c>
      <c r="D35" s="103">
        <v>-0.10638297872340401</v>
      </c>
      <c r="E35" s="102">
        <v>0</v>
      </c>
      <c r="F35" s="103" t="s">
        <v>259</v>
      </c>
      <c r="G35" s="102">
        <v>0</v>
      </c>
      <c r="H35" s="103" t="s">
        <v>259</v>
      </c>
      <c r="I35" s="102">
        <v>84</v>
      </c>
      <c r="J35" s="103">
        <v>-0.10638297872340401</v>
      </c>
      <c r="K35" s="102">
        <v>12</v>
      </c>
      <c r="L35" s="103">
        <v>1</v>
      </c>
      <c r="M35" s="102">
        <v>96</v>
      </c>
      <c r="N35" s="103">
        <v>-0.04</v>
      </c>
      <c r="O35" s="107">
        <v>5</v>
      </c>
      <c r="P35" s="109"/>
      <c r="Q35" s="101" t="s">
        <v>83</v>
      </c>
      <c r="R35" s="105">
        <v>94</v>
      </c>
      <c r="S35" s="105">
        <v>0</v>
      </c>
      <c r="T35" s="105">
        <v>0</v>
      </c>
      <c r="U35" s="105">
        <v>94</v>
      </c>
      <c r="V35" s="105">
        <v>6</v>
      </c>
      <c r="W35" s="105">
        <v>100</v>
      </c>
      <c r="X35" s="101" t="s">
        <v>175</v>
      </c>
    </row>
    <row r="36" spans="1:24" x14ac:dyDescent="0.2">
      <c r="A36" s="101" t="s">
        <v>176</v>
      </c>
      <c r="B36" s="101" t="s">
        <v>177</v>
      </c>
      <c r="C36" s="102">
        <v>182</v>
      </c>
      <c r="D36" s="103">
        <v>-3.7037037037037E-2</v>
      </c>
      <c r="E36" s="102">
        <v>0</v>
      </c>
      <c r="F36" s="103" t="s">
        <v>259</v>
      </c>
      <c r="G36" s="102">
        <v>0</v>
      </c>
      <c r="H36" s="103" t="s">
        <v>259</v>
      </c>
      <c r="I36" s="102">
        <v>182</v>
      </c>
      <c r="J36" s="103">
        <v>-3.7037037037037E-2</v>
      </c>
      <c r="K36" s="102">
        <v>13</v>
      </c>
      <c r="L36" s="103">
        <v>5.5</v>
      </c>
      <c r="M36" s="102">
        <v>195</v>
      </c>
      <c r="N36" s="103">
        <v>2.0942408376963401E-2</v>
      </c>
      <c r="O36" s="107">
        <v>5</v>
      </c>
      <c r="P36" s="109"/>
      <c r="Q36" s="101" t="s">
        <v>83</v>
      </c>
      <c r="R36" s="105">
        <v>189</v>
      </c>
      <c r="S36" s="105">
        <v>0</v>
      </c>
      <c r="T36" s="105">
        <v>0</v>
      </c>
      <c r="U36" s="105">
        <v>189</v>
      </c>
      <c r="V36" s="105">
        <v>2</v>
      </c>
      <c r="W36" s="105">
        <v>191</v>
      </c>
      <c r="X36" s="101" t="s">
        <v>178</v>
      </c>
    </row>
    <row r="37" spans="1:24" x14ac:dyDescent="0.2">
      <c r="A37" s="101" t="s">
        <v>179</v>
      </c>
      <c r="B37" s="101" t="s">
        <v>180</v>
      </c>
      <c r="C37" s="102">
        <v>255</v>
      </c>
      <c r="D37" s="103">
        <v>-0.5188679245283021</v>
      </c>
      <c r="E37" s="102">
        <v>0</v>
      </c>
      <c r="F37" s="103" t="s">
        <v>259</v>
      </c>
      <c r="G37" s="102">
        <v>0</v>
      </c>
      <c r="H37" s="103">
        <v>-1</v>
      </c>
      <c r="I37" s="102">
        <v>255</v>
      </c>
      <c r="J37" s="103">
        <v>-0.52067669172932307</v>
      </c>
      <c r="K37" s="102">
        <v>92</v>
      </c>
      <c r="L37" s="103">
        <v>0.12195121951219501</v>
      </c>
      <c r="M37" s="102">
        <v>347</v>
      </c>
      <c r="N37" s="103">
        <v>-0.43485342019543999</v>
      </c>
      <c r="O37" s="107">
        <v>5</v>
      </c>
      <c r="P37" s="109"/>
      <c r="Q37" s="101" t="s">
        <v>83</v>
      </c>
      <c r="R37" s="105">
        <v>530</v>
      </c>
      <c r="S37" s="105">
        <v>0</v>
      </c>
      <c r="T37" s="105">
        <v>2</v>
      </c>
      <c r="U37" s="105">
        <v>532</v>
      </c>
      <c r="V37" s="105">
        <v>82</v>
      </c>
      <c r="W37" s="105">
        <v>614</v>
      </c>
      <c r="X37" s="101" t="s">
        <v>181</v>
      </c>
    </row>
    <row r="38" spans="1:24" x14ac:dyDescent="0.2">
      <c r="A38" s="101" t="s">
        <v>182</v>
      </c>
      <c r="B38" s="101" t="s">
        <v>183</v>
      </c>
      <c r="C38" s="102">
        <v>380</v>
      </c>
      <c r="D38" s="103">
        <v>-7.5425790754257913E-2</v>
      </c>
      <c r="E38" s="102">
        <v>0</v>
      </c>
      <c r="F38" s="103" t="s">
        <v>259</v>
      </c>
      <c r="G38" s="102">
        <v>0</v>
      </c>
      <c r="H38" s="103" t="s">
        <v>259</v>
      </c>
      <c r="I38" s="102">
        <v>380</v>
      </c>
      <c r="J38" s="103">
        <v>-7.5425790754257913E-2</v>
      </c>
      <c r="K38" s="102">
        <v>3</v>
      </c>
      <c r="L38" s="103">
        <v>-0.8125</v>
      </c>
      <c r="M38" s="102">
        <v>383</v>
      </c>
      <c r="N38" s="103">
        <v>-0.103044496487119</v>
      </c>
      <c r="O38" s="107">
        <v>5</v>
      </c>
      <c r="P38" s="109"/>
      <c r="Q38" s="101" t="s">
        <v>83</v>
      </c>
      <c r="R38" s="105">
        <v>411</v>
      </c>
      <c r="S38" s="105">
        <v>0</v>
      </c>
      <c r="T38" s="105">
        <v>0</v>
      </c>
      <c r="U38" s="105">
        <v>411</v>
      </c>
      <c r="V38" s="105">
        <v>16</v>
      </c>
      <c r="W38" s="105">
        <v>427</v>
      </c>
      <c r="X38" s="101" t="s">
        <v>184</v>
      </c>
    </row>
    <row r="39" spans="1:24" x14ac:dyDescent="0.2">
      <c r="A39" s="101" t="s">
        <v>185</v>
      </c>
      <c r="B39" s="101" t="s">
        <v>186</v>
      </c>
      <c r="C39" s="102">
        <v>1958</v>
      </c>
      <c r="D39" s="103">
        <v>-8.4618980832164598E-2</v>
      </c>
      <c r="E39" s="102">
        <v>1292</v>
      </c>
      <c r="F39" s="103">
        <v>-3.7257824143070002E-2</v>
      </c>
      <c r="G39" s="102">
        <v>1029</v>
      </c>
      <c r="H39" s="103">
        <v>-0.14676616915422899</v>
      </c>
      <c r="I39" s="102">
        <v>4279</v>
      </c>
      <c r="J39" s="103">
        <v>-8.70492852570941E-2</v>
      </c>
      <c r="K39" s="102">
        <v>474</v>
      </c>
      <c r="L39" s="103">
        <v>0.10232558139534899</v>
      </c>
      <c r="M39" s="102">
        <v>4753</v>
      </c>
      <c r="N39" s="103">
        <v>-7.1135430916552694E-2</v>
      </c>
      <c r="O39" s="107">
        <v>2</v>
      </c>
      <c r="P39" s="109"/>
      <c r="Q39" s="101" t="s">
        <v>83</v>
      </c>
      <c r="R39" s="105">
        <v>2139</v>
      </c>
      <c r="S39" s="105">
        <v>1342</v>
      </c>
      <c r="T39" s="105">
        <v>1206</v>
      </c>
      <c r="U39" s="105">
        <v>4687</v>
      </c>
      <c r="V39" s="105">
        <v>430</v>
      </c>
      <c r="W39" s="105">
        <v>5117</v>
      </c>
      <c r="X39" s="101" t="s">
        <v>187</v>
      </c>
    </row>
    <row r="40" spans="1:24" x14ac:dyDescent="0.2">
      <c r="A40" s="101" t="s">
        <v>188</v>
      </c>
      <c r="B40" s="101" t="s">
        <v>189</v>
      </c>
      <c r="C40" s="102">
        <v>560</v>
      </c>
      <c r="D40" s="103">
        <v>0.28440366972477099</v>
      </c>
      <c r="E40" s="102">
        <v>0</v>
      </c>
      <c r="F40" s="103" t="s">
        <v>259</v>
      </c>
      <c r="G40" s="102">
        <v>0</v>
      </c>
      <c r="H40" s="103" t="s">
        <v>259</v>
      </c>
      <c r="I40" s="102">
        <v>560</v>
      </c>
      <c r="J40" s="103">
        <v>0.28440366972477099</v>
      </c>
      <c r="K40" s="102">
        <v>85</v>
      </c>
      <c r="L40" s="103">
        <v>3.65853658536585E-2</v>
      </c>
      <c r="M40" s="102">
        <v>645</v>
      </c>
      <c r="N40" s="103">
        <v>0.24517374517374499</v>
      </c>
      <c r="O40" s="107">
        <v>5</v>
      </c>
      <c r="P40" s="109"/>
      <c r="Q40" s="101" t="s">
        <v>83</v>
      </c>
      <c r="R40" s="105">
        <v>436</v>
      </c>
      <c r="S40" s="105">
        <v>0</v>
      </c>
      <c r="T40" s="105">
        <v>0</v>
      </c>
      <c r="U40" s="105">
        <v>436</v>
      </c>
      <c r="V40" s="105">
        <v>82</v>
      </c>
      <c r="W40" s="105">
        <v>518</v>
      </c>
      <c r="X40" s="101" t="s">
        <v>190</v>
      </c>
    </row>
    <row r="41" spans="1:24" x14ac:dyDescent="0.2">
      <c r="A41" s="101" t="s">
        <v>191</v>
      </c>
      <c r="B41" s="101" t="s">
        <v>192</v>
      </c>
      <c r="C41" s="102">
        <v>151</v>
      </c>
      <c r="D41" s="103">
        <v>-0.116959064327485</v>
      </c>
      <c r="E41" s="102">
        <v>0</v>
      </c>
      <c r="F41" s="103">
        <v>-1</v>
      </c>
      <c r="G41" s="102">
        <v>0</v>
      </c>
      <c r="H41" s="103" t="s">
        <v>259</v>
      </c>
      <c r="I41" s="102">
        <v>151</v>
      </c>
      <c r="J41" s="103">
        <v>-0.13218390804597699</v>
      </c>
      <c r="K41" s="102">
        <v>102</v>
      </c>
      <c r="L41" s="103">
        <v>-0.286713286713287</v>
      </c>
      <c r="M41" s="102">
        <v>253</v>
      </c>
      <c r="N41" s="103">
        <v>-0.20189274447949501</v>
      </c>
      <c r="O41" s="107">
        <v>4</v>
      </c>
      <c r="P41" s="109"/>
      <c r="Q41" s="101" t="s">
        <v>83</v>
      </c>
      <c r="R41" s="105">
        <v>171</v>
      </c>
      <c r="S41" s="105">
        <v>3</v>
      </c>
      <c r="T41" s="105">
        <v>0</v>
      </c>
      <c r="U41" s="105">
        <v>174</v>
      </c>
      <c r="V41" s="105">
        <v>143</v>
      </c>
      <c r="W41" s="105">
        <v>317</v>
      </c>
      <c r="X41" s="101" t="s">
        <v>193</v>
      </c>
    </row>
    <row r="42" spans="1:24" x14ac:dyDescent="0.2">
      <c r="A42" s="101" t="s">
        <v>194</v>
      </c>
      <c r="B42" s="101" t="s">
        <v>195</v>
      </c>
      <c r="C42" s="102">
        <v>371</v>
      </c>
      <c r="D42" s="103">
        <v>0.22847682119205301</v>
      </c>
      <c r="E42" s="102">
        <v>0</v>
      </c>
      <c r="F42" s="103" t="s">
        <v>259</v>
      </c>
      <c r="G42" s="102">
        <v>0</v>
      </c>
      <c r="H42" s="103" t="s">
        <v>259</v>
      </c>
      <c r="I42" s="102">
        <v>371</v>
      </c>
      <c r="J42" s="103">
        <v>0.22847682119205301</v>
      </c>
      <c r="K42" s="102">
        <v>11</v>
      </c>
      <c r="L42" s="103">
        <v>-8.3333333333333301E-2</v>
      </c>
      <c r="M42" s="102">
        <v>382</v>
      </c>
      <c r="N42" s="103">
        <v>0.21656050955414</v>
      </c>
      <c r="O42" s="107">
        <v>5</v>
      </c>
      <c r="P42" s="109"/>
      <c r="Q42" s="101" t="s">
        <v>83</v>
      </c>
      <c r="R42" s="105">
        <v>302</v>
      </c>
      <c r="S42" s="105">
        <v>0</v>
      </c>
      <c r="T42" s="105">
        <v>0</v>
      </c>
      <c r="U42" s="105">
        <v>302</v>
      </c>
      <c r="V42" s="105">
        <v>12</v>
      </c>
      <c r="W42" s="105">
        <v>314</v>
      </c>
      <c r="X42" s="101" t="s">
        <v>196</v>
      </c>
    </row>
    <row r="43" spans="1:24" x14ac:dyDescent="0.2">
      <c r="A43" s="101" t="s">
        <v>197</v>
      </c>
      <c r="B43" s="101" t="s">
        <v>198</v>
      </c>
      <c r="C43" s="102">
        <v>110</v>
      </c>
      <c r="D43" s="103">
        <v>-0.375</v>
      </c>
      <c r="E43" s="102">
        <v>0</v>
      </c>
      <c r="F43" s="103" t="s">
        <v>259</v>
      </c>
      <c r="G43" s="102">
        <v>0</v>
      </c>
      <c r="H43" s="103" t="s">
        <v>259</v>
      </c>
      <c r="I43" s="102">
        <v>110</v>
      </c>
      <c r="J43" s="103">
        <v>-0.375</v>
      </c>
      <c r="K43" s="102">
        <v>16</v>
      </c>
      <c r="L43" s="103">
        <v>3</v>
      </c>
      <c r="M43" s="102">
        <v>126</v>
      </c>
      <c r="N43" s="103">
        <v>-0.3</v>
      </c>
      <c r="O43" s="107">
        <v>5</v>
      </c>
      <c r="P43" s="109"/>
      <c r="Q43" s="101" t="s">
        <v>83</v>
      </c>
      <c r="R43" s="105">
        <v>176</v>
      </c>
      <c r="S43" s="105">
        <v>0</v>
      </c>
      <c r="T43" s="105">
        <v>0</v>
      </c>
      <c r="U43" s="105">
        <v>176</v>
      </c>
      <c r="V43" s="105">
        <v>4</v>
      </c>
      <c r="W43" s="105">
        <v>180</v>
      </c>
      <c r="X43" s="101" t="s">
        <v>199</v>
      </c>
    </row>
    <row r="44" spans="1:24" x14ac:dyDescent="0.2">
      <c r="A44" s="101" t="s">
        <v>200</v>
      </c>
      <c r="B44" s="101" t="s">
        <v>201</v>
      </c>
      <c r="C44" s="102">
        <v>2859</v>
      </c>
      <c r="D44" s="103">
        <v>0.15328761597418297</v>
      </c>
      <c r="E44" s="102">
        <v>148</v>
      </c>
      <c r="F44" s="103">
        <v>0.15625</v>
      </c>
      <c r="G44" s="102">
        <v>0</v>
      </c>
      <c r="H44" s="103" t="s">
        <v>259</v>
      </c>
      <c r="I44" s="102">
        <v>3007</v>
      </c>
      <c r="J44" s="103">
        <v>0.15343306482547001</v>
      </c>
      <c r="K44" s="102">
        <v>566</v>
      </c>
      <c r="L44" s="103">
        <v>-0.123839009287926</v>
      </c>
      <c r="M44" s="102">
        <v>3573</v>
      </c>
      <c r="N44" s="103">
        <v>9.8370734706424809E-2</v>
      </c>
      <c r="O44" s="107">
        <v>3</v>
      </c>
      <c r="P44" s="109"/>
      <c r="Q44" s="101" t="s">
        <v>83</v>
      </c>
      <c r="R44" s="105">
        <v>2479</v>
      </c>
      <c r="S44" s="105">
        <v>128</v>
      </c>
      <c r="T44" s="105">
        <v>0</v>
      </c>
      <c r="U44" s="105">
        <v>2607</v>
      </c>
      <c r="V44" s="105">
        <v>646</v>
      </c>
      <c r="W44" s="105">
        <v>3253</v>
      </c>
      <c r="X44" s="101" t="s">
        <v>202</v>
      </c>
    </row>
    <row r="45" spans="1:24" x14ac:dyDescent="0.2">
      <c r="A45" s="101" t="s">
        <v>203</v>
      </c>
      <c r="B45" s="101" t="s">
        <v>204</v>
      </c>
      <c r="C45" s="102">
        <v>3219</v>
      </c>
      <c r="D45" s="103">
        <v>-5.1561579257513299E-2</v>
      </c>
      <c r="E45" s="102">
        <v>543</v>
      </c>
      <c r="F45" s="103">
        <v>-5.4006968641114997E-2</v>
      </c>
      <c r="G45" s="102">
        <v>0</v>
      </c>
      <c r="H45" s="103" t="s">
        <v>259</v>
      </c>
      <c r="I45" s="102">
        <v>3762</v>
      </c>
      <c r="J45" s="103">
        <v>-5.1915322580645198E-2</v>
      </c>
      <c r="K45" s="102">
        <v>366</v>
      </c>
      <c r="L45" s="103">
        <v>0.20792079207920799</v>
      </c>
      <c r="M45" s="102">
        <v>4128</v>
      </c>
      <c r="N45" s="103">
        <v>-3.3481620229454501E-2</v>
      </c>
      <c r="O45" s="107">
        <v>2</v>
      </c>
      <c r="P45" s="109"/>
      <c r="Q45" s="101" t="s">
        <v>83</v>
      </c>
      <c r="R45" s="105">
        <v>3394</v>
      </c>
      <c r="S45" s="105">
        <v>574</v>
      </c>
      <c r="T45" s="105">
        <v>0</v>
      </c>
      <c r="U45" s="105">
        <v>3968</v>
      </c>
      <c r="V45" s="105">
        <v>303</v>
      </c>
      <c r="W45" s="105">
        <v>4271</v>
      </c>
      <c r="X45" s="101" t="s">
        <v>205</v>
      </c>
    </row>
    <row r="46" spans="1:24" x14ac:dyDescent="0.2">
      <c r="A46" s="101" t="s">
        <v>206</v>
      </c>
      <c r="B46" s="101" t="s">
        <v>207</v>
      </c>
      <c r="C46" s="102">
        <v>495</v>
      </c>
      <c r="D46" s="103">
        <v>-2.3668639053254399E-2</v>
      </c>
      <c r="E46" s="102">
        <v>0</v>
      </c>
      <c r="F46" s="103" t="s">
        <v>259</v>
      </c>
      <c r="G46" s="102">
        <v>0</v>
      </c>
      <c r="H46" s="103" t="s">
        <v>259</v>
      </c>
      <c r="I46" s="102">
        <v>495</v>
      </c>
      <c r="J46" s="103">
        <v>-2.3668639053254399E-2</v>
      </c>
      <c r="K46" s="102">
        <v>19</v>
      </c>
      <c r="L46" s="103">
        <v>-0.32142857142857101</v>
      </c>
      <c r="M46" s="102">
        <v>514</v>
      </c>
      <c r="N46" s="103">
        <v>-3.9252336448598102E-2</v>
      </c>
      <c r="O46" s="107">
        <v>5</v>
      </c>
      <c r="P46" s="109"/>
      <c r="Q46" s="101" t="s">
        <v>83</v>
      </c>
      <c r="R46" s="105">
        <v>507</v>
      </c>
      <c r="S46" s="105">
        <v>0</v>
      </c>
      <c r="T46" s="105">
        <v>0</v>
      </c>
      <c r="U46" s="105">
        <v>507</v>
      </c>
      <c r="V46" s="105">
        <v>28</v>
      </c>
      <c r="W46" s="105">
        <v>535</v>
      </c>
      <c r="X46" s="101" t="s">
        <v>208</v>
      </c>
    </row>
    <row r="47" spans="1:24" x14ac:dyDescent="0.2">
      <c r="A47" s="101" t="s">
        <v>209</v>
      </c>
      <c r="B47" s="101" t="s">
        <v>210</v>
      </c>
      <c r="C47" s="102">
        <v>144</v>
      </c>
      <c r="D47" s="103">
        <v>-0.2</v>
      </c>
      <c r="E47" s="102">
        <v>0</v>
      </c>
      <c r="F47" s="103" t="s">
        <v>259</v>
      </c>
      <c r="G47" s="102">
        <v>0</v>
      </c>
      <c r="H47" s="103" t="s">
        <v>259</v>
      </c>
      <c r="I47" s="102">
        <v>144</v>
      </c>
      <c r="J47" s="103">
        <v>-0.2</v>
      </c>
      <c r="K47" s="102">
        <v>8</v>
      </c>
      <c r="L47" s="103">
        <v>-0.52941176470588203</v>
      </c>
      <c r="M47" s="102">
        <v>152</v>
      </c>
      <c r="N47" s="103">
        <v>-0.22842639593908601</v>
      </c>
      <c r="O47" s="107">
        <v>5</v>
      </c>
      <c r="P47" s="109"/>
      <c r="Q47" s="101" t="s">
        <v>83</v>
      </c>
      <c r="R47" s="105">
        <v>180</v>
      </c>
      <c r="S47" s="105">
        <v>0</v>
      </c>
      <c r="T47" s="105">
        <v>0</v>
      </c>
      <c r="U47" s="105">
        <v>180</v>
      </c>
      <c r="V47" s="105">
        <v>17</v>
      </c>
      <c r="W47" s="105">
        <v>197</v>
      </c>
      <c r="X47" s="101" t="s">
        <v>211</v>
      </c>
    </row>
    <row r="48" spans="1:24" x14ac:dyDescent="0.2">
      <c r="A48" s="101" t="s">
        <v>212</v>
      </c>
      <c r="B48" s="101" t="s">
        <v>213</v>
      </c>
      <c r="C48" s="102">
        <v>92</v>
      </c>
      <c r="D48" s="103">
        <v>2.2222222222222202E-2</v>
      </c>
      <c r="E48" s="102">
        <v>0</v>
      </c>
      <c r="F48" s="103" t="s">
        <v>259</v>
      </c>
      <c r="G48" s="102">
        <v>0</v>
      </c>
      <c r="H48" s="103" t="s">
        <v>259</v>
      </c>
      <c r="I48" s="102">
        <v>92</v>
      </c>
      <c r="J48" s="103">
        <v>2.2222222222222202E-2</v>
      </c>
      <c r="K48" s="102">
        <v>0</v>
      </c>
      <c r="L48" s="103" t="s">
        <v>259</v>
      </c>
      <c r="M48" s="102">
        <v>92</v>
      </c>
      <c r="N48" s="103">
        <v>2.2222222222222202E-2</v>
      </c>
      <c r="O48" s="107">
        <v>5</v>
      </c>
      <c r="P48" s="109"/>
      <c r="Q48" s="101" t="s">
        <v>83</v>
      </c>
      <c r="R48" s="105">
        <v>90</v>
      </c>
      <c r="S48" s="105">
        <v>0</v>
      </c>
      <c r="T48" s="105">
        <v>0</v>
      </c>
      <c r="U48" s="105">
        <v>90</v>
      </c>
      <c r="V48" s="105">
        <v>0</v>
      </c>
      <c r="W48" s="105">
        <v>90</v>
      </c>
      <c r="X48" s="101" t="s">
        <v>214</v>
      </c>
    </row>
    <row r="49" spans="1:24" x14ac:dyDescent="0.2">
      <c r="A49" s="101" t="s">
        <v>215</v>
      </c>
      <c r="B49" s="101" t="s">
        <v>216</v>
      </c>
      <c r="C49" s="102">
        <v>334</v>
      </c>
      <c r="D49" s="103">
        <v>8.4415584415584402E-2</v>
      </c>
      <c r="E49" s="102">
        <v>0</v>
      </c>
      <c r="F49" s="103" t="s">
        <v>259</v>
      </c>
      <c r="G49" s="102">
        <v>0</v>
      </c>
      <c r="H49" s="103" t="s">
        <v>259</v>
      </c>
      <c r="I49" s="102">
        <v>334</v>
      </c>
      <c r="J49" s="103">
        <v>8.4415584415584402E-2</v>
      </c>
      <c r="K49" s="102">
        <v>69</v>
      </c>
      <c r="L49" s="103">
        <v>2.4500000000000002</v>
      </c>
      <c r="M49" s="102">
        <v>403</v>
      </c>
      <c r="N49" s="103">
        <v>0.228658536585366</v>
      </c>
      <c r="O49" s="107">
        <v>5</v>
      </c>
      <c r="P49" s="109"/>
      <c r="Q49" s="101" t="s">
        <v>83</v>
      </c>
      <c r="R49" s="105">
        <v>308</v>
      </c>
      <c r="S49" s="105">
        <v>0</v>
      </c>
      <c r="T49" s="105">
        <v>0</v>
      </c>
      <c r="U49" s="105">
        <v>308</v>
      </c>
      <c r="V49" s="105">
        <v>20</v>
      </c>
      <c r="W49" s="105">
        <v>328</v>
      </c>
      <c r="X49" s="101" t="s">
        <v>217</v>
      </c>
    </row>
    <row r="50" spans="1:24" x14ac:dyDescent="0.2">
      <c r="A50" s="101" t="s">
        <v>218</v>
      </c>
      <c r="B50" s="101" t="s">
        <v>219</v>
      </c>
      <c r="C50" s="102">
        <v>831</v>
      </c>
      <c r="D50" s="103">
        <v>9.6306068601583097E-2</v>
      </c>
      <c r="E50" s="102">
        <v>155</v>
      </c>
      <c r="F50" s="103">
        <v>5.4421768707482998E-2</v>
      </c>
      <c r="G50" s="102">
        <v>0</v>
      </c>
      <c r="H50" s="103" t="s">
        <v>259</v>
      </c>
      <c r="I50" s="102">
        <v>986</v>
      </c>
      <c r="J50" s="103">
        <v>8.9502762430939201E-2</v>
      </c>
      <c r="K50" s="102">
        <v>228</v>
      </c>
      <c r="L50" s="103">
        <v>0.39877300613496902</v>
      </c>
      <c r="M50" s="102">
        <v>1214</v>
      </c>
      <c r="N50" s="103">
        <v>0.13670411985018699</v>
      </c>
      <c r="O50" s="107">
        <v>3</v>
      </c>
      <c r="P50" s="110"/>
      <c r="Q50" s="101" t="s">
        <v>83</v>
      </c>
      <c r="R50" s="105">
        <v>758</v>
      </c>
      <c r="S50" s="105">
        <v>147</v>
      </c>
      <c r="T50" s="105">
        <v>0</v>
      </c>
      <c r="U50" s="105">
        <v>905</v>
      </c>
      <c r="V50" s="105">
        <v>163</v>
      </c>
      <c r="W50" s="105">
        <v>1068</v>
      </c>
      <c r="X50" s="101" t="s">
        <v>220</v>
      </c>
    </row>
    <row r="51" spans="1:24" x14ac:dyDescent="0.2">
      <c r="A51" s="111" t="s">
        <v>221</v>
      </c>
      <c r="B51" s="112"/>
      <c r="C51" s="113">
        <v>34831</v>
      </c>
      <c r="D51" s="114">
        <v>-3.9489286600667299E-2</v>
      </c>
      <c r="E51" s="113">
        <v>12790</v>
      </c>
      <c r="F51" s="114">
        <v>1.7230576441102799E-3</v>
      </c>
      <c r="G51" s="113">
        <v>2568</v>
      </c>
      <c r="H51" s="114">
        <v>-5.5882352941176501E-2</v>
      </c>
      <c r="I51" s="113">
        <v>50189</v>
      </c>
      <c r="J51" s="114">
        <v>-3.0182991633011899E-2</v>
      </c>
      <c r="K51" s="113">
        <v>5521</v>
      </c>
      <c r="L51" s="114">
        <v>5.8068225373706407E-2</v>
      </c>
      <c r="M51" s="113">
        <v>55710</v>
      </c>
      <c r="N51" s="114">
        <v>-2.2099738454247002E-2</v>
      </c>
      <c r="O51" s="118"/>
      <c r="P51" s="119" t="s">
        <v>244</v>
      </c>
      <c r="Q51" s="119"/>
      <c r="R51" s="120">
        <v>36263</v>
      </c>
      <c r="S51" s="120">
        <v>12768</v>
      </c>
      <c r="T51" s="120">
        <v>2720</v>
      </c>
      <c r="U51" s="120">
        <v>51751</v>
      </c>
      <c r="V51" s="120">
        <v>5218</v>
      </c>
      <c r="W51" s="120">
        <v>56969</v>
      </c>
      <c r="X51" s="119"/>
    </row>
    <row r="52" spans="1:24" x14ac:dyDescent="0.2">
      <c r="A52" s="101" t="s">
        <v>223</v>
      </c>
      <c r="B52" s="101" t="s">
        <v>224</v>
      </c>
      <c r="C52" s="102">
        <v>0</v>
      </c>
      <c r="D52" s="103" t="s">
        <v>259</v>
      </c>
      <c r="E52" s="102">
        <v>0</v>
      </c>
      <c r="F52" s="103" t="s">
        <v>259</v>
      </c>
      <c r="G52" s="102">
        <v>0</v>
      </c>
      <c r="H52" s="103" t="s">
        <v>259</v>
      </c>
      <c r="I52" s="102">
        <v>0</v>
      </c>
      <c r="J52" s="103" t="s">
        <v>259</v>
      </c>
      <c r="K52" s="102">
        <v>9</v>
      </c>
      <c r="L52" s="103">
        <v>1.25</v>
      </c>
      <c r="M52" s="102">
        <v>9</v>
      </c>
      <c r="N52" s="103">
        <v>1.25</v>
      </c>
      <c r="O52" s="107">
        <v>6</v>
      </c>
      <c r="P52" s="108" t="s">
        <v>165</v>
      </c>
      <c r="Q52" s="101" t="s">
        <v>165</v>
      </c>
      <c r="R52" s="105">
        <v>0</v>
      </c>
      <c r="S52" s="105">
        <v>0</v>
      </c>
      <c r="T52" s="105">
        <v>0</v>
      </c>
      <c r="U52" s="105">
        <v>0</v>
      </c>
      <c r="V52" s="105">
        <v>4</v>
      </c>
      <c r="W52" s="105">
        <v>4</v>
      </c>
      <c r="X52" s="101" t="s">
        <v>225</v>
      </c>
    </row>
    <row r="53" spans="1:24" x14ac:dyDescent="0.2">
      <c r="A53" s="101" t="s">
        <v>226</v>
      </c>
      <c r="B53" s="101" t="s">
        <v>227</v>
      </c>
      <c r="C53" s="102">
        <v>37</v>
      </c>
      <c r="D53" s="103">
        <v>2.7777777777777801E-2</v>
      </c>
      <c r="E53" s="102">
        <v>0</v>
      </c>
      <c r="F53" s="103" t="s">
        <v>259</v>
      </c>
      <c r="G53" s="102">
        <v>0</v>
      </c>
      <c r="H53" s="103" t="s">
        <v>259</v>
      </c>
      <c r="I53" s="102">
        <v>37</v>
      </c>
      <c r="J53" s="103">
        <v>2.7777777777777801E-2</v>
      </c>
      <c r="K53" s="102">
        <v>75</v>
      </c>
      <c r="L53" s="103">
        <v>-0.15730337078651699</v>
      </c>
      <c r="M53" s="102">
        <v>112</v>
      </c>
      <c r="N53" s="103">
        <v>-0.10400000000000001</v>
      </c>
      <c r="O53" s="107">
        <v>6</v>
      </c>
      <c r="P53" s="109"/>
      <c r="Q53" s="101" t="s">
        <v>165</v>
      </c>
      <c r="R53" s="105">
        <v>36</v>
      </c>
      <c r="S53" s="105">
        <v>0</v>
      </c>
      <c r="T53" s="105">
        <v>0</v>
      </c>
      <c r="U53" s="105">
        <v>36</v>
      </c>
      <c r="V53" s="105">
        <v>89</v>
      </c>
      <c r="W53" s="105">
        <v>125</v>
      </c>
      <c r="X53" s="101" t="s">
        <v>228</v>
      </c>
    </row>
    <row r="54" spans="1:24" x14ac:dyDescent="0.2">
      <c r="A54" s="101" t="s">
        <v>229</v>
      </c>
      <c r="B54" s="101" t="s">
        <v>230</v>
      </c>
      <c r="C54" s="102">
        <v>603</v>
      </c>
      <c r="D54" s="103">
        <v>-0.11453744493392101</v>
      </c>
      <c r="E54" s="102">
        <v>945</v>
      </c>
      <c r="F54" s="103">
        <v>6.41891891891892E-2</v>
      </c>
      <c r="G54" s="102">
        <v>0</v>
      </c>
      <c r="H54" s="103" t="s">
        <v>259</v>
      </c>
      <c r="I54" s="102">
        <v>1548</v>
      </c>
      <c r="J54" s="103">
        <v>-1.3384321223709401E-2</v>
      </c>
      <c r="K54" s="102">
        <v>760</v>
      </c>
      <c r="L54" s="103">
        <v>-0.188034188034188</v>
      </c>
      <c r="M54" s="102">
        <v>2308</v>
      </c>
      <c r="N54" s="103">
        <v>-7.8642714570858308E-2</v>
      </c>
      <c r="O54" s="107">
        <v>6</v>
      </c>
      <c r="P54" s="109"/>
      <c r="Q54" s="101" t="s">
        <v>165</v>
      </c>
      <c r="R54" s="105">
        <v>681</v>
      </c>
      <c r="S54" s="105">
        <v>888</v>
      </c>
      <c r="T54" s="105">
        <v>0</v>
      </c>
      <c r="U54" s="105">
        <v>1569</v>
      </c>
      <c r="V54" s="105">
        <v>936</v>
      </c>
      <c r="W54" s="105">
        <v>2505</v>
      </c>
      <c r="X54" s="101" t="s">
        <v>231</v>
      </c>
    </row>
    <row r="55" spans="1:24" x14ac:dyDescent="0.2">
      <c r="A55" s="101" t="s">
        <v>232</v>
      </c>
      <c r="B55" s="101" t="s">
        <v>233</v>
      </c>
      <c r="C55" s="102">
        <v>0</v>
      </c>
      <c r="D55" s="103" t="s">
        <v>259</v>
      </c>
      <c r="E55" s="102">
        <v>0</v>
      </c>
      <c r="F55" s="103" t="s">
        <v>259</v>
      </c>
      <c r="G55" s="102">
        <v>0</v>
      </c>
      <c r="H55" s="103" t="s">
        <v>259</v>
      </c>
      <c r="I55" s="102">
        <v>0</v>
      </c>
      <c r="J55" s="103" t="s">
        <v>259</v>
      </c>
      <c r="K55" s="102">
        <v>21</v>
      </c>
      <c r="L55" s="103">
        <v>0.05</v>
      </c>
      <c r="M55" s="102">
        <v>21</v>
      </c>
      <c r="N55" s="103">
        <v>0.05</v>
      </c>
      <c r="O55" s="107">
        <v>6</v>
      </c>
      <c r="P55" s="109"/>
      <c r="Q55" s="101" t="s">
        <v>165</v>
      </c>
      <c r="R55" s="105">
        <v>0</v>
      </c>
      <c r="S55" s="105">
        <v>0</v>
      </c>
      <c r="T55" s="105">
        <v>0</v>
      </c>
      <c r="U55" s="105">
        <v>0</v>
      </c>
      <c r="V55" s="105">
        <v>20</v>
      </c>
      <c r="W55" s="105">
        <v>20</v>
      </c>
      <c r="X55" s="101" t="s">
        <v>234</v>
      </c>
    </row>
    <row r="56" spans="1:24" x14ac:dyDescent="0.2">
      <c r="A56" s="101" t="s">
        <v>235</v>
      </c>
      <c r="B56" s="101" t="s">
        <v>236</v>
      </c>
      <c r="C56" s="102">
        <v>100</v>
      </c>
      <c r="D56" s="103">
        <v>-0.15254237288135603</v>
      </c>
      <c r="E56" s="102">
        <v>0</v>
      </c>
      <c r="F56" s="103" t="s">
        <v>259</v>
      </c>
      <c r="G56" s="102">
        <v>0</v>
      </c>
      <c r="H56" s="103" t="s">
        <v>259</v>
      </c>
      <c r="I56" s="102">
        <v>100</v>
      </c>
      <c r="J56" s="103">
        <v>-0.15254237288135603</v>
      </c>
      <c r="K56" s="102">
        <v>72</v>
      </c>
      <c r="L56" s="103">
        <v>2.8571428571428602E-2</v>
      </c>
      <c r="M56" s="102">
        <v>172</v>
      </c>
      <c r="N56" s="103">
        <v>-8.5106382978723402E-2</v>
      </c>
      <c r="O56" s="107">
        <v>6</v>
      </c>
      <c r="P56" s="109"/>
      <c r="Q56" s="101" t="s">
        <v>165</v>
      </c>
      <c r="R56" s="105">
        <v>118</v>
      </c>
      <c r="S56" s="105">
        <v>0</v>
      </c>
      <c r="T56" s="105">
        <v>0</v>
      </c>
      <c r="U56" s="105">
        <v>118</v>
      </c>
      <c r="V56" s="105">
        <v>70</v>
      </c>
      <c r="W56" s="105">
        <v>188</v>
      </c>
      <c r="X56" s="101" t="s">
        <v>237</v>
      </c>
    </row>
    <row r="57" spans="1:24" x14ac:dyDescent="0.2">
      <c r="A57" s="101" t="s">
        <v>238</v>
      </c>
      <c r="B57" s="101" t="s">
        <v>239</v>
      </c>
      <c r="C57" s="102">
        <v>86</v>
      </c>
      <c r="D57" s="103">
        <v>1.6060606060606097</v>
      </c>
      <c r="E57" s="102">
        <v>2</v>
      </c>
      <c r="F57" s="103">
        <v>-0.5</v>
      </c>
      <c r="G57" s="102">
        <v>0</v>
      </c>
      <c r="H57" s="103" t="s">
        <v>259</v>
      </c>
      <c r="I57" s="102">
        <v>88</v>
      </c>
      <c r="J57" s="103">
        <v>1.3783783783783798</v>
      </c>
      <c r="K57" s="102">
        <v>33</v>
      </c>
      <c r="L57" s="103">
        <v>0.73684210526315808</v>
      </c>
      <c r="M57" s="102">
        <v>121</v>
      </c>
      <c r="N57" s="103">
        <v>1.16071428571429</v>
      </c>
      <c r="O57" s="107">
        <v>6</v>
      </c>
      <c r="P57" s="110"/>
      <c r="Q57" s="101" t="s">
        <v>165</v>
      </c>
      <c r="R57" s="105">
        <v>33</v>
      </c>
      <c r="S57" s="105">
        <v>4</v>
      </c>
      <c r="T57" s="105">
        <v>0</v>
      </c>
      <c r="U57" s="105">
        <v>37</v>
      </c>
      <c r="V57" s="105">
        <v>19</v>
      </c>
      <c r="W57" s="105">
        <v>56</v>
      </c>
      <c r="X57" s="101" t="s">
        <v>240</v>
      </c>
    </row>
    <row r="58" spans="1:24" x14ac:dyDescent="0.2">
      <c r="A58" s="111" t="s">
        <v>241</v>
      </c>
      <c r="B58" s="112"/>
      <c r="C58" s="113">
        <v>826</v>
      </c>
      <c r="D58" s="114">
        <v>-4.8387096774193498E-2</v>
      </c>
      <c r="E58" s="113">
        <v>947</v>
      </c>
      <c r="F58" s="114">
        <v>6.1659192825112105E-2</v>
      </c>
      <c r="G58" s="113">
        <v>0</v>
      </c>
      <c r="H58" s="114"/>
      <c r="I58" s="113">
        <v>1773</v>
      </c>
      <c r="J58" s="114">
        <v>7.3863636363636406E-3</v>
      </c>
      <c r="K58" s="113">
        <v>970</v>
      </c>
      <c r="L58" s="114">
        <v>-0.147627416520211</v>
      </c>
      <c r="M58" s="113">
        <v>2743</v>
      </c>
      <c r="N58" s="114">
        <v>-5.3485162180814401E-2</v>
      </c>
      <c r="O58" s="118"/>
      <c r="P58" s="119" t="s">
        <v>244</v>
      </c>
      <c r="Q58" s="119"/>
      <c r="R58" s="120">
        <v>868</v>
      </c>
      <c r="S58" s="120">
        <v>892</v>
      </c>
      <c r="T58" s="120">
        <v>0</v>
      </c>
      <c r="U58" s="120">
        <v>1760</v>
      </c>
      <c r="V58" s="120">
        <v>1138</v>
      </c>
      <c r="W58" s="120">
        <v>2898</v>
      </c>
      <c r="X58" s="119"/>
    </row>
    <row r="59" spans="1:24" x14ac:dyDescent="0.2">
      <c r="A59" s="111" t="s">
        <v>260</v>
      </c>
      <c r="B59" s="112"/>
      <c r="C59" s="113">
        <v>35657</v>
      </c>
      <c r="D59" s="114">
        <v>-3.9697287980393701E-2</v>
      </c>
      <c r="E59" s="113">
        <v>13737</v>
      </c>
      <c r="F59" s="114">
        <v>5.6368960468521209E-3</v>
      </c>
      <c r="G59" s="113">
        <v>2568</v>
      </c>
      <c r="H59" s="114">
        <v>-5.5882352941176501E-2</v>
      </c>
      <c r="I59" s="113">
        <v>51962</v>
      </c>
      <c r="J59" s="114">
        <v>-2.8947319242772499E-2</v>
      </c>
      <c r="K59" s="113">
        <v>6491</v>
      </c>
      <c r="L59" s="114">
        <v>2.12397734424166E-2</v>
      </c>
      <c r="M59" s="113">
        <v>58453</v>
      </c>
      <c r="N59" s="114">
        <v>-2.3619022165800901E-2</v>
      </c>
      <c r="O59" s="118"/>
      <c r="P59" s="119"/>
      <c r="Q59" s="119"/>
      <c r="R59" s="120">
        <v>37131</v>
      </c>
      <c r="S59" s="120">
        <v>13660</v>
      </c>
      <c r="T59" s="120">
        <v>2720</v>
      </c>
      <c r="U59" s="120">
        <v>53511</v>
      </c>
      <c r="V59" s="120">
        <v>6356</v>
      </c>
      <c r="W59" s="120">
        <v>59867</v>
      </c>
      <c r="X59" s="119"/>
    </row>
  </sheetData>
  <pageMargins left="0.23622047244094491" right="0.23622047244094491" top="0.55118110236220474" bottom="0.35433070866141736" header="0.31496062992125984" footer="0.31496062992125984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82" zoomScaleSheetLayoutView="4437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4.25" x14ac:dyDescent="0.2"/>
  <cols>
    <col min="1" max="1" width="33.8554687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28515625" style="98" hidden="1" customWidth="1"/>
    <col min="17" max="17" width="6.7109375" style="98" hidden="1" customWidth="1"/>
    <col min="18" max="18" width="23.42578125" style="98" hidden="1" customWidth="1"/>
    <col min="19" max="19" width="22.7109375" style="98" hidden="1" customWidth="1"/>
    <col min="20" max="20" width="19.28515625" style="98" hidden="1" customWidth="1"/>
    <col min="21" max="21" width="18.85546875" style="98" hidden="1" customWidth="1"/>
    <col min="22" max="22" width="23.85546875" style="98" hidden="1" customWidth="1"/>
    <col min="23" max="23" width="15.5703125" style="98" hidden="1" customWidth="1"/>
    <col min="24" max="24" width="32.42578125" style="98" hidden="1" customWidth="1"/>
    <col min="25" max="16384" width="9.140625" style="98"/>
  </cols>
  <sheetData>
    <row r="1" spans="1:24" ht="15.75" x14ac:dyDescent="0.25">
      <c r="A1" s="97" t="s">
        <v>261</v>
      </c>
    </row>
    <row r="4" spans="1:24" ht="42.75" x14ac:dyDescent="0.2">
      <c r="A4" s="99" t="s">
        <v>48</v>
      </c>
      <c r="B4" s="99" t="s">
        <v>49</v>
      </c>
      <c r="C4" s="99" t="s">
        <v>246</v>
      </c>
      <c r="D4" s="99" t="s">
        <v>247</v>
      </c>
      <c r="E4" s="99" t="s">
        <v>248</v>
      </c>
      <c r="F4" s="99" t="s">
        <v>249</v>
      </c>
      <c r="G4" s="99" t="s">
        <v>250</v>
      </c>
      <c r="H4" s="99" t="s">
        <v>251</v>
      </c>
      <c r="I4" s="99" t="s">
        <v>252</v>
      </c>
      <c r="J4" s="99" t="s">
        <v>253</v>
      </c>
      <c r="K4" s="99" t="s">
        <v>24</v>
      </c>
      <c r="L4" s="99" t="s">
        <v>254</v>
      </c>
      <c r="M4" s="99" t="s">
        <v>63</v>
      </c>
      <c r="N4" s="99" t="s">
        <v>64</v>
      </c>
      <c r="O4" s="100" t="s">
        <v>65</v>
      </c>
      <c r="P4" s="100" t="s">
        <v>80</v>
      </c>
      <c r="Q4" s="100" t="s">
        <v>66</v>
      </c>
      <c r="R4" s="100" t="s">
        <v>255</v>
      </c>
      <c r="S4" s="100" t="s">
        <v>256</v>
      </c>
      <c r="T4" s="100" t="s">
        <v>73</v>
      </c>
      <c r="U4" s="100" t="s">
        <v>257</v>
      </c>
      <c r="V4" s="100" t="s">
        <v>258</v>
      </c>
      <c r="W4" s="100" t="s">
        <v>76</v>
      </c>
      <c r="X4" s="100" t="s">
        <v>77</v>
      </c>
    </row>
    <row r="5" spans="1:24" x14ac:dyDescent="0.2">
      <c r="A5" s="101" t="s">
        <v>81</v>
      </c>
      <c r="B5" s="101" t="s">
        <v>82</v>
      </c>
      <c r="C5" s="102">
        <v>7172</v>
      </c>
      <c r="D5" s="103">
        <v>4.1231126596980298E-2</v>
      </c>
      <c r="E5" s="102">
        <v>98</v>
      </c>
      <c r="F5" s="103">
        <v>0.180722891566265</v>
      </c>
      <c r="G5" s="102">
        <v>76</v>
      </c>
      <c r="H5" s="103">
        <v>-0.59358288770053502</v>
      </c>
      <c r="I5" s="102">
        <v>7346</v>
      </c>
      <c r="J5" s="103">
        <v>2.6264319642358199E-2</v>
      </c>
      <c r="K5" s="102">
        <v>4204</v>
      </c>
      <c r="L5" s="103">
        <v>-6.1816558803838399E-2</v>
      </c>
      <c r="M5" s="102">
        <v>11550</v>
      </c>
      <c r="N5" s="103">
        <v>-7.6467050433886097E-3</v>
      </c>
      <c r="O5" s="107">
        <v>4</v>
      </c>
      <c r="P5" s="108" t="s">
        <v>83</v>
      </c>
      <c r="Q5" s="101" t="s">
        <v>83</v>
      </c>
      <c r="R5" s="105">
        <v>6888</v>
      </c>
      <c r="S5" s="105">
        <v>83</v>
      </c>
      <c r="T5" s="105">
        <v>187</v>
      </c>
      <c r="U5" s="105">
        <v>7158</v>
      </c>
      <c r="V5" s="105">
        <v>4481</v>
      </c>
      <c r="W5" s="105">
        <v>11639</v>
      </c>
      <c r="X5" s="101" t="s">
        <v>84</v>
      </c>
    </row>
    <row r="6" spans="1:24" x14ac:dyDescent="0.2">
      <c r="A6" s="101" t="s">
        <v>85</v>
      </c>
      <c r="B6" s="101" t="s">
        <v>86</v>
      </c>
      <c r="C6" s="102">
        <v>3457</v>
      </c>
      <c r="D6" s="103">
        <v>0.116241524055538</v>
      </c>
      <c r="E6" s="102">
        <v>2</v>
      </c>
      <c r="F6" s="103">
        <v>-0.71428571428571397</v>
      </c>
      <c r="G6" s="102">
        <v>0</v>
      </c>
      <c r="H6" s="103" t="s">
        <v>259</v>
      </c>
      <c r="I6" s="102">
        <v>3459</v>
      </c>
      <c r="J6" s="103">
        <v>0.11436855670103099</v>
      </c>
      <c r="K6" s="102">
        <v>181</v>
      </c>
      <c r="L6" s="103">
        <v>0.72380952380952401</v>
      </c>
      <c r="M6" s="102">
        <v>3640</v>
      </c>
      <c r="N6" s="103">
        <v>0.13430975381738899</v>
      </c>
      <c r="O6" s="107">
        <v>5</v>
      </c>
      <c r="P6" s="109"/>
      <c r="Q6" s="101" t="s">
        <v>83</v>
      </c>
      <c r="R6" s="105">
        <v>3097</v>
      </c>
      <c r="S6" s="105">
        <v>7</v>
      </c>
      <c r="T6" s="105">
        <v>0</v>
      </c>
      <c r="U6" s="105">
        <v>3104</v>
      </c>
      <c r="V6" s="105">
        <v>105</v>
      </c>
      <c r="W6" s="105">
        <v>3209</v>
      </c>
      <c r="X6" s="101" t="s">
        <v>87</v>
      </c>
    </row>
    <row r="7" spans="1:24" x14ac:dyDescent="0.2">
      <c r="A7" s="101" t="s">
        <v>88</v>
      </c>
      <c r="B7" s="101" t="s">
        <v>89</v>
      </c>
      <c r="C7" s="102">
        <v>2348</v>
      </c>
      <c r="D7" s="103">
        <v>0.12129894937917901</v>
      </c>
      <c r="E7" s="102">
        <v>42</v>
      </c>
      <c r="F7" s="103">
        <v>0.3125</v>
      </c>
      <c r="G7" s="102">
        <v>0</v>
      </c>
      <c r="H7" s="103" t="s">
        <v>259</v>
      </c>
      <c r="I7" s="102">
        <v>2390</v>
      </c>
      <c r="J7" s="103">
        <v>0.1241768579492</v>
      </c>
      <c r="K7" s="102">
        <v>4481</v>
      </c>
      <c r="L7" s="103">
        <v>-0.15818147661093399</v>
      </c>
      <c r="M7" s="102">
        <v>6871</v>
      </c>
      <c r="N7" s="103">
        <v>-7.7594307960800107E-2</v>
      </c>
      <c r="O7" s="107">
        <v>4</v>
      </c>
      <c r="P7" s="109"/>
      <c r="Q7" s="101" t="s">
        <v>83</v>
      </c>
      <c r="R7" s="105">
        <v>2094</v>
      </c>
      <c r="S7" s="105">
        <v>32</v>
      </c>
      <c r="T7" s="105">
        <v>0</v>
      </c>
      <c r="U7" s="105">
        <v>2126</v>
      </c>
      <c r="V7" s="105">
        <v>5323</v>
      </c>
      <c r="W7" s="105">
        <v>7449</v>
      </c>
      <c r="X7" s="101" t="s">
        <v>90</v>
      </c>
    </row>
    <row r="8" spans="1:24" x14ac:dyDescent="0.2">
      <c r="A8" s="101" t="s">
        <v>91</v>
      </c>
      <c r="B8" s="101" t="s">
        <v>92</v>
      </c>
      <c r="C8" s="102">
        <v>50299</v>
      </c>
      <c r="D8" s="103">
        <v>-2.8545493172644199E-2</v>
      </c>
      <c r="E8" s="102">
        <v>19444</v>
      </c>
      <c r="F8" s="103">
        <v>-1.2944819533986502E-2</v>
      </c>
      <c r="G8" s="102">
        <v>11155</v>
      </c>
      <c r="H8" s="103">
        <v>-0.121169148349484</v>
      </c>
      <c r="I8" s="102">
        <v>80898</v>
      </c>
      <c r="J8" s="103">
        <v>-3.8862288966246494E-2</v>
      </c>
      <c r="K8" s="102">
        <v>9443</v>
      </c>
      <c r="L8" s="103">
        <v>-5.6360547616668304E-2</v>
      </c>
      <c r="M8" s="102">
        <v>90341</v>
      </c>
      <c r="N8" s="103">
        <v>-4.0721627590893601E-2</v>
      </c>
      <c r="O8" s="107">
        <v>2</v>
      </c>
      <c r="P8" s="109"/>
      <c r="Q8" s="101" t="s">
        <v>83</v>
      </c>
      <c r="R8" s="105">
        <v>51777</v>
      </c>
      <c r="S8" s="105">
        <v>19699</v>
      </c>
      <c r="T8" s="105">
        <v>12693</v>
      </c>
      <c r="U8" s="105">
        <v>84169</v>
      </c>
      <c r="V8" s="105">
        <v>10007</v>
      </c>
      <c r="W8" s="105">
        <v>94176</v>
      </c>
      <c r="X8" s="101" t="s">
        <v>93</v>
      </c>
    </row>
    <row r="9" spans="1:24" x14ac:dyDescent="0.2">
      <c r="A9" s="101" t="s">
        <v>94</v>
      </c>
      <c r="B9" s="101" t="s">
        <v>95</v>
      </c>
      <c r="C9" s="102">
        <v>1519</v>
      </c>
      <c r="D9" s="103">
        <v>-0.11583236321303801</v>
      </c>
      <c r="E9" s="102">
        <v>0</v>
      </c>
      <c r="F9" s="103">
        <v>-1</v>
      </c>
      <c r="G9" s="102">
        <v>0</v>
      </c>
      <c r="H9" s="103" t="s">
        <v>259</v>
      </c>
      <c r="I9" s="102">
        <v>1519</v>
      </c>
      <c r="J9" s="103">
        <v>-0.116346713205352</v>
      </c>
      <c r="K9" s="102">
        <v>81</v>
      </c>
      <c r="L9" s="103">
        <v>-0.44520547945205496</v>
      </c>
      <c r="M9" s="102">
        <v>1600</v>
      </c>
      <c r="N9" s="103">
        <v>-0.142091152815013</v>
      </c>
      <c r="O9" s="107">
        <v>5</v>
      </c>
      <c r="P9" s="109"/>
      <c r="Q9" s="101" t="s">
        <v>83</v>
      </c>
      <c r="R9" s="105">
        <v>1718</v>
      </c>
      <c r="S9" s="105">
        <v>1</v>
      </c>
      <c r="T9" s="105">
        <v>0</v>
      </c>
      <c r="U9" s="105">
        <v>1719</v>
      </c>
      <c r="V9" s="105">
        <v>146</v>
      </c>
      <c r="W9" s="105">
        <v>1865</v>
      </c>
      <c r="X9" s="101" t="s">
        <v>96</v>
      </c>
    </row>
    <row r="10" spans="1:24" x14ac:dyDescent="0.2">
      <c r="A10" s="101" t="s">
        <v>97</v>
      </c>
      <c r="B10" s="101" t="s">
        <v>98</v>
      </c>
      <c r="C10" s="102">
        <v>36679</v>
      </c>
      <c r="D10" s="103">
        <v>3.6117875612225402E-3</v>
      </c>
      <c r="E10" s="102">
        <v>421</v>
      </c>
      <c r="F10" s="103">
        <v>1.44578313253012E-2</v>
      </c>
      <c r="G10" s="102">
        <v>2</v>
      </c>
      <c r="H10" s="103">
        <v>1</v>
      </c>
      <c r="I10" s="102">
        <v>37102</v>
      </c>
      <c r="J10" s="103">
        <v>3.7605172740307904E-3</v>
      </c>
      <c r="K10" s="102">
        <v>6523</v>
      </c>
      <c r="L10" s="103">
        <v>-7.0665336942584395E-2</v>
      </c>
      <c r="M10" s="102">
        <v>43625</v>
      </c>
      <c r="N10" s="103">
        <v>-8.1169569369287393E-3</v>
      </c>
      <c r="O10" s="107">
        <v>3</v>
      </c>
      <c r="P10" s="109"/>
      <c r="Q10" s="101" t="s">
        <v>83</v>
      </c>
      <c r="R10" s="105">
        <v>36547</v>
      </c>
      <c r="S10" s="105">
        <v>415</v>
      </c>
      <c r="T10" s="105">
        <v>1</v>
      </c>
      <c r="U10" s="105">
        <v>36963</v>
      </c>
      <c r="V10" s="105">
        <v>7019</v>
      </c>
      <c r="W10" s="105">
        <v>43982</v>
      </c>
      <c r="X10" s="101" t="s">
        <v>99</v>
      </c>
    </row>
    <row r="11" spans="1:24" x14ac:dyDescent="0.2">
      <c r="A11" s="101" t="s">
        <v>100</v>
      </c>
      <c r="B11" s="101" t="s">
        <v>101</v>
      </c>
      <c r="C11" s="102">
        <v>4481</v>
      </c>
      <c r="D11" s="103">
        <v>-0.27374392220421406</v>
      </c>
      <c r="E11" s="102">
        <v>0</v>
      </c>
      <c r="F11" s="103" t="s">
        <v>259</v>
      </c>
      <c r="G11" s="102">
        <v>1025</v>
      </c>
      <c r="H11" s="103">
        <v>2.7054108216432903E-2</v>
      </c>
      <c r="I11" s="102">
        <v>5506</v>
      </c>
      <c r="J11" s="103">
        <v>-0.231863839285714</v>
      </c>
      <c r="K11" s="102">
        <v>2348</v>
      </c>
      <c r="L11" s="103">
        <v>-0.18216649251132003</v>
      </c>
      <c r="M11" s="102">
        <v>7854</v>
      </c>
      <c r="N11" s="103">
        <v>-0.21765116047415101</v>
      </c>
      <c r="O11" s="107">
        <v>5</v>
      </c>
      <c r="P11" s="109"/>
      <c r="Q11" s="101" t="s">
        <v>83</v>
      </c>
      <c r="R11" s="105">
        <v>6170</v>
      </c>
      <c r="S11" s="105">
        <v>0</v>
      </c>
      <c r="T11" s="105">
        <v>998</v>
      </c>
      <c r="U11" s="105">
        <v>7168</v>
      </c>
      <c r="V11" s="105">
        <v>2871</v>
      </c>
      <c r="W11" s="105">
        <v>10039</v>
      </c>
      <c r="X11" s="101" t="s">
        <v>102</v>
      </c>
    </row>
    <row r="12" spans="1:24" x14ac:dyDescent="0.2">
      <c r="A12" s="101" t="s">
        <v>103</v>
      </c>
      <c r="B12" s="101" t="s">
        <v>104</v>
      </c>
      <c r="C12" s="102">
        <v>2103</v>
      </c>
      <c r="D12" s="103">
        <v>-9.43152454780362E-2</v>
      </c>
      <c r="E12" s="102">
        <v>0</v>
      </c>
      <c r="F12" s="103" t="s">
        <v>259</v>
      </c>
      <c r="G12" s="102">
        <v>0</v>
      </c>
      <c r="H12" s="103" t="s">
        <v>259</v>
      </c>
      <c r="I12" s="102">
        <v>2103</v>
      </c>
      <c r="J12" s="103">
        <v>-9.43152454780362E-2</v>
      </c>
      <c r="K12" s="102">
        <v>182</v>
      </c>
      <c r="L12" s="103">
        <v>-0.20524017467248901</v>
      </c>
      <c r="M12" s="102">
        <v>2285</v>
      </c>
      <c r="N12" s="103">
        <v>-0.104272834182673</v>
      </c>
      <c r="O12" s="107">
        <v>5</v>
      </c>
      <c r="P12" s="109"/>
      <c r="Q12" s="101" t="s">
        <v>83</v>
      </c>
      <c r="R12" s="105">
        <v>2322</v>
      </c>
      <c r="S12" s="105">
        <v>0</v>
      </c>
      <c r="T12" s="105">
        <v>0</v>
      </c>
      <c r="U12" s="105">
        <v>2322</v>
      </c>
      <c r="V12" s="105">
        <v>229</v>
      </c>
      <c r="W12" s="105">
        <v>2551</v>
      </c>
      <c r="X12" s="101" t="s">
        <v>105</v>
      </c>
    </row>
    <row r="13" spans="1:24" x14ac:dyDescent="0.2">
      <c r="A13" s="101" t="s">
        <v>106</v>
      </c>
      <c r="B13" s="101" t="s">
        <v>107</v>
      </c>
      <c r="C13" s="102">
        <v>5</v>
      </c>
      <c r="D13" s="103">
        <v>-0.98039215686274506</v>
      </c>
      <c r="E13" s="102">
        <v>24</v>
      </c>
      <c r="F13" s="103">
        <v>-0.27272727272727298</v>
      </c>
      <c r="G13" s="102">
        <v>0</v>
      </c>
      <c r="H13" s="103" t="s">
        <v>259</v>
      </c>
      <c r="I13" s="102">
        <v>29</v>
      </c>
      <c r="J13" s="103">
        <v>-0.89930555555555602</v>
      </c>
      <c r="K13" s="102">
        <v>85</v>
      </c>
      <c r="L13" s="103">
        <v>-0.71283783783783805</v>
      </c>
      <c r="M13" s="102">
        <v>114</v>
      </c>
      <c r="N13" s="103">
        <v>-0.80479452054794509</v>
      </c>
      <c r="O13" s="107">
        <v>5</v>
      </c>
      <c r="P13" s="109"/>
      <c r="Q13" s="101" t="s">
        <v>83</v>
      </c>
      <c r="R13" s="105">
        <v>255</v>
      </c>
      <c r="S13" s="105">
        <v>33</v>
      </c>
      <c r="T13" s="105">
        <v>0</v>
      </c>
      <c r="U13" s="105">
        <v>288</v>
      </c>
      <c r="V13" s="105">
        <v>296</v>
      </c>
      <c r="W13" s="105">
        <v>584</v>
      </c>
      <c r="X13" s="101" t="s">
        <v>108</v>
      </c>
    </row>
    <row r="14" spans="1:24" x14ac:dyDescent="0.2">
      <c r="A14" s="101" t="s">
        <v>109</v>
      </c>
      <c r="B14" s="101" t="s">
        <v>110</v>
      </c>
      <c r="C14" s="102">
        <v>5453</v>
      </c>
      <c r="D14" s="103">
        <v>-1.9244604316546801E-2</v>
      </c>
      <c r="E14" s="102">
        <v>2</v>
      </c>
      <c r="F14" s="103">
        <v>-0.33333333333333298</v>
      </c>
      <c r="G14" s="102">
        <v>2160</v>
      </c>
      <c r="H14" s="103">
        <v>-0.13496195434521399</v>
      </c>
      <c r="I14" s="102">
        <v>7615</v>
      </c>
      <c r="J14" s="103">
        <v>-5.52109181141439E-2</v>
      </c>
      <c r="K14" s="102">
        <v>773</v>
      </c>
      <c r="L14" s="103">
        <v>1.0235602094240801</v>
      </c>
      <c r="M14" s="102">
        <v>8388</v>
      </c>
      <c r="N14" s="103">
        <v>-6.3965884861407196E-3</v>
      </c>
      <c r="O14" s="107">
        <v>5</v>
      </c>
      <c r="P14" s="109"/>
      <c r="Q14" s="101" t="s">
        <v>83</v>
      </c>
      <c r="R14" s="105">
        <v>5560</v>
      </c>
      <c r="S14" s="105">
        <v>3</v>
      </c>
      <c r="T14" s="105">
        <v>2497</v>
      </c>
      <c r="U14" s="105">
        <v>8060</v>
      </c>
      <c r="V14" s="105">
        <v>382</v>
      </c>
      <c r="W14" s="105">
        <v>8442</v>
      </c>
      <c r="X14" s="101" t="s">
        <v>111</v>
      </c>
    </row>
    <row r="15" spans="1:24" x14ac:dyDescent="0.2">
      <c r="A15" s="101" t="s">
        <v>112</v>
      </c>
      <c r="B15" s="101" t="s">
        <v>113</v>
      </c>
      <c r="C15" s="102">
        <v>3912</v>
      </c>
      <c r="D15" s="103">
        <v>-5.2325581395348805E-2</v>
      </c>
      <c r="E15" s="102">
        <v>1</v>
      </c>
      <c r="F15" s="103" t="s">
        <v>259</v>
      </c>
      <c r="G15" s="102">
        <v>0</v>
      </c>
      <c r="H15" s="103">
        <v>-1</v>
      </c>
      <c r="I15" s="102">
        <v>3913</v>
      </c>
      <c r="J15" s="103">
        <v>-5.2542372881355895E-2</v>
      </c>
      <c r="K15" s="102">
        <v>2441</v>
      </c>
      <c r="L15" s="103">
        <v>-0.21130856219709201</v>
      </c>
      <c r="M15" s="102">
        <v>6354</v>
      </c>
      <c r="N15" s="103">
        <v>-0.12055363321799301</v>
      </c>
      <c r="O15" s="107">
        <v>5</v>
      </c>
      <c r="P15" s="109"/>
      <c r="Q15" s="101" t="s">
        <v>83</v>
      </c>
      <c r="R15" s="105">
        <v>4128</v>
      </c>
      <c r="S15" s="105">
        <v>0</v>
      </c>
      <c r="T15" s="105">
        <v>2</v>
      </c>
      <c r="U15" s="105">
        <v>4130</v>
      </c>
      <c r="V15" s="105">
        <v>3095</v>
      </c>
      <c r="W15" s="105">
        <v>7225</v>
      </c>
      <c r="X15" s="101" t="s">
        <v>114</v>
      </c>
    </row>
    <row r="16" spans="1:24" x14ac:dyDescent="0.2">
      <c r="A16" s="101" t="s">
        <v>115</v>
      </c>
      <c r="B16" s="101" t="s">
        <v>116</v>
      </c>
      <c r="C16" s="102">
        <v>9083</v>
      </c>
      <c r="D16" s="103">
        <v>5.4568675258330403E-2</v>
      </c>
      <c r="E16" s="102">
        <v>0</v>
      </c>
      <c r="F16" s="103">
        <v>-1</v>
      </c>
      <c r="G16" s="102">
        <v>2188</v>
      </c>
      <c r="H16" s="103">
        <v>0.16880341880341901</v>
      </c>
      <c r="I16" s="102">
        <v>11271</v>
      </c>
      <c r="J16" s="103">
        <v>7.4861720389090211E-2</v>
      </c>
      <c r="K16" s="102">
        <v>2703</v>
      </c>
      <c r="L16" s="103">
        <v>-0.109683794466403</v>
      </c>
      <c r="M16" s="102">
        <v>13974</v>
      </c>
      <c r="N16" s="103">
        <v>3.3427007839077094E-2</v>
      </c>
      <c r="O16" s="107">
        <v>5</v>
      </c>
      <c r="P16" s="109"/>
      <c r="Q16" s="101" t="s">
        <v>83</v>
      </c>
      <c r="R16" s="105">
        <v>8613</v>
      </c>
      <c r="S16" s="105">
        <v>1</v>
      </c>
      <c r="T16" s="105">
        <v>1872</v>
      </c>
      <c r="U16" s="105">
        <v>10486</v>
      </c>
      <c r="V16" s="105">
        <v>3036</v>
      </c>
      <c r="W16" s="105">
        <v>13522</v>
      </c>
      <c r="X16" s="101" t="s">
        <v>117</v>
      </c>
    </row>
    <row r="17" spans="1:24" x14ac:dyDescent="0.2">
      <c r="A17" s="101" t="s">
        <v>118</v>
      </c>
      <c r="B17" s="101" t="s">
        <v>119</v>
      </c>
      <c r="C17" s="102">
        <v>9604</v>
      </c>
      <c r="D17" s="103">
        <v>0.146335640964431</v>
      </c>
      <c r="E17" s="102">
        <v>346</v>
      </c>
      <c r="F17" s="103">
        <v>7.1207430340557293E-2</v>
      </c>
      <c r="G17" s="102">
        <v>0</v>
      </c>
      <c r="H17" s="103" t="s">
        <v>259</v>
      </c>
      <c r="I17" s="102">
        <v>9950</v>
      </c>
      <c r="J17" s="103">
        <v>0.14354671876795799</v>
      </c>
      <c r="K17" s="102">
        <v>3079</v>
      </c>
      <c r="L17" s="103">
        <v>0.20132657042528301</v>
      </c>
      <c r="M17" s="102">
        <v>13029</v>
      </c>
      <c r="N17" s="103">
        <v>0.156693892045455</v>
      </c>
      <c r="O17" s="107">
        <v>4</v>
      </c>
      <c r="P17" s="109"/>
      <c r="Q17" s="101" t="s">
        <v>83</v>
      </c>
      <c r="R17" s="105">
        <v>8378</v>
      </c>
      <c r="S17" s="105">
        <v>323</v>
      </c>
      <c r="T17" s="105">
        <v>0</v>
      </c>
      <c r="U17" s="105">
        <v>8701</v>
      </c>
      <c r="V17" s="105">
        <v>2563</v>
      </c>
      <c r="W17" s="105">
        <v>11264</v>
      </c>
      <c r="X17" s="101" t="s">
        <v>120</v>
      </c>
    </row>
    <row r="18" spans="1:24" x14ac:dyDescent="0.2">
      <c r="A18" s="101" t="s">
        <v>121</v>
      </c>
      <c r="B18" s="101" t="s">
        <v>122</v>
      </c>
      <c r="C18" s="102">
        <v>1520</v>
      </c>
      <c r="D18" s="103">
        <v>0.38307552320291199</v>
      </c>
      <c r="E18" s="102">
        <v>1</v>
      </c>
      <c r="F18" s="103">
        <v>0</v>
      </c>
      <c r="G18" s="102">
        <v>0</v>
      </c>
      <c r="H18" s="103" t="s">
        <v>259</v>
      </c>
      <c r="I18" s="102">
        <v>1521</v>
      </c>
      <c r="J18" s="103">
        <v>0.38272727272727297</v>
      </c>
      <c r="K18" s="102">
        <v>149</v>
      </c>
      <c r="L18" s="103">
        <v>-0.16759776536312804</v>
      </c>
      <c r="M18" s="102">
        <v>1670</v>
      </c>
      <c r="N18" s="103">
        <v>0.30570758405003901</v>
      </c>
      <c r="O18" s="107">
        <v>5</v>
      </c>
      <c r="P18" s="109"/>
      <c r="Q18" s="101" t="s">
        <v>83</v>
      </c>
      <c r="R18" s="105">
        <v>1099</v>
      </c>
      <c r="S18" s="105">
        <v>1</v>
      </c>
      <c r="T18" s="105">
        <v>0</v>
      </c>
      <c r="U18" s="105">
        <v>1100</v>
      </c>
      <c r="V18" s="105">
        <v>179</v>
      </c>
      <c r="W18" s="105">
        <v>1279</v>
      </c>
      <c r="X18" s="101" t="s">
        <v>123</v>
      </c>
    </row>
    <row r="19" spans="1:24" x14ac:dyDescent="0.2">
      <c r="A19" s="101" t="s">
        <v>124</v>
      </c>
      <c r="B19" s="101" t="s">
        <v>125</v>
      </c>
      <c r="C19" s="102">
        <v>4527</v>
      </c>
      <c r="D19" s="103">
        <v>-0.108331691944061</v>
      </c>
      <c r="E19" s="102">
        <v>1254</v>
      </c>
      <c r="F19" s="103">
        <v>-0.20279720279720301</v>
      </c>
      <c r="G19" s="102">
        <v>1</v>
      </c>
      <c r="H19" s="103" t="s">
        <v>259</v>
      </c>
      <c r="I19" s="102">
        <v>5782</v>
      </c>
      <c r="J19" s="103">
        <v>-0.13052631578947399</v>
      </c>
      <c r="K19" s="102">
        <v>2133</v>
      </c>
      <c r="L19" s="103">
        <v>-0.27051983584131301</v>
      </c>
      <c r="M19" s="102">
        <v>7915</v>
      </c>
      <c r="N19" s="103">
        <v>-0.17328180488823902</v>
      </c>
      <c r="O19" s="107">
        <v>4</v>
      </c>
      <c r="P19" s="109"/>
      <c r="Q19" s="101" t="s">
        <v>83</v>
      </c>
      <c r="R19" s="105">
        <v>5077</v>
      </c>
      <c r="S19" s="105">
        <v>1573</v>
      </c>
      <c r="T19" s="105">
        <v>0</v>
      </c>
      <c r="U19" s="105">
        <v>6650</v>
      </c>
      <c r="V19" s="105">
        <v>2924</v>
      </c>
      <c r="W19" s="105">
        <v>9574</v>
      </c>
      <c r="X19" s="101" t="s">
        <v>126</v>
      </c>
    </row>
    <row r="20" spans="1:24" x14ac:dyDescent="0.2">
      <c r="A20" s="101" t="s">
        <v>127</v>
      </c>
      <c r="B20" s="101" t="s">
        <v>128</v>
      </c>
      <c r="C20" s="102">
        <v>1983</v>
      </c>
      <c r="D20" s="103">
        <v>-9.9045888232621504E-2</v>
      </c>
      <c r="E20" s="102">
        <v>1</v>
      </c>
      <c r="F20" s="103">
        <v>-0.5</v>
      </c>
      <c r="G20" s="102">
        <v>0</v>
      </c>
      <c r="H20" s="103" t="s">
        <v>259</v>
      </c>
      <c r="I20" s="102">
        <v>1984</v>
      </c>
      <c r="J20" s="103">
        <v>-9.9409895596913295E-2</v>
      </c>
      <c r="K20" s="102">
        <v>323</v>
      </c>
      <c r="L20" s="103">
        <v>0.11764705882352899</v>
      </c>
      <c r="M20" s="102">
        <v>2307</v>
      </c>
      <c r="N20" s="103">
        <v>-7.4237560192616403E-2</v>
      </c>
      <c r="O20" s="107">
        <v>5</v>
      </c>
      <c r="P20" s="109"/>
      <c r="Q20" s="101" t="s">
        <v>83</v>
      </c>
      <c r="R20" s="105">
        <v>2201</v>
      </c>
      <c r="S20" s="105">
        <v>2</v>
      </c>
      <c r="T20" s="105">
        <v>0</v>
      </c>
      <c r="U20" s="105">
        <v>2203</v>
      </c>
      <c r="V20" s="105">
        <v>289</v>
      </c>
      <c r="W20" s="105">
        <v>2492</v>
      </c>
      <c r="X20" s="101" t="s">
        <v>129</v>
      </c>
    </row>
    <row r="21" spans="1:24" x14ac:dyDescent="0.2">
      <c r="A21" s="101" t="s">
        <v>130</v>
      </c>
      <c r="B21" s="101" t="s">
        <v>131</v>
      </c>
      <c r="C21" s="102">
        <v>6028</v>
      </c>
      <c r="D21" s="103">
        <v>-4.4690966719492901E-2</v>
      </c>
      <c r="E21" s="102">
        <v>22</v>
      </c>
      <c r="F21" s="103">
        <v>-0.35294117647058798</v>
      </c>
      <c r="G21" s="102">
        <v>92</v>
      </c>
      <c r="H21" s="103">
        <v>7.3636363636363598</v>
      </c>
      <c r="I21" s="102">
        <v>6142</v>
      </c>
      <c r="J21" s="103">
        <v>-3.3516915814319405E-2</v>
      </c>
      <c r="K21" s="102">
        <v>1676</v>
      </c>
      <c r="L21" s="103">
        <v>-0.11556728232190001</v>
      </c>
      <c r="M21" s="102">
        <v>7818</v>
      </c>
      <c r="N21" s="103">
        <v>-5.2363636363636397E-2</v>
      </c>
      <c r="O21" s="107">
        <v>4</v>
      </c>
      <c r="P21" s="109"/>
      <c r="Q21" s="101" t="s">
        <v>83</v>
      </c>
      <c r="R21" s="105">
        <v>6310</v>
      </c>
      <c r="S21" s="105">
        <v>34</v>
      </c>
      <c r="T21" s="105">
        <v>11</v>
      </c>
      <c r="U21" s="105">
        <v>6355</v>
      </c>
      <c r="V21" s="105">
        <v>1895</v>
      </c>
      <c r="W21" s="105">
        <v>8250</v>
      </c>
      <c r="X21" s="101" t="s">
        <v>132</v>
      </c>
    </row>
    <row r="22" spans="1:24" x14ac:dyDescent="0.2">
      <c r="A22" s="101" t="s">
        <v>133</v>
      </c>
      <c r="B22" s="101" t="s">
        <v>134</v>
      </c>
      <c r="C22" s="102">
        <v>10261</v>
      </c>
      <c r="D22" s="103">
        <v>-6.59930821044966E-2</v>
      </c>
      <c r="E22" s="102">
        <v>4471</v>
      </c>
      <c r="F22" s="103">
        <v>-7.3559883961873199E-2</v>
      </c>
      <c r="G22" s="102">
        <v>6</v>
      </c>
      <c r="H22" s="103">
        <v>2</v>
      </c>
      <c r="I22" s="102">
        <v>14738</v>
      </c>
      <c r="J22" s="103">
        <v>-6.8040976350069601E-2</v>
      </c>
      <c r="K22" s="102">
        <v>3256</v>
      </c>
      <c r="L22" s="103">
        <v>1.90923317683881E-2</v>
      </c>
      <c r="M22" s="102">
        <v>17994</v>
      </c>
      <c r="N22" s="103">
        <v>-5.33957599032037E-2</v>
      </c>
      <c r="O22" s="107">
        <v>3</v>
      </c>
      <c r="P22" s="109"/>
      <c r="Q22" s="101" t="s">
        <v>83</v>
      </c>
      <c r="R22" s="105">
        <v>10986</v>
      </c>
      <c r="S22" s="105">
        <v>4826</v>
      </c>
      <c r="T22" s="105">
        <v>2</v>
      </c>
      <c r="U22" s="105">
        <v>15814</v>
      </c>
      <c r="V22" s="105">
        <v>3195</v>
      </c>
      <c r="W22" s="105">
        <v>19009</v>
      </c>
      <c r="X22" s="101" t="s">
        <v>135</v>
      </c>
    </row>
    <row r="23" spans="1:24" x14ac:dyDescent="0.2">
      <c r="A23" s="101" t="s">
        <v>136</v>
      </c>
      <c r="B23" s="101" t="s">
        <v>137</v>
      </c>
      <c r="C23" s="102">
        <v>5636</v>
      </c>
      <c r="D23" s="103">
        <v>1.64111812443643E-2</v>
      </c>
      <c r="E23" s="102">
        <v>44</v>
      </c>
      <c r="F23" s="103">
        <v>-0.2</v>
      </c>
      <c r="G23" s="102">
        <v>3483</v>
      </c>
      <c r="H23" s="103">
        <v>-4.5727350671620507E-3</v>
      </c>
      <c r="I23" s="102">
        <v>9163</v>
      </c>
      <c r="J23" s="103">
        <v>7.0337399714254303E-3</v>
      </c>
      <c r="K23" s="102">
        <v>912</v>
      </c>
      <c r="L23" s="103">
        <v>-9.0727816550349005E-2</v>
      </c>
      <c r="M23" s="102">
        <v>10075</v>
      </c>
      <c r="N23" s="103">
        <v>-2.6727380716689798E-3</v>
      </c>
      <c r="O23" s="107">
        <v>4</v>
      </c>
      <c r="P23" s="109"/>
      <c r="Q23" s="101" t="s">
        <v>83</v>
      </c>
      <c r="R23" s="105">
        <v>5545</v>
      </c>
      <c r="S23" s="105">
        <v>55</v>
      </c>
      <c r="T23" s="105">
        <v>3499</v>
      </c>
      <c r="U23" s="105">
        <v>9099</v>
      </c>
      <c r="V23" s="105">
        <v>1003</v>
      </c>
      <c r="W23" s="105">
        <v>10102</v>
      </c>
      <c r="X23" s="101" t="s">
        <v>138</v>
      </c>
    </row>
    <row r="24" spans="1:24" x14ac:dyDescent="0.2">
      <c r="A24" s="101" t="s">
        <v>139</v>
      </c>
      <c r="B24" s="101" t="s">
        <v>140</v>
      </c>
      <c r="C24" s="102">
        <v>2547</v>
      </c>
      <c r="D24" s="103">
        <v>-2.6748184944592999E-2</v>
      </c>
      <c r="E24" s="102">
        <v>27</v>
      </c>
      <c r="F24" s="103">
        <v>-0.5</v>
      </c>
      <c r="G24" s="102">
        <v>1</v>
      </c>
      <c r="H24" s="103">
        <v>-0.5</v>
      </c>
      <c r="I24" s="102">
        <v>2575</v>
      </c>
      <c r="J24" s="103">
        <v>-3.6662925551814399E-2</v>
      </c>
      <c r="K24" s="102">
        <v>459</v>
      </c>
      <c r="L24" s="103">
        <v>-0.17297297297297301</v>
      </c>
      <c r="M24" s="102">
        <v>3034</v>
      </c>
      <c r="N24" s="103">
        <v>-6.0099132589838899E-2</v>
      </c>
      <c r="O24" s="107">
        <v>4</v>
      </c>
      <c r="P24" s="109"/>
      <c r="Q24" s="101" t="s">
        <v>83</v>
      </c>
      <c r="R24" s="105">
        <v>2617</v>
      </c>
      <c r="S24" s="105">
        <v>54</v>
      </c>
      <c r="T24" s="105">
        <v>2</v>
      </c>
      <c r="U24" s="105">
        <v>2673</v>
      </c>
      <c r="V24" s="105">
        <v>555</v>
      </c>
      <c r="W24" s="105">
        <v>3228</v>
      </c>
      <c r="X24" s="101" t="s">
        <v>141</v>
      </c>
    </row>
    <row r="25" spans="1:24" x14ac:dyDescent="0.2">
      <c r="A25" s="101" t="s">
        <v>142</v>
      </c>
      <c r="B25" s="101" t="s">
        <v>143</v>
      </c>
      <c r="C25" s="102">
        <v>5962</v>
      </c>
      <c r="D25" s="103">
        <v>0.24156601416076598</v>
      </c>
      <c r="E25" s="102">
        <v>3</v>
      </c>
      <c r="F25" s="103">
        <v>0</v>
      </c>
      <c r="G25" s="102">
        <v>0</v>
      </c>
      <c r="H25" s="103" t="s">
        <v>259</v>
      </c>
      <c r="I25" s="102">
        <v>5965</v>
      </c>
      <c r="J25" s="103">
        <v>0.24141519250780399</v>
      </c>
      <c r="K25" s="102">
        <v>1208</v>
      </c>
      <c r="L25" s="103">
        <v>-8.7613293051359495E-2</v>
      </c>
      <c r="M25" s="102">
        <v>7173</v>
      </c>
      <c r="N25" s="103">
        <v>0.17033773861967699</v>
      </c>
      <c r="O25" s="107">
        <v>5</v>
      </c>
      <c r="P25" s="109"/>
      <c r="Q25" s="101" t="s">
        <v>83</v>
      </c>
      <c r="R25" s="105">
        <v>4802</v>
      </c>
      <c r="S25" s="105">
        <v>3</v>
      </c>
      <c r="T25" s="105">
        <v>0</v>
      </c>
      <c r="U25" s="105">
        <v>4805</v>
      </c>
      <c r="V25" s="105">
        <v>1324</v>
      </c>
      <c r="W25" s="105">
        <v>6129</v>
      </c>
      <c r="X25" s="101" t="s">
        <v>144</v>
      </c>
    </row>
    <row r="26" spans="1:24" x14ac:dyDescent="0.2">
      <c r="A26" s="101" t="s">
        <v>145</v>
      </c>
      <c r="B26" s="101" t="s">
        <v>146</v>
      </c>
      <c r="C26" s="102">
        <v>2140</v>
      </c>
      <c r="D26" s="103">
        <v>-9.5137420718816104E-2</v>
      </c>
      <c r="E26" s="102">
        <v>2</v>
      </c>
      <c r="F26" s="103" t="s">
        <v>259</v>
      </c>
      <c r="G26" s="102">
        <v>0</v>
      </c>
      <c r="H26" s="103" t="s">
        <v>259</v>
      </c>
      <c r="I26" s="102">
        <v>2142</v>
      </c>
      <c r="J26" s="103">
        <v>-9.4291754756871002E-2</v>
      </c>
      <c r="K26" s="102">
        <v>449</v>
      </c>
      <c r="L26" s="103">
        <v>5.39906103286385E-2</v>
      </c>
      <c r="M26" s="102">
        <v>2591</v>
      </c>
      <c r="N26" s="103">
        <v>-7.1658903618774597E-2</v>
      </c>
      <c r="O26" s="107">
        <v>5</v>
      </c>
      <c r="P26" s="109"/>
      <c r="Q26" s="101" t="s">
        <v>83</v>
      </c>
      <c r="R26" s="105">
        <v>2365</v>
      </c>
      <c r="S26" s="105">
        <v>0</v>
      </c>
      <c r="T26" s="105">
        <v>0</v>
      </c>
      <c r="U26" s="105">
        <v>2365</v>
      </c>
      <c r="V26" s="105">
        <v>426</v>
      </c>
      <c r="W26" s="105">
        <v>2791</v>
      </c>
      <c r="X26" s="101" t="s">
        <v>147</v>
      </c>
    </row>
    <row r="27" spans="1:24" x14ac:dyDescent="0.2">
      <c r="A27" s="101" t="s">
        <v>148</v>
      </c>
      <c r="B27" s="101" t="s">
        <v>149</v>
      </c>
      <c r="C27" s="102">
        <v>5089</v>
      </c>
      <c r="D27" s="103">
        <v>-0.18275252930785299</v>
      </c>
      <c r="E27" s="102">
        <v>3</v>
      </c>
      <c r="F27" s="103" t="s">
        <v>259</v>
      </c>
      <c r="G27" s="102">
        <v>0</v>
      </c>
      <c r="H27" s="103" t="s">
        <v>259</v>
      </c>
      <c r="I27" s="102">
        <v>5092</v>
      </c>
      <c r="J27" s="103">
        <v>-0.18227075638349102</v>
      </c>
      <c r="K27" s="102">
        <v>1937</v>
      </c>
      <c r="L27" s="103">
        <v>-7.7179609337779898E-2</v>
      </c>
      <c r="M27" s="102">
        <v>7029</v>
      </c>
      <c r="N27" s="103">
        <v>-0.155777083833774</v>
      </c>
      <c r="O27" s="107">
        <v>5</v>
      </c>
      <c r="P27" s="109"/>
      <c r="Q27" s="101" t="s">
        <v>83</v>
      </c>
      <c r="R27" s="105">
        <v>6227</v>
      </c>
      <c r="S27" s="105">
        <v>0</v>
      </c>
      <c r="T27" s="105">
        <v>0</v>
      </c>
      <c r="U27" s="105">
        <v>6227</v>
      </c>
      <c r="V27" s="105">
        <v>2099</v>
      </c>
      <c r="W27" s="105">
        <v>8326</v>
      </c>
      <c r="X27" s="101" t="s">
        <v>150</v>
      </c>
    </row>
    <row r="28" spans="1:24" x14ac:dyDescent="0.2">
      <c r="A28" s="101" t="s">
        <v>151</v>
      </c>
      <c r="B28" s="101" t="s">
        <v>152</v>
      </c>
      <c r="C28" s="102">
        <v>6780</v>
      </c>
      <c r="D28" s="103">
        <v>-0.103411795821211</v>
      </c>
      <c r="E28" s="102">
        <v>391</v>
      </c>
      <c r="F28" s="103">
        <v>3.1662269129287594E-2</v>
      </c>
      <c r="G28" s="102">
        <v>6</v>
      </c>
      <c r="H28" s="103">
        <v>-0.25</v>
      </c>
      <c r="I28" s="102">
        <v>7177</v>
      </c>
      <c r="J28" s="103">
        <v>-9.7119134482324801E-2</v>
      </c>
      <c r="K28" s="102">
        <v>1720</v>
      </c>
      <c r="L28" s="103">
        <v>-1.7142857142857102E-2</v>
      </c>
      <c r="M28" s="102">
        <v>8897</v>
      </c>
      <c r="N28" s="103">
        <v>-8.2688937003814814E-2</v>
      </c>
      <c r="O28" s="107">
        <v>4</v>
      </c>
      <c r="P28" s="109"/>
      <c r="Q28" s="101" t="s">
        <v>83</v>
      </c>
      <c r="R28" s="105">
        <v>7562</v>
      </c>
      <c r="S28" s="105">
        <v>379</v>
      </c>
      <c r="T28" s="105">
        <v>8</v>
      </c>
      <c r="U28" s="105">
        <v>7949</v>
      </c>
      <c r="V28" s="105">
        <v>1750</v>
      </c>
      <c r="W28" s="105">
        <v>9699</v>
      </c>
      <c r="X28" s="101" t="s">
        <v>153</v>
      </c>
    </row>
    <row r="29" spans="1:24" x14ac:dyDescent="0.2">
      <c r="A29" s="101" t="s">
        <v>154</v>
      </c>
      <c r="B29" s="101" t="s">
        <v>155</v>
      </c>
      <c r="C29" s="102">
        <v>3858</v>
      </c>
      <c r="D29" s="103">
        <v>-0.30959198282032896</v>
      </c>
      <c r="E29" s="102">
        <v>1</v>
      </c>
      <c r="F29" s="103">
        <v>-0.5</v>
      </c>
      <c r="G29" s="102">
        <v>0</v>
      </c>
      <c r="H29" s="103" t="s">
        <v>259</v>
      </c>
      <c r="I29" s="102">
        <v>3859</v>
      </c>
      <c r="J29" s="103">
        <v>-0.30966010733452598</v>
      </c>
      <c r="K29" s="102">
        <v>632</v>
      </c>
      <c r="L29" s="103">
        <v>9.5846645367412119E-3</v>
      </c>
      <c r="M29" s="102">
        <v>4491</v>
      </c>
      <c r="N29" s="103">
        <v>-0.27750965250965298</v>
      </c>
      <c r="O29" s="107">
        <v>5</v>
      </c>
      <c r="P29" s="109"/>
      <c r="Q29" s="101" t="s">
        <v>83</v>
      </c>
      <c r="R29" s="105">
        <v>5588</v>
      </c>
      <c r="S29" s="105">
        <v>2</v>
      </c>
      <c r="T29" s="105">
        <v>0</v>
      </c>
      <c r="U29" s="105">
        <v>5590</v>
      </c>
      <c r="V29" s="105">
        <v>626</v>
      </c>
      <c r="W29" s="105">
        <v>6216</v>
      </c>
      <c r="X29" s="101" t="s">
        <v>156</v>
      </c>
    </row>
    <row r="30" spans="1:24" x14ac:dyDescent="0.2">
      <c r="A30" s="101" t="s">
        <v>157</v>
      </c>
      <c r="B30" s="101" t="s">
        <v>158</v>
      </c>
      <c r="C30" s="102">
        <v>2276</v>
      </c>
      <c r="D30" s="103">
        <v>-0.250822909809085</v>
      </c>
      <c r="E30" s="102">
        <v>5</v>
      </c>
      <c r="F30" s="103">
        <v>1.5</v>
      </c>
      <c r="G30" s="102">
        <v>0</v>
      </c>
      <c r="H30" s="103" t="s">
        <v>259</v>
      </c>
      <c r="I30" s="102">
        <v>2281</v>
      </c>
      <c r="J30" s="103">
        <v>-0.24967105263157902</v>
      </c>
      <c r="K30" s="102">
        <v>628</v>
      </c>
      <c r="L30" s="103">
        <v>0.14181818181818201</v>
      </c>
      <c r="M30" s="102">
        <v>2909</v>
      </c>
      <c r="N30" s="103">
        <v>-0.18969359331476299</v>
      </c>
      <c r="O30" s="107">
        <v>5</v>
      </c>
      <c r="P30" s="109"/>
      <c r="Q30" s="101" t="s">
        <v>83</v>
      </c>
      <c r="R30" s="105">
        <v>3038</v>
      </c>
      <c r="S30" s="105">
        <v>2</v>
      </c>
      <c r="T30" s="105">
        <v>0</v>
      </c>
      <c r="U30" s="105">
        <v>3040</v>
      </c>
      <c r="V30" s="105">
        <v>550</v>
      </c>
      <c r="W30" s="105">
        <v>3590</v>
      </c>
      <c r="X30" s="101" t="s">
        <v>159</v>
      </c>
    </row>
    <row r="31" spans="1:24" x14ac:dyDescent="0.2">
      <c r="A31" s="101" t="s">
        <v>160</v>
      </c>
      <c r="B31" s="101" t="s">
        <v>161</v>
      </c>
      <c r="C31" s="102">
        <v>458</v>
      </c>
      <c r="D31" s="103">
        <v>-0.74807480748074806</v>
      </c>
      <c r="E31" s="102">
        <v>0</v>
      </c>
      <c r="F31" s="103" t="s">
        <v>259</v>
      </c>
      <c r="G31" s="102">
        <v>0</v>
      </c>
      <c r="H31" s="103" t="s">
        <v>259</v>
      </c>
      <c r="I31" s="102">
        <v>458</v>
      </c>
      <c r="J31" s="103">
        <v>-0.74807480748074806</v>
      </c>
      <c r="K31" s="102">
        <v>113</v>
      </c>
      <c r="L31" s="103">
        <v>-0.82642089093701998</v>
      </c>
      <c r="M31" s="102">
        <v>571</v>
      </c>
      <c r="N31" s="103">
        <v>-0.76873228027541507</v>
      </c>
      <c r="O31" s="107">
        <v>5</v>
      </c>
      <c r="P31" s="109"/>
      <c r="Q31" s="101" t="s">
        <v>83</v>
      </c>
      <c r="R31" s="105">
        <v>1818</v>
      </c>
      <c r="S31" s="105">
        <v>0</v>
      </c>
      <c r="T31" s="105">
        <v>0</v>
      </c>
      <c r="U31" s="105">
        <v>1818</v>
      </c>
      <c r="V31" s="105">
        <v>651</v>
      </c>
      <c r="W31" s="105">
        <v>2469</v>
      </c>
      <c r="X31" s="101" t="s">
        <v>162</v>
      </c>
    </row>
    <row r="32" spans="1:24" x14ac:dyDescent="0.2">
      <c r="A32" s="101" t="s">
        <v>163</v>
      </c>
      <c r="B32" s="101" t="s">
        <v>164</v>
      </c>
      <c r="C32" s="102">
        <v>115089</v>
      </c>
      <c r="D32" s="103">
        <v>-1.3314243582929E-2</v>
      </c>
      <c r="E32" s="102">
        <v>127455</v>
      </c>
      <c r="F32" s="103">
        <v>5.2451219210093894E-2</v>
      </c>
      <c r="G32" s="102">
        <v>0</v>
      </c>
      <c r="H32" s="103" t="s">
        <v>259</v>
      </c>
      <c r="I32" s="102">
        <v>242544</v>
      </c>
      <c r="J32" s="103">
        <v>2.0185492859997101E-2</v>
      </c>
      <c r="K32" s="102">
        <v>10997</v>
      </c>
      <c r="L32" s="103">
        <v>0.12042791645440699</v>
      </c>
      <c r="M32" s="102">
        <v>253541</v>
      </c>
      <c r="N32" s="103">
        <v>2.4159799644530602E-2</v>
      </c>
      <c r="O32" s="107">
        <v>1</v>
      </c>
      <c r="P32" s="109"/>
      <c r="Q32" s="101" t="s">
        <v>165</v>
      </c>
      <c r="R32" s="105">
        <v>116642</v>
      </c>
      <c r="S32" s="105">
        <v>121103</v>
      </c>
      <c r="T32" s="105">
        <v>0</v>
      </c>
      <c r="U32" s="105">
        <v>237745</v>
      </c>
      <c r="V32" s="105">
        <v>9815</v>
      </c>
      <c r="W32" s="105">
        <v>247560</v>
      </c>
      <c r="X32" s="101" t="s">
        <v>166</v>
      </c>
    </row>
    <row r="33" spans="1:24" x14ac:dyDescent="0.2">
      <c r="A33" s="101" t="s">
        <v>167</v>
      </c>
      <c r="B33" s="101" t="s">
        <v>168</v>
      </c>
      <c r="C33" s="102">
        <v>1221</v>
      </c>
      <c r="D33" s="103">
        <v>-6.5093572009764008E-3</v>
      </c>
      <c r="E33" s="102">
        <v>36</v>
      </c>
      <c r="F33" s="103">
        <v>-2.7027027027027001E-2</v>
      </c>
      <c r="G33" s="102">
        <v>0</v>
      </c>
      <c r="H33" s="103" t="s">
        <v>259</v>
      </c>
      <c r="I33" s="102">
        <v>1257</v>
      </c>
      <c r="J33" s="103">
        <v>-7.1090047393364908E-3</v>
      </c>
      <c r="K33" s="102">
        <v>610</v>
      </c>
      <c r="L33" s="103">
        <v>-0.29642445213379498</v>
      </c>
      <c r="M33" s="102">
        <v>1867</v>
      </c>
      <c r="N33" s="103">
        <v>-0.12470698546647901</v>
      </c>
      <c r="O33" s="107">
        <v>5</v>
      </c>
      <c r="P33" s="109"/>
      <c r="Q33" s="101" t="s">
        <v>83</v>
      </c>
      <c r="R33" s="105">
        <v>1229</v>
      </c>
      <c r="S33" s="105">
        <v>37</v>
      </c>
      <c r="T33" s="105">
        <v>0</v>
      </c>
      <c r="U33" s="105">
        <v>1266</v>
      </c>
      <c r="V33" s="105">
        <v>867</v>
      </c>
      <c r="W33" s="105">
        <v>2133</v>
      </c>
      <c r="X33" s="101" t="s">
        <v>169</v>
      </c>
    </row>
    <row r="34" spans="1:24" x14ac:dyDescent="0.2">
      <c r="A34" s="101" t="s">
        <v>170</v>
      </c>
      <c r="B34" s="101" t="s">
        <v>171</v>
      </c>
      <c r="C34" s="102">
        <v>2338</v>
      </c>
      <c r="D34" s="103">
        <v>-0.22402920677066002</v>
      </c>
      <c r="E34" s="102">
        <v>0</v>
      </c>
      <c r="F34" s="103">
        <v>-1</v>
      </c>
      <c r="G34" s="102">
        <v>0</v>
      </c>
      <c r="H34" s="103" t="s">
        <v>259</v>
      </c>
      <c r="I34" s="102">
        <v>2338</v>
      </c>
      <c r="J34" s="103">
        <v>-0.22454394693200699</v>
      </c>
      <c r="K34" s="102">
        <v>436</v>
      </c>
      <c r="L34" s="103">
        <v>0.59706959706959706</v>
      </c>
      <c r="M34" s="102">
        <v>2774</v>
      </c>
      <c r="N34" s="103">
        <v>-0.15632603406326001</v>
      </c>
      <c r="O34" s="107">
        <v>5</v>
      </c>
      <c r="P34" s="109"/>
      <c r="Q34" s="101" t="s">
        <v>83</v>
      </c>
      <c r="R34" s="105">
        <v>3013</v>
      </c>
      <c r="S34" s="105">
        <v>2</v>
      </c>
      <c r="T34" s="105">
        <v>0</v>
      </c>
      <c r="U34" s="105">
        <v>3015</v>
      </c>
      <c r="V34" s="105">
        <v>273</v>
      </c>
      <c r="W34" s="105">
        <v>3288</v>
      </c>
      <c r="X34" s="101" t="s">
        <v>172</v>
      </c>
    </row>
    <row r="35" spans="1:24" x14ac:dyDescent="0.2">
      <c r="A35" s="101" t="s">
        <v>173</v>
      </c>
      <c r="B35" s="101" t="s">
        <v>174</v>
      </c>
      <c r="C35" s="102">
        <v>1174</v>
      </c>
      <c r="D35" s="103">
        <v>-1.6750418760469E-2</v>
      </c>
      <c r="E35" s="102">
        <v>0</v>
      </c>
      <c r="F35" s="103" t="s">
        <v>259</v>
      </c>
      <c r="G35" s="102">
        <v>0</v>
      </c>
      <c r="H35" s="103" t="s">
        <v>259</v>
      </c>
      <c r="I35" s="102">
        <v>1174</v>
      </c>
      <c r="J35" s="103">
        <v>-1.6750418760469E-2</v>
      </c>
      <c r="K35" s="102">
        <v>142</v>
      </c>
      <c r="L35" s="103">
        <v>0.25663716814159304</v>
      </c>
      <c r="M35" s="102">
        <v>1316</v>
      </c>
      <c r="N35" s="103">
        <v>6.88599846977812E-3</v>
      </c>
      <c r="O35" s="107">
        <v>5</v>
      </c>
      <c r="P35" s="109"/>
      <c r="Q35" s="101" t="s">
        <v>83</v>
      </c>
      <c r="R35" s="105">
        <v>1194</v>
      </c>
      <c r="S35" s="105">
        <v>0</v>
      </c>
      <c r="T35" s="105">
        <v>0</v>
      </c>
      <c r="U35" s="105">
        <v>1194</v>
      </c>
      <c r="V35" s="105">
        <v>113</v>
      </c>
      <c r="W35" s="105">
        <v>1307</v>
      </c>
      <c r="X35" s="101" t="s">
        <v>175</v>
      </c>
    </row>
    <row r="36" spans="1:24" x14ac:dyDescent="0.2">
      <c r="A36" s="101" t="s">
        <v>176</v>
      </c>
      <c r="B36" s="101" t="s">
        <v>177</v>
      </c>
      <c r="C36" s="102">
        <v>2522</v>
      </c>
      <c r="D36" s="103">
        <v>4.6473029045643204E-2</v>
      </c>
      <c r="E36" s="102">
        <v>0</v>
      </c>
      <c r="F36" s="103">
        <v>-1</v>
      </c>
      <c r="G36" s="102">
        <v>0</v>
      </c>
      <c r="H36" s="103" t="s">
        <v>259</v>
      </c>
      <c r="I36" s="102">
        <v>2522</v>
      </c>
      <c r="J36" s="103">
        <v>4.5171985080812299E-2</v>
      </c>
      <c r="K36" s="102">
        <v>655</v>
      </c>
      <c r="L36" s="103">
        <v>6.3311688311688291E-2</v>
      </c>
      <c r="M36" s="102">
        <v>3177</v>
      </c>
      <c r="N36" s="103">
        <v>4.8861010234400801E-2</v>
      </c>
      <c r="O36" s="107">
        <v>5</v>
      </c>
      <c r="P36" s="109"/>
      <c r="Q36" s="101" t="s">
        <v>83</v>
      </c>
      <c r="R36" s="105">
        <v>2410</v>
      </c>
      <c r="S36" s="105">
        <v>3</v>
      </c>
      <c r="T36" s="105">
        <v>0</v>
      </c>
      <c r="U36" s="105">
        <v>2413</v>
      </c>
      <c r="V36" s="105">
        <v>616</v>
      </c>
      <c r="W36" s="105">
        <v>3029</v>
      </c>
      <c r="X36" s="101" t="s">
        <v>178</v>
      </c>
    </row>
    <row r="37" spans="1:24" x14ac:dyDescent="0.2">
      <c r="A37" s="101" t="s">
        <v>179</v>
      </c>
      <c r="B37" s="101" t="s">
        <v>180</v>
      </c>
      <c r="C37" s="102">
        <v>4056</v>
      </c>
      <c r="D37" s="103">
        <v>-0.33179571663920898</v>
      </c>
      <c r="E37" s="102">
        <v>0</v>
      </c>
      <c r="F37" s="103">
        <v>-1</v>
      </c>
      <c r="G37" s="102">
        <v>2</v>
      </c>
      <c r="H37" s="103">
        <v>-0.66666666666666696</v>
      </c>
      <c r="I37" s="102">
        <v>4058</v>
      </c>
      <c r="J37" s="103">
        <v>-0.33234616650213905</v>
      </c>
      <c r="K37" s="102">
        <v>1363</v>
      </c>
      <c r="L37" s="103">
        <v>0.17398794142980201</v>
      </c>
      <c r="M37" s="102">
        <v>5421</v>
      </c>
      <c r="N37" s="103">
        <v>-0.25113966017405698</v>
      </c>
      <c r="O37" s="107">
        <v>5</v>
      </c>
      <c r="P37" s="109"/>
      <c r="Q37" s="101" t="s">
        <v>83</v>
      </c>
      <c r="R37" s="105">
        <v>6070</v>
      </c>
      <c r="S37" s="105">
        <v>2</v>
      </c>
      <c r="T37" s="105">
        <v>6</v>
      </c>
      <c r="U37" s="105">
        <v>6078</v>
      </c>
      <c r="V37" s="105">
        <v>1161</v>
      </c>
      <c r="W37" s="105">
        <v>7239</v>
      </c>
      <c r="X37" s="101" t="s">
        <v>181</v>
      </c>
    </row>
    <row r="38" spans="1:24" x14ac:dyDescent="0.2">
      <c r="A38" s="101" t="s">
        <v>182</v>
      </c>
      <c r="B38" s="101" t="s">
        <v>183</v>
      </c>
      <c r="C38" s="102">
        <v>5216</v>
      </c>
      <c r="D38" s="103">
        <v>-1.8626528692380101E-2</v>
      </c>
      <c r="E38" s="102">
        <v>3</v>
      </c>
      <c r="F38" s="103">
        <v>0.5</v>
      </c>
      <c r="G38" s="102">
        <v>0</v>
      </c>
      <c r="H38" s="103" t="s">
        <v>259</v>
      </c>
      <c r="I38" s="102">
        <v>5219</v>
      </c>
      <c r="J38" s="103">
        <v>-1.84314463043069E-2</v>
      </c>
      <c r="K38" s="102">
        <v>385</v>
      </c>
      <c r="L38" s="103">
        <v>-0.17558886509636001</v>
      </c>
      <c r="M38" s="102">
        <v>5604</v>
      </c>
      <c r="N38" s="103">
        <v>-3.1120331950207501E-2</v>
      </c>
      <c r="O38" s="107">
        <v>5</v>
      </c>
      <c r="P38" s="109"/>
      <c r="Q38" s="101" t="s">
        <v>83</v>
      </c>
      <c r="R38" s="105">
        <v>5315</v>
      </c>
      <c r="S38" s="105">
        <v>2</v>
      </c>
      <c r="T38" s="105">
        <v>0</v>
      </c>
      <c r="U38" s="105">
        <v>5317</v>
      </c>
      <c r="V38" s="105">
        <v>467</v>
      </c>
      <c r="W38" s="105">
        <v>5784</v>
      </c>
      <c r="X38" s="101" t="s">
        <v>184</v>
      </c>
    </row>
    <row r="39" spans="1:24" x14ac:dyDescent="0.2">
      <c r="A39" s="101" t="s">
        <v>185</v>
      </c>
      <c r="B39" s="101" t="s">
        <v>186</v>
      </c>
      <c r="C39" s="102">
        <v>28567</v>
      </c>
      <c r="D39" s="103">
        <v>-6.0944742118931007E-2</v>
      </c>
      <c r="E39" s="102">
        <v>19010</v>
      </c>
      <c r="F39" s="103">
        <v>-4.9500000000000002E-2</v>
      </c>
      <c r="G39" s="102">
        <v>14084</v>
      </c>
      <c r="H39" s="103">
        <v>-7.4638633377135291E-2</v>
      </c>
      <c r="I39" s="102">
        <v>61661</v>
      </c>
      <c r="J39" s="103">
        <v>-6.0632836184701597E-2</v>
      </c>
      <c r="K39" s="102">
        <v>10880</v>
      </c>
      <c r="L39" s="103">
        <v>-0.11595027220281101</v>
      </c>
      <c r="M39" s="102">
        <v>72541</v>
      </c>
      <c r="N39" s="103">
        <v>-6.9366757325396405E-2</v>
      </c>
      <c r="O39" s="107">
        <v>2</v>
      </c>
      <c r="P39" s="109"/>
      <c r="Q39" s="101" t="s">
        <v>83</v>
      </c>
      <c r="R39" s="105">
        <v>30421</v>
      </c>
      <c r="S39" s="105">
        <v>20000</v>
      </c>
      <c r="T39" s="105">
        <v>15220</v>
      </c>
      <c r="U39" s="105">
        <v>65641</v>
      </c>
      <c r="V39" s="105">
        <v>12307</v>
      </c>
      <c r="W39" s="105">
        <v>77948</v>
      </c>
      <c r="X39" s="101" t="s">
        <v>187</v>
      </c>
    </row>
    <row r="40" spans="1:24" x14ac:dyDescent="0.2">
      <c r="A40" s="101" t="s">
        <v>188</v>
      </c>
      <c r="B40" s="101" t="s">
        <v>189</v>
      </c>
      <c r="C40" s="102">
        <v>6309</v>
      </c>
      <c r="D40" s="103">
        <v>0.23030421216848701</v>
      </c>
      <c r="E40" s="102">
        <v>0</v>
      </c>
      <c r="F40" s="103" t="s">
        <v>259</v>
      </c>
      <c r="G40" s="102">
        <v>0</v>
      </c>
      <c r="H40" s="103" t="s">
        <v>259</v>
      </c>
      <c r="I40" s="102">
        <v>6309</v>
      </c>
      <c r="J40" s="103">
        <v>0.23030421216848701</v>
      </c>
      <c r="K40" s="102">
        <v>1194</v>
      </c>
      <c r="L40" s="103">
        <v>1.7035775127768299E-2</v>
      </c>
      <c r="M40" s="102">
        <v>7503</v>
      </c>
      <c r="N40" s="103">
        <v>0.19057442081878798</v>
      </c>
      <c r="O40" s="107">
        <v>5</v>
      </c>
      <c r="P40" s="109"/>
      <c r="Q40" s="101" t="s">
        <v>83</v>
      </c>
      <c r="R40" s="105">
        <v>5128</v>
      </c>
      <c r="S40" s="105">
        <v>0</v>
      </c>
      <c r="T40" s="105">
        <v>0</v>
      </c>
      <c r="U40" s="105">
        <v>5128</v>
      </c>
      <c r="V40" s="105">
        <v>1174</v>
      </c>
      <c r="W40" s="105">
        <v>6302</v>
      </c>
      <c r="X40" s="101" t="s">
        <v>190</v>
      </c>
    </row>
    <row r="41" spans="1:24" x14ac:dyDescent="0.2">
      <c r="A41" s="101" t="s">
        <v>191</v>
      </c>
      <c r="B41" s="101" t="s">
        <v>192</v>
      </c>
      <c r="C41" s="102">
        <v>2549</v>
      </c>
      <c r="D41" s="103">
        <v>-0.16808093994778101</v>
      </c>
      <c r="E41" s="102">
        <v>109</v>
      </c>
      <c r="F41" s="103">
        <v>-0.10655737704917999</v>
      </c>
      <c r="G41" s="102">
        <v>0</v>
      </c>
      <c r="H41" s="103" t="s">
        <v>259</v>
      </c>
      <c r="I41" s="102">
        <v>2658</v>
      </c>
      <c r="J41" s="103">
        <v>-0.16572504708097899</v>
      </c>
      <c r="K41" s="102">
        <v>2469</v>
      </c>
      <c r="L41" s="103">
        <v>6.5602071644367696E-2</v>
      </c>
      <c r="M41" s="102">
        <v>5127</v>
      </c>
      <c r="N41" s="103">
        <v>-6.8326367435944002E-2</v>
      </c>
      <c r="O41" s="107">
        <v>4</v>
      </c>
      <c r="P41" s="109"/>
      <c r="Q41" s="101" t="s">
        <v>83</v>
      </c>
      <c r="R41" s="105">
        <v>3064</v>
      </c>
      <c r="S41" s="105">
        <v>122</v>
      </c>
      <c r="T41" s="105">
        <v>0</v>
      </c>
      <c r="U41" s="105">
        <v>3186</v>
      </c>
      <c r="V41" s="105">
        <v>2317</v>
      </c>
      <c r="W41" s="105">
        <v>5503</v>
      </c>
      <c r="X41" s="101" t="s">
        <v>193</v>
      </c>
    </row>
    <row r="42" spans="1:24" x14ac:dyDescent="0.2">
      <c r="A42" s="101" t="s">
        <v>194</v>
      </c>
      <c r="B42" s="101" t="s">
        <v>195</v>
      </c>
      <c r="C42" s="102">
        <v>4986</v>
      </c>
      <c r="D42" s="103">
        <v>0.29573804573804596</v>
      </c>
      <c r="E42" s="102">
        <v>3</v>
      </c>
      <c r="F42" s="103">
        <v>0.5</v>
      </c>
      <c r="G42" s="102">
        <v>0</v>
      </c>
      <c r="H42" s="103" t="s">
        <v>259</v>
      </c>
      <c r="I42" s="102">
        <v>4989</v>
      </c>
      <c r="J42" s="103">
        <v>0.29584415584415608</v>
      </c>
      <c r="K42" s="102">
        <v>677</v>
      </c>
      <c r="L42" s="103">
        <v>-0.242729306487696</v>
      </c>
      <c r="M42" s="102">
        <v>5666</v>
      </c>
      <c r="N42" s="103">
        <v>0.19435075885328801</v>
      </c>
      <c r="O42" s="107">
        <v>5</v>
      </c>
      <c r="P42" s="109"/>
      <c r="Q42" s="101" t="s">
        <v>83</v>
      </c>
      <c r="R42" s="105">
        <v>3848</v>
      </c>
      <c r="S42" s="105">
        <v>2</v>
      </c>
      <c r="T42" s="105">
        <v>0</v>
      </c>
      <c r="U42" s="105">
        <v>3850</v>
      </c>
      <c r="V42" s="105">
        <v>894</v>
      </c>
      <c r="W42" s="105">
        <v>4744</v>
      </c>
      <c r="X42" s="101" t="s">
        <v>196</v>
      </c>
    </row>
    <row r="43" spans="1:24" x14ac:dyDescent="0.2">
      <c r="A43" s="101" t="s">
        <v>197</v>
      </c>
      <c r="B43" s="101" t="s">
        <v>198</v>
      </c>
      <c r="C43" s="102">
        <v>1666</v>
      </c>
      <c r="D43" s="103">
        <v>-0.21784037558685401</v>
      </c>
      <c r="E43" s="102">
        <v>2</v>
      </c>
      <c r="F43" s="103">
        <v>-0.33333333333333298</v>
      </c>
      <c r="G43" s="102">
        <v>0</v>
      </c>
      <c r="H43" s="103" t="s">
        <v>259</v>
      </c>
      <c r="I43" s="102">
        <v>1668</v>
      </c>
      <c r="J43" s="103">
        <v>-0.21800281293952198</v>
      </c>
      <c r="K43" s="102">
        <v>297</v>
      </c>
      <c r="L43" s="103">
        <v>-2.6229508196721301E-2</v>
      </c>
      <c r="M43" s="102">
        <v>1965</v>
      </c>
      <c r="N43" s="103">
        <v>-0.19401148482362601</v>
      </c>
      <c r="O43" s="107">
        <v>5</v>
      </c>
      <c r="P43" s="109"/>
      <c r="Q43" s="101" t="s">
        <v>83</v>
      </c>
      <c r="R43" s="105">
        <v>2130</v>
      </c>
      <c r="S43" s="105">
        <v>3</v>
      </c>
      <c r="T43" s="105">
        <v>0</v>
      </c>
      <c r="U43" s="105">
        <v>2133</v>
      </c>
      <c r="V43" s="105">
        <v>305</v>
      </c>
      <c r="W43" s="105">
        <v>2438</v>
      </c>
      <c r="X43" s="101" t="s">
        <v>199</v>
      </c>
    </row>
    <row r="44" spans="1:24" x14ac:dyDescent="0.2">
      <c r="A44" s="101" t="s">
        <v>200</v>
      </c>
      <c r="B44" s="101" t="s">
        <v>201</v>
      </c>
      <c r="C44" s="102">
        <v>36631</v>
      </c>
      <c r="D44" s="103">
        <v>0.116322301456695</v>
      </c>
      <c r="E44" s="102">
        <v>1324</v>
      </c>
      <c r="F44" s="103">
        <v>3.1956352299298503E-2</v>
      </c>
      <c r="G44" s="102">
        <v>2</v>
      </c>
      <c r="H44" s="103">
        <v>0</v>
      </c>
      <c r="I44" s="102">
        <v>37957</v>
      </c>
      <c r="J44" s="103">
        <v>0.113141147834247</v>
      </c>
      <c r="K44" s="102">
        <v>9586</v>
      </c>
      <c r="L44" s="103">
        <v>-8.1738230729436097E-3</v>
      </c>
      <c r="M44" s="102">
        <v>47543</v>
      </c>
      <c r="N44" s="103">
        <v>8.6349511013618499E-2</v>
      </c>
      <c r="O44" s="107">
        <v>3</v>
      </c>
      <c r="P44" s="109"/>
      <c r="Q44" s="101" t="s">
        <v>83</v>
      </c>
      <c r="R44" s="105">
        <v>32814</v>
      </c>
      <c r="S44" s="105">
        <v>1283</v>
      </c>
      <c r="T44" s="105">
        <v>2</v>
      </c>
      <c r="U44" s="105">
        <v>34099</v>
      </c>
      <c r="V44" s="105">
        <v>9665</v>
      </c>
      <c r="W44" s="105">
        <v>43764</v>
      </c>
      <c r="X44" s="101" t="s">
        <v>202</v>
      </c>
    </row>
    <row r="45" spans="1:24" x14ac:dyDescent="0.2">
      <c r="A45" s="101" t="s">
        <v>203</v>
      </c>
      <c r="B45" s="101" t="s">
        <v>204</v>
      </c>
      <c r="C45" s="102">
        <v>44874</v>
      </c>
      <c r="D45" s="103">
        <v>-1.4559588905725E-2</v>
      </c>
      <c r="E45" s="102">
        <v>8447</v>
      </c>
      <c r="F45" s="103">
        <v>-3.3302815289539905E-2</v>
      </c>
      <c r="G45" s="102">
        <v>5</v>
      </c>
      <c r="H45" s="103">
        <v>-0.16666666666666699</v>
      </c>
      <c r="I45" s="102">
        <v>53326</v>
      </c>
      <c r="J45" s="103">
        <v>-1.7593633131298199E-2</v>
      </c>
      <c r="K45" s="102">
        <v>6826</v>
      </c>
      <c r="L45" s="103">
        <v>-7.5318341912760794E-2</v>
      </c>
      <c r="M45" s="102">
        <v>60152</v>
      </c>
      <c r="N45" s="103">
        <v>-2.4504159706793399E-2</v>
      </c>
      <c r="O45" s="107">
        <v>2</v>
      </c>
      <c r="P45" s="109"/>
      <c r="Q45" s="101" t="s">
        <v>83</v>
      </c>
      <c r="R45" s="105">
        <v>45537</v>
      </c>
      <c r="S45" s="105">
        <v>8738</v>
      </c>
      <c r="T45" s="105">
        <v>6</v>
      </c>
      <c r="U45" s="105">
        <v>54281</v>
      </c>
      <c r="V45" s="105">
        <v>7382</v>
      </c>
      <c r="W45" s="105">
        <v>61663</v>
      </c>
      <c r="X45" s="101" t="s">
        <v>205</v>
      </c>
    </row>
    <row r="46" spans="1:24" x14ac:dyDescent="0.2">
      <c r="A46" s="101" t="s">
        <v>206</v>
      </c>
      <c r="B46" s="101" t="s">
        <v>207</v>
      </c>
      <c r="C46" s="102">
        <v>6303</v>
      </c>
      <c r="D46" s="103">
        <v>-3.6091145435081802E-2</v>
      </c>
      <c r="E46" s="102">
        <v>0</v>
      </c>
      <c r="F46" s="103" t="s">
        <v>259</v>
      </c>
      <c r="G46" s="102">
        <v>0</v>
      </c>
      <c r="H46" s="103" t="s">
        <v>259</v>
      </c>
      <c r="I46" s="102">
        <v>6303</v>
      </c>
      <c r="J46" s="103">
        <v>-3.6091145435081802E-2</v>
      </c>
      <c r="K46" s="102">
        <v>385</v>
      </c>
      <c r="L46" s="103">
        <v>-0.33506044905008603</v>
      </c>
      <c r="M46" s="102">
        <v>6688</v>
      </c>
      <c r="N46" s="103">
        <v>-6.0410227592020201E-2</v>
      </c>
      <c r="O46" s="107">
        <v>5</v>
      </c>
      <c r="P46" s="109"/>
      <c r="Q46" s="101" t="s">
        <v>83</v>
      </c>
      <c r="R46" s="105">
        <v>6539</v>
      </c>
      <c r="S46" s="105">
        <v>0</v>
      </c>
      <c r="T46" s="105">
        <v>0</v>
      </c>
      <c r="U46" s="105">
        <v>6539</v>
      </c>
      <c r="V46" s="105">
        <v>579</v>
      </c>
      <c r="W46" s="105">
        <v>7118</v>
      </c>
      <c r="X46" s="101" t="s">
        <v>208</v>
      </c>
    </row>
    <row r="47" spans="1:24" x14ac:dyDescent="0.2">
      <c r="A47" s="101" t="s">
        <v>209</v>
      </c>
      <c r="B47" s="101" t="s">
        <v>210</v>
      </c>
      <c r="C47" s="102">
        <v>2045</v>
      </c>
      <c r="D47" s="103">
        <v>-0.10267661254936401</v>
      </c>
      <c r="E47" s="102">
        <v>0</v>
      </c>
      <c r="F47" s="103" t="s">
        <v>259</v>
      </c>
      <c r="G47" s="102">
        <v>90</v>
      </c>
      <c r="H47" s="103" t="s">
        <v>259</v>
      </c>
      <c r="I47" s="102">
        <v>2135</v>
      </c>
      <c r="J47" s="103">
        <v>-6.3185607722685388E-2</v>
      </c>
      <c r="K47" s="102">
        <v>168</v>
      </c>
      <c r="L47" s="103">
        <v>4.3478260869565195E-2</v>
      </c>
      <c r="M47" s="102">
        <v>2303</v>
      </c>
      <c r="N47" s="103">
        <v>-5.6147540983606602E-2</v>
      </c>
      <c r="O47" s="107">
        <v>5</v>
      </c>
      <c r="P47" s="109"/>
      <c r="Q47" s="101" t="s">
        <v>83</v>
      </c>
      <c r="R47" s="105">
        <v>2279</v>
      </c>
      <c r="S47" s="105">
        <v>0</v>
      </c>
      <c r="T47" s="105">
        <v>0</v>
      </c>
      <c r="U47" s="105">
        <v>2279</v>
      </c>
      <c r="V47" s="105">
        <v>161</v>
      </c>
      <c r="W47" s="105">
        <v>2440</v>
      </c>
      <c r="X47" s="101" t="s">
        <v>211</v>
      </c>
    </row>
    <row r="48" spans="1:24" x14ac:dyDescent="0.2">
      <c r="A48" s="101" t="s">
        <v>212</v>
      </c>
      <c r="B48" s="101" t="s">
        <v>213</v>
      </c>
      <c r="C48" s="102">
        <v>1181</v>
      </c>
      <c r="D48" s="103">
        <v>-1.6906170752324602E-3</v>
      </c>
      <c r="E48" s="102">
        <v>0</v>
      </c>
      <c r="F48" s="103" t="s">
        <v>259</v>
      </c>
      <c r="G48" s="102">
        <v>0</v>
      </c>
      <c r="H48" s="103" t="s">
        <v>259</v>
      </c>
      <c r="I48" s="102">
        <v>1181</v>
      </c>
      <c r="J48" s="103">
        <v>-1.6906170752324602E-3</v>
      </c>
      <c r="K48" s="102">
        <v>13</v>
      </c>
      <c r="L48" s="103">
        <v>-0.45833333333333298</v>
      </c>
      <c r="M48" s="102">
        <v>1194</v>
      </c>
      <c r="N48" s="103">
        <v>-1.0770505385252701E-2</v>
      </c>
      <c r="O48" s="107">
        <v>5</v>
      </c>
      <c r="P48" s="109"/>
      <c r="Q48" s="101" t="s">
        <v>83</v>
      </c>
      <c r="R48" s="105">
        <v>1183</v>
      </c>
      <c r="S48" s="105">
        <v>0</v>
      </c>
      <c r="T48" s="105">
        <v>0</v>
      </c>
      <c r="U48" s="105">
        <v>1183</v>
      </c>
      <c r="V48" s="105">
        <v>24</v>
      </c>
      <c r="W48" s="105">
        <v>1207</v>
      </c>
      <c r="X48" s="101" t="s">
        <v>214</v>
      </c>
    </row>
    <row r="49" spans="1:24" x14ac:dyDescent="0.2">
      <c r="A49" s="101" t="s">
        <v>215</v>
      </c>
      <c r="B49" s="101" t="s">
        <v>216</v>
      </c>
      <c r="C49" s="102">
        <v>4111</v>
      </c>
      <c r="D49" s="103">
        <v>-1.5093435553426E-2</v>
      </c>
      <c r="E49" s="102">
        <v>0</v>
      </c>
      <c r="F49" s="103" t="s">
        <v>259</v>
      </c>
      <c r="G49" s="102">
        <v>0</v>
      </c>
      <c r="H49" s="103" t="s">
        <v>259</v>
      </c>
      <c r="I49" s="102">
        <v>4111</v>
      </c>
      <c r="J49" s="103">
        <v>-1.5093435553426E-2</v>
      </c>
      <c r="K49" s="102">
        <v>1296</v>
      </c>
      <c r="L49" s="103">
        <v>6.2111801242236012E-3</v>
      </c>
      <c r="M49" s="102">
        <v>5407</v>
      </c>
      <c r="N49" s="103">
        <v>-1.0069571585499799E-2</v>
      </c>
      <c r="O49" s="107">
        <v>5</v>
      </c>
      <c r="P49" s="109"/>
      <c r="Q49" s="101" t="s">
        <v>83</v>
      </c>
      <c r="R49" s="105">
        <v>4174</v>
      </c>
      <c r="S49" s="105">
        <v>0</v>
      </c>
      <c r="T49" s="105">
        <v>0</v>
      </c>
      <c r="U49" s="105">
        <v>4174</v>
      </c>
      <c r="V49" s="105">
        <v>1288</v>
      </c>
      <c r="W49" s="105">
        <v>5462</v>
      </c>
      <c r="X49" s="101" t="s">
        <v>217</v>
      </c>
    </row>
    <row r="50" spans="1:24" x14ac:dyDescent="0.2">
      <c r="A50" s="101" t="s">
        <v>218</v>
      </c>
      <c r="B50" s="101" t="s">
        <v>219</v>
      </c>
      <c r="C50" s="102">
        <v>10752</v>
      </c>
      <c r="D50" s="103">
        <v>4.0952657566076099E-2</v>
      </c>
      <c r="E50" s="102">
        <v>2480</v>
      </c>
      <c r="F50" s="103">
        <v>-8.4870848708487101E-2</v>
      </c>
      <c r="G50" s="102">
        <v>0</v>
      </c>
      <c r="H50" s="103">
        <v>-1</v>
      </c>
      <c r="I50" s="102">
        <v>13232</v>
      </c>
      <c r="J50" s="103">
        <v>1.4490531319481699E-2</v>
      </c>
      <c r="K50" s="102">
        <v>3798</v>
      </c>
      <c r="L50" s="103">
        <v>0.15792682926829299</v>
      </c>
      <c r="M50" s="102">
        <v>17030</v>
      </c>
      <c r="N50" s="103">
        <v>4.3313116461434799E-2</v>
      </c>
      <c r="O50" s="107">
        <v>3</v>
      </c>
      <c r="P50" s="110"/>
      <c r="Q50" s="101" t="s">
        <v>83</v>
      </c>
      <c r="R50" s="105">
        <v>10329</v>
      </c>
      <c r="S50" s="105">
        <v>2710</v>
      </c>
      <c r="T50" s="105">
        <v>4</v>
      </c>
      <c r="U50" s="105">
        <v>13043</v>
      </c>
      <c r="V50" s="105">
        <v>3280</v>
      </c>
      <c r="W50" s="105">
        <v>16323</v>
      </c>
      <c r="X50" s="101" t="s">
        <v>220</v>
      </c>
    </row>
    <row r="51" spans="1:24" x14ac:dyDescent="0.2">
      <c r="A51" s="111" t="s">
        <v>221</v>
      </c>
      <c r="B51" s="112"/>
      <c r="C51" s="113">
        <v>476770</v>
      </c>
      <c r="D51" s="114">
        <v>-1.9195599268464803E-2</v>
      </c>
      <c r="E51" s="113">
        <v>185474</v>
      </c>
      <c r="F51" s="114">
        <v>2.1698295094609903E-2</v>
      </c>
      <c r="G51" s="113">
        <v>34378</v>
      </c>
      <c r="H51" s="114">
        <v>-7.1115914617670903E-2</v>
      </c>
      <c r="I51" s="113">
        <v>696622</v>
      </c>
      <c r="J51" s="114">
        <v>-1.13872781510148E-2</v>
      </c>
      <c r="K51" s="113">
        <v>104296</v>
      </c>
      <c r="L51" s="114">
        <v>-4.9322285724703104E-2</v>
      </c>
      <c r="M51" s="113">
        <v>800918</v>
      </c>
      <c r="N51" s="114">
        <v>-1.6497759571095102E-2</v>
      </c>
      <c r="O51" s="118"/>
      <c r="P51" s="119" t="s">
        <v>244</v>
      </c>
      <c r="Q51" s="119"/>
      <c r="R51" s="120">
        <v>486101</v>
      </c>
      <c r="S51" s="120">
        <v>181535</v>
      </c>
      <c r="T51" s="120">
        <v>37010</v>
      </c>
      <c r="U51" s="120">
        <v>704646</v>
      </c>
      <c r="V51" s="120">
        <v>109707</v>
      </c>
      <c r="W51" s="120">
        <v>814353</v>
      </c>
      <c r="X51" s="119"/>
    </row>
    <row r="52" spans="1:24" x14ac:dyDescent="0.2">
      <c r="A52" s="101" t="s">
        <v>223</v>
      </c>
      <c r="B52" s="101" t="s">
        <v>224</v>
      </c>
      <c r="C52" s="102">
        <v>1</v>
      </c>
      <c r="D52" s="103">
        <v>-0.98387096774193505</v>
      </c>
      <c r="E52" s="102">
        <v>0</v>
      </c>
      <c r="F52" s="103">
        <v>-1</v>
      </c>
      <c r="G52" s="102">
        <v>0</v>
      </c>
      <c r="H52" s="103" t="s">
        <v>259</v>
      </c>
      <c r="I52" s="102">
        <v>1</v>
      </c>
      <c r="J52" s="103">
        <v>-0.99988386946928298</v>
      </c>
      <c r="K52" s="102">
        <v>283</v>
      </c>
      <c r="L52" s="103">
        <v>-0.93952991452991508</v>
      </c>
      <c r="M52" s="102">
        <v>284</v>
      </c>
      <c r="N52" s="103">
        <v>-0.97863215709878904</v>
      </c>
      <c r="O52" s="107">
        <v>6</v>
      </c>
      <c r="P52" s="108" t="s">
        <v>165</v>
      </c>
      <c r="Q52" s="101" t="s">
        <v>165</v>
      </c>
      <c r="R52" s="105">
        <v>62</v>
      </c>
      <c r="S52" s="105">
        <v>8549</v>
      </c>
      <c r="T52" s="105">
        <v>0</v>
      </c>
      <c r="U52" s="105">
        <v>8611</v>
      </c>
      <c r="V52" s="105">
        <v>4680</v>
      </c>
      <c r="W52" s="105">
        <v>13291</v>
      </c>
      <c r="X52" s="101" t="s">
        <v>225</v>
      </c>
    </row>
    <row r="53" spans="1:24" x14ac:dyDescent="0.2">
      <c r="A53" s="101" t="s">
        <v>226</v>
      </c>
      <c r="B53" s="101" t="s">
        <v>227</v>
      </c>
      <c r="C53" s="102">
        <v>555</v>
      </c>
      <c r="D53" s="103">
        <v>0.31828978622327803</v>
      </c>
      <c r="E53" s="102">
        <v>1</v>
      </c>
      <c r="F53" s="103">
        <v>-0.8</v>
      </c>
      <c r="G53" s="102">
        <v>0</v>
      </c>
      <c r="H53" s="103" t="s">
        <v>259</v>
      </c>
      <c r="I53" s="102">
        <v>556</v>
      </c>
      <c r="J53" s="103">
        <v>0.30516431924882598</v>
      </c>
      <c r="K53" s="102">
        <v>3900</v>
      </c>
      <c r="L53" s="103">
        <v>-8.1704732752531206E-2</v>
      </c>
      <c r="M53" s="102">
        <v>4456</v>
      </c>
      <c r="N53" s="103">
        <v>-4.6436978386475501E-2</v>
      </c>
      <c r="O53" s="107">
        <v>6</v>
      </c>
      <c r="P53" s="109"/>
      <c r="Q53" s="101" t="s">
        <v>165</v>
      </c>
      <c r="R53" s="105">
        <v>421</v>
      </c>
      <c r="S53" s="105">
        <v>5</v>
      </c>
      <c r="T53" s="105">
        <v>0</v>
      </c>
      <c r="U53" s="105">
        <v>426</v>
      </c>
      <c r="V53" s="105">
        <v>4247</v>
      </c>
      <c r="W53" s="105">
        <v>4673</v>
      </c>
      <c r="X53" s="101" t="s">
        <v>228</v>
      </c>
    </row>
    <row r="54" spans="1:24" x14ac:dyDescent="0.2">
      <c r="A54" s="101" t="s">
        <v>229</v>
      </c>
      <c r="B54" s="101" t="s">
        <v>230</v>
      </c>
      <c r="C54" s="102">
        <v>8148</v>
      </c>
      <c r="D54" s="103">
        <v>-7.2193122295604595E-2</v>
      </c>
      <c r="E54" s="102">
        <v>11998</v>
      </c>
      <c r="F54" s="103">
        <v>0.25870751154007604</v>
      </c>
      <c r="G54" s="102">
        <v>0</v>
      </c>
      <c r="H54" s="103">
        <v>-1</v>
      </c>
      <c r="I54" s="102">
        <v>20146</v>
      </c>
      <c r="J54" s="103">
        <v>9.9972699972700002E-2</v>
      </c>
      <c r="K54" s="102">
        <v>18369</v>
      </c>
      <c r="L54" s="103">
        <v>6.3944396177237198E-2</v>
      </c>
      <c r="M54" s="102">
        <v>38515</v>
      </c>
      <c r="N54" s="103">
        <v>8.2490163012928608E-2</v>
      </c>
      <c r="O54" s="107">
        <v>6</v>
      </c>
      <c r="P54" s="109"/>
      <c r="Q54" s="101" t="s">
        <v>165</v>
      </c>
      <c r="R54" s="105">
        <v>8782</v>
      </c>
      <c r="S54" s="105">
        <v>9532</v>
      </c>
      <c r="T54" s="105">
        <v>1</v>
      </c>
      <c r="U54" s="105">
        <v>18315</v>
      </c>
      <c r="V54" s="105">
        <v>17265</v>
      </c>
      <c r="W54" s="105">
        <v>35580</v>
      </c>
      <c r="X54" s="101" t="s">
        <v>231</v>
      </c>
    </row>
    <row r="55" spans="1:24" x14ac:dyDescent="0.2">
      <c r="A55" s="101" t="s">
        <v>232</v>
      </c>
      <c r="B55" s="101" t="s">
        <v>233</v>
      </c>
      <c r="C55" s="102">
        <v>1</v>
      </c>
      <c r="D55" s="103">
        <v>-0.5</v>
      </c>
      <c r="E55" s="102">
        <v>0</v>
      </c>
      <c r="F55" s="103" t="s">
        <v>259</v>
      </c>
      <c r="G55" s="102">
        <v>0</v>
      </c>
      <c r="H55" s="103" t="s">
        <v>259</v>
      </c>
      <c r="I55" s="102">
        <v>1</v>
      </c>
      <c r="J55" s="103">
        <v>-0.5</v>
      </c>
      <c r="K55" s="102">
        <v>354</v>
      </c>
      <c r="L55" s="103">
        <v>-2.8169014084507005E-3</v>
      </c>
      <c r="M55" s="102">
        <v>355</v>
      </c>
      <c r="N55" s="103">
        <v>-5.60224089635854E-3</v>
      </c>
      <c r="O55" s="107">
        <v>6</v>
      </c>
      <c r="P55" s="109"/>
      <c r="Q55" s="101" t="s">
        <v>165</v>
      </c>
      <c r="R55" s="105">
        <v>2</v>
      </c>
      <c r="S55" s="105">
        <v>0</v>
      </c>
      <c r="T55" s="105">
        <v>0</v>
      </c>
      <c r="U55" s="105">
        <v>2</v>
      </c>
      <c r="V55" s="105">
        <v>355</v>
      </c>
      <c r="W55" s="105">
        <v>357</v>
      </c>
      <c r="X55" s="101" t="s">
        <v>234</v>
      </c>
    </row>
    <row r="56" spans="1:24" x14ac:dyDescent="0.2">
      <c r="A56" s="101" t="s">
        <v>235</v>
      </c>
      <c r="B56" s="101" t="s">
        <v>236</v>
      </c>
      <c r="C56" s="102">
        <v>1193</v>
      </c>
      <c r="D56" s="103">
        <v>-0.22178734507501599</v>
      </c>
      <c r="E56" s="102">
        <v>27</v>
      </c>
      <c r="F56" s="103">
        <v>5.75</v>
      </c>
      <c r="G56" s="102">
        <v>0</v>
      </c>
      <c r="H56" s="103" t="s">
        <v>259</v>
      </c>
      <c r="I56" s="102">
        <v>1220</v>
      </c>
      <c r="J56" s="103">
        <v>-0.20624593363695498</v>
      </c>
      <c r="K56" s="102">
        <v>2294</v>
      </c>
      <c r="L56" s="103">
        <v>-9.6138691883372693E-2</v>
      </c>
      <c r="M56" s="102">
        <v>3514</v>
      </c>
      <c r="N56" s="103">
        <v>-0.13766871165644201</v>
      </c>
      <c r="O56" s="107">
        <v>6</v>
      </c>
      <c r="P56" s="109"/>
      <c r="Q56" s="101" t="s">
        <v>165</v>
      </c>
      <c r="R56" s="105">
        <v>1533</v>
      </c>
      <c r="S56" s="105">
        <v>4</v>
      </c>
      <c r="T56" s="105">
        <v>0</v>
      </c>
      <c r="U56" s="105">
        <v>1537</v>
      </c>
      <c r="V56" s="105">
        <v>2538</v>
      </c>
      <c r="W56" s="105">
        <v>4075</v>
      </c>
      <c r="X56" s="101" t="s">
        <v>237</v>
      </c>
    </row>
    <row r="57" spans="1:24" x14ac:dyDescent="0.2">
      <c r="A57" s="101" t="s">
        <v>238</v>
      </c>
      <c r="B57" s="101" t="s">
        <v>239</v>
      </c>
      <c r="C57" s="102">
        <v>272</v>
      </c>
      <c r="D57" s="103">
        <v>-0.55772357723577204</v>
      </c>
      <c r="E57" s="102">
        <v>12</v>
      </c>
      <c r="F57" s="103">
        <v>-0.75510204081632704</v>
      </c>
      <c r="G57" s="102">
        <v>0</v>
      </c>
      <c r="H57" s="103" t="s">
        <v>259</v>
      </c>
      <c r="I57" s="102">
        <v>284</v>
      </c>
      <c r="J57" s="103">
        <v>-0.57228915662650603</v>
      </c>
      <c r="K57" s="102">
        <v>841</v>
      </c>
      <c r="L57" s="103">
        <v>-0.27749140893470803</v>
      </c>
      <c r="M57" s="102">
        <v>1125</v>
      </c>
      <c r="N57" s="103">
        <v>-0.38457330415754898</v>
      </c>
      <c r="O57" s="107">
        <v>6</v>
      </c>
      <c r="P57" s="110"/>
      <c r="Q57" s="101" t="s">
        <v>165</v>
      </c>
      <c r="R57" s="105">
        <v>615</v>
      </c>
      <c r="S57" s="105">
        <v>49</v>
      </c>
      <c r="T57" s="105">
        <v>0</v>
      </c>
      <c r="U57" s="105">
        <v>664</v>
      </c>
      <c r="V57" s="105">
        <v>1164</v>
      </c>
      <c r="W57" s="105">
        <v>1828</v>
      </c>
      <c r="X57" s="101" t="s">
        <v>240</v>
      </c>
    </row>
    <row r="58" spans="1:24" x14ac:dyDescent="0.2">
      <c r="A58" s="111" t="s">
        <v>241</v>
      </c>
      <c r="B58" s="112"/>
      <c r="C58" s="113">
        <v>10170</v>
      </c>
      <c r="D58" s="114">
        <v>-0.109067017082786</v>
      </c>
      <c r="E58" s="113">
        <v>12038</v>
      </c>
      <c r="F58" s="114">
        <v>-0.33634709741441104</v>
      </c>
      <c r="G58" s="113">
        <v>0</v>
      </c>
      <c r="H58" s="114">
        <v>-1</v>
      </c>
      <c r="I58" s="113">
        <v>22208</v>
      </c>
      <c r="J58" s="114">
        <v>-0.24858737946202</v>
      </c>
      <c r="K58" s="113">
        <v>26041</v>
      </c>
      <c r="L58" s="114">
        <v>-0.13911203676154599</v>
      </c>
      <c r="M58" s="113">
        <v>48249</v>
      </c>
      <c r="N58" s="114">
        <v>-0.19321450070229401</v>
      </c>
      <c r="O58" s="118"/>
      <c r="P58" s="119" t="s">
        <v>244</v>
      </c>
      <c r="Q58" s="119"/>
      <c r="R58" s="120">
        <v>11415</v>
      </c>
      <c r="S58" s="120">
        <v>18139</v>
      </c>
      <c r="T58" s="120">
        <v>1</v>
      </c>
      <c r="U58" s="120">
        <v>29555</v>
      </c>
      <c r="V58" s="120">
        <v>30249</v>
      </c>
      <c r="W58" s="120">
        <v>59804</v>
      </c>
      <c r="X58" s="119"/>
    </row>
    <row r="59" spans="1:24" x14ac:dyDescent="0.2">
      <c r="A59" s="111" t="s">
        <v>260</v>
      </c>
      <c r="B59" s="112"/>
      <c r="C59" s="113">
        <v>486940</v>
      </c>
      <c r="D59" s="114">
        <v>-2.1257607795528204E-2</v>
      </c>
      <c r="E59" s="113">
        <v>197512</v>
      </c>
      <c r="F59" s="114">
        <v>-1.08276490679808E-2</v>
      </c>
      <c r="G59" s="113">
        <v>34378</v>
      </c>
      <c r="H59" s="114">
        <v>-7.11410121315285E-2</v>
      </c>
      <c r="I59" s="113">
        <v>718830</v>
      </c>
      <c r="J59" s="114">
        <v>-2.0935683825001602E-2</v>
      </c>
      <c r="K59" s="113">
        <v>130337</v>
      </c>
      <c r="L59" s="114">
        <v>-6.8728743319328892E-2</v>
      </c>
      <c r="M59" s="113">
        <v>849167</v>
      </c>
      <c r="N59" s="114">
        <v>-2.85875420548025E-2</v>
      </c>
      <c r="O59" s="118"/>
      <c r="P59" s="119"/>
      <c r="Q59" s="119"/>
      <c r="R59" s="120">
        <v>497516</v>
      </c>
      <c r="S59" s="120">
        <v>199674</v>
      </c>
      <c r="T59" s="120">
        <v>37011</v>
      </c>
      <c r="U59" s="120">
        <v>734201</v>
      </c>
      <c r="V59" s="120">
        <v>139956</v>
      </c>
      <c r="W59" s="120">
        <v>874157</v>
      </c>
      <c r="X59" s="119"/>
    </row>
  </sheetData>
  <pageMargins left="0.23622047244094491" right="0.23622047244094491" top="0.55118110236220474" bottom="0.35433070866141736" header="0.31496062992125984" footer="0.31496062992125984"/>
  <pageSetup paperSize="9" scale="6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zoomScaleNormal="100" workbookViewId="0">
      <pane xSplit="24765" topLeftCell="AA1"/>
      <selection activeCell="A4" sqref="A4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>Dato 30.01.2018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45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2017</v>
      </c>
      <c r="C4" s="95">
        <v>2016</v>
      </c>
      <c r="D4" s="96" t="s">
        <v>30</v>
      </c>
      <c r="E4" s="8"/>
      <c r="F4" s="94">
        <v>2017</v>
      </c>
      <c r="G4" s="95">
        <v>2016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41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43</v>
      </c>
      <c r="B7" s="71">
        <f>Hovedtall!$B$7</f>
        <v>2193493</v>
      </c>
      <c r="C7" s="72">
        <f>Hovedtall!$C$7</f>
        <v>2168464</v>
      </c>
      <c r="D7" s="46">
        <f>(B7-C7)/C7</f>
        <v>1.1542271395789831E-2</v>
      </c>
      <c r="E7" s="45"/>
      <c r="F7" s="71">
        <f>Hovedtall!$F$7</f>
        <v>30725614</v>
      </c>
      <c r="G7" s="72">
        <f>Hovedtall!$G$7</f>
        <v>29884032</v>
      </c>
      <c r="H7" s="46">
        <f>(F7-G7)/G7</f>
        <v>2.8161594794169676E-2</v>
      </c>
      <c r="I7" s="40"/>
      <c r="J7" s="41"/>
    </row>
    <row r="8" spans="1:17" ht="15" customHeight="1" x14ac:dyDescent="0.25">
      <c r="A8" s="89" t="s">
        <v>33</v>
      </c>
      <c r="B8" s="16">
        <f>SUM(B9:B10)</f>
        <v>1448144</v>
      </c>
      <c r="C8" s="17">
        <f>SUM(C9:C10)</f>
        <v>1414032</v>
      </c>
      <c r="D8" s="34">
        <f>(B8-C8)/C8</f>
        <v>2.4123923645292328E-2</v>
      </c>
      <c r="E8" s="45"/>
      <c r="F8" s="16">
        <f>SUM(F9:F10)</f>
        <v>21716230</v>
      </c>
      <c r="G8" s="17">
        <f>SUM(G9:G10)</f>
        <v>20422788</v>
      </c>
      <c r="H8" s="34">
        <f>(F8-G8)/G8</f>
        <v>6.3333272616843503E-2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1356512</v>
      </c>
      <c r="C9" s="74">
        <f>Hovedtall!$C$9</f>
        <v>1313322</v>
      </c>
      <c r="D9" s="18">
        <f>(B9-C9)/C9</f>
        <v>3.2886070590456874E-2</v>
      </c>
      <c r="E9" s="45"/>
      <c r="F9" s="73">
        <f>Hovedtall!$F$9</f>
        <v>19799161</v>
      </c>
      <c r="G9" s="74">
        <f>Hovedtall!$G$9</f>
        <v>18569580</v>
      </c>
      <c r="H9" s="18">
        <f>(F9-G9)/G9</f>
        <v>6.6214798611492556E-2</v>
      </c>
      <c r="J9" s="41"/>
    </row>
    <row r="10" spans="1:17" ht="15" customHeight="1" x14ac:dyDescent="0.25">
      <c r="A10" s="90" t="s">
        <v>35</v>
      </c>
      <c r="B10" s="73">
        <f>Hovedtall!$B$10</f>
        <v>91632</v>
      </c>
      <c r="C10" s="74">
        <f>Hovedtall!$C$10</f>
        <v>100710</v>
      </c>
      <c r="D10" s="18">
        <f>(B10-C10)/C10</f>
        <v>-9.0140005957700331E-2</v>
      </c>
      <c r="E10" s="45"/>
      <c r="F10" s="73">
        <f>Hovedtall!$F$10</f>
        <v>1917069</v>
      </c>
      <c r="G10" s="74">
        <f>Hovedtall!$G$10</f>
        <v>1853208</v>
      </c>
      <c r="H10" s="18">
        <f>(F10-G10)/G10</f>
        <v>3.4459704469223099E-2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33933</v>
      </c>
      <c r="C12" s="76">
        <f>Hovedtall!$C$12</f>
        <v>37070</v>
      </c>
      <c r="D12" s="44">
        <f>(B12-C12)/C12</f>
        <v>-8.4623684920420827E-2</v>
      </c>
      <c r="E12" s="45"/>
      <c r="F12" s="75">
        <f>Hovedtall!$F$12</f>
        <v>464138</v>
      </c>
      <c r="G12" s="76">
        <f>Hovedtall!$G$12</f>
        <v>499258</v>
      </c>
      <c r="H12" s="44">
        <f>(F12-G12)/G12</f>
        <v>-7.0344391076357315E-2</v>
      </c>
      <c r="J12" s="41"/>
    </row>
    <row r="13" spans="1:17" ht="15" customHeight="1" x14ac:dyDescent="0.25">
      <c r="A13" s="89" t="s">
        <v>19</v>
      </c>
      <c r="B13" s="16">
        <f>B7+B8+B12</f>
        <v>3675570</v>
      </c>
      <c r="C13" s="17">
        <f>C7+C8+C12</f>
        <v>3619566</v>
      </c>
      <c r="D13" s="34">
        <f>(B13-C13)/C13</f>
        <v>1.5472573231155338E-2</v>
      </c>
      <c r="E13" s="45"/>
      <c r="F13" s="16">
        <f>F7+F8+F12</f>
        <v>52905982</v>
      </c>
      <c r="G13" s="17">
        <f>G7+G8+G12</f>
        <v>50806078</v>
      </c>
      <c r="H13" s="34">
        <f>(F13-G13)/G13</f>
        <v>4.1331747748763442E-2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34831</v>
      </c>
      <c r="C17" s="15">
        <f>SUM(C18:C20)</f>
        <v>36263</v>
      </c>
      <c r="D17" s="46">
        <f>(B17-C17)/C17</f>
        <v>-3.9489286600667348E-2</v>
      </c>
      <c r="E17" s="19"/>
      <c r="F17" s="14">
        <f>SUM(F18:F20)</f>
        <v>476770</v>
      </c>
      <c r="G17" s="15">
        <f>SUM(G18:G20)</f>
        <v>486101</v>
      </c>
      <c r="H17" s="46">
        <f>(F17-G17)/G17</f>
        <v>-1.9195599268464782E-2</v>
      </c>
      <c r="J17" s="43"/>
    </row>
    <row r="18" spans="1:10" ht="15" customHeight="1" x14ac:dyDescent="0.25">
      <c r="A18" s="90" t="s">
        <v>34</v>
      </c>
      <c r="B18" s="73">
        <f>Hovedtall!$B$18</f>
        <v>33582</v>
      </c>
      <c r="C18" s="74">
        <f>Hovedtall!$C$18</f>
        <v>34845</v>
      </c>
      <c r="D18" s="18">
        <f t="shared" ref="D18:D31" si="0">(B18-C18)/C18</f>
        <v>-3.6246233318984071E-2</v>
      </c>
      <c r="E18" s="19"/>
      <c r="F18" s="73">
        <f>Hovedtall!$F$18</f>
        <v>459299</v>
      </c>
      <c r="G18" s="74">
        <f>Hovedtall!$G$18</f>
        <v>467302</v>
      </c>
      <c r="H18" s="18">
        <f t="shared" ref="H18:H31" si="1">(F18-G18)/G18</f>
        <v>-1.7125969929510251E-2</v>
      </c>
      <c r="J18" s="41"/>
    </row>
    <row r="19" spans="1:10" ht="15" customHeight="1" x14ac:dyDescent="0.25">
      <c r="A19" s="90" t="s">
        <v>35</v>
      </c>
      <c r="B19" s="73">
        <f>Hovedtall!$B$19</f>
        <v>254</v>
      </c>
      <c r="C19" s="74">
        <f>Hovedtall!$C$19</f>
        <v>299</v>
      </c>
      <c r="D19" s="18">
        <f t="shared" si="0"/>
        <v>-0.15050167224080269</v>
      </c>
      <c r="E19" s="19"/>
      <c r="F19" s="73">
        <f>Hovedtall!$F$19</f>
        <v>4646</v>
      </c>
      <c r="G19" s="74">
        <f>Hovedtall!$G$19</f>
        <v>5483</v>
      </c>
      <c r="H19" s="18">
        <f t="shared" si="1"/>
        <v>-0.15265365675724968</v>
      </c>
      <c r="J19" s="41"/>
    </row>
    <row r="20" spans="1:10" ht="15" customHeight="1" x14ac:dyDescent="0.25">
      <c r="A20" s="90" t="s">
        <v>36</v>
      </c>
      <c r="B20" s="73">
        <f>Hovedtall!$B$20</f>
        <v>995</v>
      </c>
      <c r="C20" s="74">
        <f>Hovedtall!$C$20</f>
        <v>1119</v>
      </c>
      <c r="D20" s="18">
        <f t="shared" si="0"/>
        <v>-0.11081322609472744</v>
      </c>
      <c r="E20" s="19"/>
      <c r="F20" s="73">
        <f>Hovedtall!$F$20</f>
        <v>12825</v>
      </c>
      <c r="G20" s="74">
        <f>Hovedtall!$G$20</f>
        <v>13316</v>
      </c>
      <c r="H20" s="18">
        <f t="shared" si="1"/>
        <v>-3.6872934815259835E-2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12790</v>
      </c>
      <c r="C22" s="17">
        <f>SUM(C23:C25)</f>
        <v>12768</v>
      </c>
      <c r="D22" s="34">
        <f t="shared" si="0"/>
        <v>1.7230576441102756E-3</v>
      </c>
      <c r="E22" s="19"/>
      <c r="F22" s="16">
        <f>SUM(F23:F25)</f>
        <v>185474</v>
      </c>
      <c r="G22" s="17">
        <f>SUM(G23:G25)</f>
        <v>181535</v>
      </c>
      <c r="H22" s="34">
        <f t="shared" si="1"/>
        <v>2.1698295094609854E-2</v>
      </c>
      <c r="J22" s="41"/>
    </row>
    <row r="23" spans="1:10" ht="15" customHeight="1" x14ac:dyDescent="0.25">
      <c r="A23" s="90" t="s">
        <v>34</v>
      </c>
      <c r="B23" s="73">
        <f>Hovedtall!$B$23</f>
        <v>11542</v>
      </c>
      <c r="C23" s="74">
        <f>Hovedtall!$C$23</f>
        <v>11478</v>
      </c>
      <c r="D23" s="18">
        <f t="shared" si="0"/>
        <v>5.5758843004007665E-3</v>
      </c>
      <c r="E23" s="19"/>
      <c r="F23" s="73">
        <f>Hovedtall!$F$23</f>
        <v>165157</v>
      </c>
      <c r="G23" s="74">
        <f>Hovedtall!$G$23</f>
        <v>162033</v>
      </c>
      <c r="H23" s="18">
        <f t="shared" si="1"/>
        <v>1.9280023205149568E-2</v>
      </c>
      <c r="J23" s="41"/>
    </row>
    <row r="24" spans="1:10" ht="15" customHeight="1" x14ac:dyDescent="0.25">
      <c r="A24" s="90" t="s">
        <v>35</v>
      </c>
      <c r="B24" s="73">
        <f>Hovedtall!$B$24</f>
        <v>776</v>
      </c>
      <c r="C24" s="74">
        <f>Hovedtall!$C$24</f>
        <v>846</v>
      </c>
      <c r="D24" s="18">
        <f t="shared" si="0"/>
        <v>-8.2742316784869971E-2</v>
      </c>
      <c r="E24" s="19"/>
      <c r="F24" s="73">
        <f>Hovedtall!$F$24</f>
        <v>14600</v>
      </c>
      <c r="G24" s="74">
        <f>Hovedtall!$G$24</f>
        <v>14216</v>
      </c>
      <c r="H24" s="18">
        <f t="shared" si="1"/>
        <v>2.7011817670230726E-2</v>
      </c>
      <c r="J24" s="41"/>
    </row>
    <row r="25" spans="1:10" ht="15" customHeight="1" x14ac:dyDescent="0.25">
      <c r="A25" s="90" t="s">
        <v>36</v>
      </c>
      <c r="B25" s="73">
        <f>Hovedtall!$B$25</f>
        <v>472</v>
      </c>
      <c r="C25" s="74">
        <f>Hovedtall!$C$25</f>
        <v>444</v>
      </c>
      <c r="D25" s="18">
        <f t="shared" si="0"/>
        <v>6.3063063063063057E-2</v>
      </c>
      <c r="E25" s="19"/>
      <c r="F25" s="73">
        <f>Hovedtall!$F$25</f>
        <v>5717</v>
      </c>
      <c r="G25" s="74">
        <f>Hovedtall!$G$25</f>
        <v>5286</v>
      </c>
      <c r="H25" s="18">
        <f t="shared" si="1"/>
        <v>8.1536133181990156E-2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2568</v>
      </c>
      <c r="C27" s="76">
        <f>Hovedtall!$C$27</f>
        <v>2720</v>
      </c>
      <c r="D27" s="34">
        <f t="shared" si="0"/>
        <v>-5.5882352941176473E-2</v>
      </c>
      <c r="E27" s="19"/>
      <c r="F27" s="77">
        <f>Hovedtall!$F$27</f>
        <v>34378</v>
      </c>
      <c r="G27" s="78">
        <f>Hovedtall!$G$27</f>
        <v>37010</v>
      </c>
      <c r="H27" s="34">
        <f>(F27-G27)/G27</f>
        <v>-7.1115914617670903E-2</v>
      </c>
      <c r="J27" s="41"/>
    </row>
    <row r="28" spans="1:10" ht="15" customHeight="1" x14ac:dyDescent="0.25">
      <c r="A28" s="89" t="s">
        <v>19</v>
      </c>
      <c r="B28" s="16">
        <f>B22+B17+B27</f>
        <v>50189</v>
      </c>
      <c r="C28" s="17">
        <f>C22+C17+C27</f>
        <v>51751</v>
      </c>
      <c r="D28" s="34">
        <f t="shared" si="0"/>
        <v>-3.0182991633011923E-2</v>
      </c>
      <c r="E28" s="19"/>
      <c r="F28" s="16">
        <f>F22+F17+F27</f>
        <v>696622</v>
      </c>
      <c r="G28" s="17">
        <f>G22+G17+G27</f>
        <v>704646</v>
      </c>
      <c r="H28" s="34">
        <f>(F28-G28)/G28</f>
        <v>-1.1387278151014835E-2</v>
      </c>
      <c r="J28" s="41"/>
    </row>
    <row r="29" spans="1:10" ht="15" customHeight="1" x14ac:dyDescent="0.25">
      <c r="A29" s="89" t="s">
        <v>24</v>
      </c>
      <c r="B29" s="75">
        <f>Hovedtall!$B$29</f>
        <v>5521</v>
      </c>
      <c r="C29" s="76">
        <f>Hovedtall!$C$29</f>
        <v>5218</v>
      </c>
      <c r="D29" s="18">
        <f>(B29-C29)/C29</f>
        <v>5.80682253737064E-2</v>
      </c>
      <c r="E29" s="19"/>
      <c r="F29" s="75">
        <f>Hovedtall!$F$29</f>
        <v>104296</v>
      </c>
      <c r="G29" s="76">
        <f>Hovedtall!$G$29</f>
        <v>109707</v>
      </c>
      <c r="H29" s="18">
        <f>(F29-G29)/G29</f>
        <v>-4.9322285724703076E-2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55710</v>
      </c>
      <c r="C31" s="17">
        <f>SUM(C28:C29)</f>
        <v>56969</v>
      </c>
      <c r="D31" s="34">
        <f t="shared" si="0"/>
        <v>-2.2099738454247047E-2</v>
      </c>
      <c r="E31" s="19"/>
      <c r="F31" s="16">
        <f>SUM(F28:F29)</f>
        <v>800918</v>
      </c>
      <c r="G31" s="17">
        <f>SUM(G28:G29)</f>
        <v>814353</v>
      </c>
      <c r="H31" s="34">
        <f t="shared" si="1"/>
        <v>-1.6497759571095089E-2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/>
  </sheetViews>
  <sheetFormatPr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2012</v>
      </c>
      <c r="C4" s="56">
        <v>2013</v>
      </c>
      <c r="D4" s="57">
        <v>2014</v>
      </c>
      <c r="E4" s="57">
        <v>2015</v>
      </c>
      <c r="F4" s="56">
        <v>2016</v>
      </c>
      <c r="G4" s="56">
        <v>2017</v>
      </c>
      <c r="H4" s="56"/>
    </row>
    <row r="5" spans="1:8" x14ac:dyDescent="0.2">
      <c r="A5" s="58" t="s">
        <v>14</v>
      </c>
      <c r="B5" s="51">
        <v>3220075</v>
      </c>
      <c r="C5" s="51">
        <v>3277804</v>
      </c>
      <c r="D5" s="51">
        <v>3466027</v>
      </c>
      <c r="E5" s="51">
        <v>3335025</v>
      </c>
      <c r="F5" s="51">
        <v>3387711</v>
      </c>
      <c r="G5" s="51">
        <v>3598087</v>
      </c>
      <c r="H5" s="50"/>
    </row>
    <row r="6" spans="1:8" x14ac:dyDescent="0.2">
      <c r="A6" s="58" t="s">
        <v>2</v>
      </c>
      <c r="B6" s="51">
        <v>3404233</v>
      </c>
      <c r="C6" s="51">
        <v>3418955</v>
      </c>
      <c r="D6" s="51">
        <v>3490096</v>
      </c>
      <c r="E6" s="51">
        <v>3499805</v>
      </c>
      <c r="F6" s="51">
        <v>3709601</v>
      </c>
      <c r="G6" s="51">
        <v>3705178</v>
      </c>
      <c r="H6" s="50"/>
    </row>
    <row r="7" spans="1:8" x14ac:dyDescent="0.2">
      <c r="A7" s="58" t="s">
        <v>3</v>
      </c>
      <c r="B7" s="51">
        <v>3921986</v>
      </c>
      <c r="C7" s="51">
        <v>3741673</v>
      </c>
      <c r="D7" s="51">
        <v>4084303</v>
      </c>
      <c r="E7" s="51">
        <v>4024348</v>
      </c>
      <c r="F7" s="51">
        <v>4047045</v>
      </c>
      <c r="G7" s="51">
        <v>4371756</v>
      </c>
      <c r="H7" s="50"/>
    </row>
    <row r="8" spans="1:8" x14ac:dyDescent="0.2">
      <c r="A8" s="58" t="s">
        <v>4</v>
      </c>
      <c r="B8" s="51">
        <v>3513324</v>
      </c>
      <c r="C8" s="51">
        <v>4035227</v>
      </c>
      <c r="D8" s="51">
        <v>4104568</v>
      </c>
      <c r="E8" s="51">
        <v>4012574</v>
      </c>
      <c r="F8" s="51">
        <v>4017903</v>
      </c>
      <c r="G8" s="51">
        <v>4171684</v>
      </c>
      <c r="H8" s="50"/>
    </row>
    <row r="9" spans="1:8" x14ac:dyDescent="0.2">
      <c r="A9" s="58" t="s">
        <v>5</v>
      </c>
      <c r="B9" s="51">
        <v>4162586</v>
      </c>
      <c r="C9" s="51">
        <v>4220892</v>
      </c>
      <c r="D9" s="51">
        <v>4362500</v>
      </c>
      <c r="E9" s="80">
        <v>4386314</v>
      </c>
      <c r="F9" s="51">
        <v>4472058</v>
      </c>
      <c r="G9" s="51">
        <v>4637714</v>
      </c>
      <c r="H9" s="50"/>
    </row>
    <row r="10" spans="1:8" x14ac:dyDescent="0.2">
      <c r="A10" s="58" t="s">
        <v>6</v>
      </c>
      <c r="B10" s="51">
        <v>4239487</v>
      </c>
      <c r="C10" s="51">
        <v>4597152</v>
      </c>
      <c r="D10" s="51">
        <v>4964668</v>
      </c>
      <c r="E10" s="80">
        <v>4903813</v>
      </c>
      <c r="F10" s="51">
        <v>4872167</v>
      </c>
      <c r="G10" s="51">
        <v>5088909</v>
      </c>
      <c r="H10" s="50"/>
    </row>
    <row r="11" spans="1:8" x14ac:dyDescent="0.2">
      <c r="A11" s="58" t="s">
        <v>7</v>
      </c>
      <c r="B11" s="51">
        <v>4166402</v>
      </c>
      <c r="C11" s="51">
        <v>4462056</v>
      </c>
      <c r="D11" s="51">
        <v>4626037</v>
      </c>
      <c r="E11" s="80">
        <v>4726456</v>
      </c>
      <c r="F11" s="51">
        <v>4662316</v>
      </c>
      <c r="G11" s="51">
        <v>4939296</v>
      </c>
      <c r="H11" s="50"/>
    </row>
    <row r="12" spans="1:8" x14ac:dyDescent="0.2">
      <c r="A12" s="58" t="s">
        <v>8</v>
      </c>
      <c r="B12" s="51">
        <v>4168293</v>
      </c>
      <c r="C12" s="51">
        <v>4364289</v>
      </c>
      <c r="D12" s="51">
        <v>4506205</v>
      </c>
      <c r="E12" s="80">
        <v>4560026</v>
      </c>
      <c r="F12" s="51">
        <v>4643236</v>
      </c>
      <c r="G12" s="51">
        <v>4865456</v>
      </c>
      <c r="H12" s="50"/>
    </row>
    <row r="13" spans="1:8" x14ac:dyDescent="0.2">
      <c r="A13" s="58" t="s">
        <v>9</v>
      </c>
      <c r="B13" s="51">
        <v>4247675</v>
      </c>
      <c r="C13" s="51">
        <v>4466332</v>
      </c>
      <c r="D13" s="51">
        <v>4572855</v>
      </c>
      <c r="E13" s="80">
        <v>4597268</v>
      </c>
      <c r="F13" s="51">
        <v>4686199</v>
      </c>
      <c r="G13" s="51">
        <v>4810992</v>
      </c>
      <c r="H13" s="50"/>
    </row>
    <row r="14" spans="1:8" x14ac:dyDescent="0.2">
      <c r="A14" s="58" t="s">
        <v>10</v>
      </c>
      <c r="B14" s="51">
        <v>4267971</v>
      </c>
      <c r="C14" s="51">
        <v>4457440</v>
      </c>
      <c r="D14" s="51">
        <v>4552635</v>
      </c>
      <c r="E14" s="80">
        <v>4549491</v>
      </c>
      <c r="F14" s="51">
        <v>4603908</v>
      </c>
      <c r="G14" s="51">
        <v>4818612</v>
      </c>
      <c r="H14" s="50"/>
    </row>
    <row r="15" spans="1:8" x14ac:dyDescent="0.2">
      <c r="A15" s="58" t="s">
        <v>11</v>
      </c>
      <c r="B15" s="51">
        <v>3869288</v>
      </c>
      <c r="C15" s="51">
        <v>3904581</v>
      </c>
      <c r="D15" s="51">
        <v>3925316</v>
      </c>
      <c r="E15" s="80">
        <v>4001911</v>
      </c>
      <c r="F15" s="51">
        <v>4052458</v>
      </c>
      <c r="G15" s="51">
        <v>4182127</v>
      </c>
      <c r="H15" s="50"/>
    </row>
    <row r="16" spans="1:8" x14ac:dyDescent="0.2">
      <c r="A16" s="58" t="s">
        <v>12</v>
      </c>
      <c r="B16" s="51">
        <v>3176348</v>
      </c>
      <c r="C16" s="51">
        <v>3363415</v>
      </c>
      <c r="D16" s="51">
        <v>3428848</v>
      </c>
      <c r="E16" s="80">
        <v>3435259</v>
      </c>
      <c r="F16" s="51">
        <v>3619176</v>
      </c>
      <c r="G16" s="51">
        <v>3675570</v>
      </c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2012</v>
      </c>
      <c r="C23" s="57">
        <v>2013</v>
      </c>
      <c r="D23" s="57">
        <v>2014</v>
      </c>
      <c r="E23" s="57">
        <v>2015</v>
      </c>
      <c r="F23" s="56">
        <v>2016</v>
      </c>
      <c r="G23" s="56">
        <v>2017</v>
      </c>
      <c r="H23" s="56"/>
    </row>
    <row r="24" spans="1:8" x14ac:dyDescent="0.2">
      <c r="A24" s="59" t="s">
        <v>14</v>
      </c>
      <c r="B24" s="51">
        <v>56819</v>
      </c>
      <c r="C24" s="51">
        <v>57714</v>
      </c>
      <c r="D24" s="51">
        <v>59820</v>
      </c>
      <c r="E24" s="51">
        <v>56825</v>
      </c>
      <c r="F24" s="54">
        <v>60449</v>
      </c>
      <c r="G24" s="54">
        <v>54284</v>
      </c>
      <c r="H24" s="50"/>
    </row>
    <row r="25" spans="1:8" x14ac:dyDescent="0.2">
      <c r="A25" s="59" t="s">
        <v>2</v>
      </c>
      <c r="B25" s="51">
        <v>55392</v>
      </c>
      <c r="C25" s="51">
        <v>54126</v>
      </c>
      <c r="D25" s="51">
        <v>56061</v>
      </c>
      <c r="E25" s="51">
        <v>53551</v>
      </c>
      <c r="F25" s="54">
        <v>54999</v>
      </c>
      <c r="G25" s="54">
        <v>52025</v>
      </c>
      <c r="H25" s="50"/>
    </row>
    <row r="26" spans="1:8" x14ac:dyDescent="0.2">
      <c r="A26" s="59" t="s">
        <v>3</v>
      </c>
      <c r="B26" s="51">
        <v>62199</v>
      </c>
      <c r="C26" s="51">
        <v>57109</v>
      </c>
      <c r="D26" s="51">
        <v>62844</v>
      </c>
      <c r="E26" s="51">
        <v>59940</v>
      </c>
      <c r="F26" s="54">
        <v>56951</v>
      </c>
      <c r="G26" s="54">
        <v>61307</v>
      </c>
      <c r="H26" s="50"/>
    </row>
    <row r="27" spans="1:8" x14ac:dyDescent="0.2">
      <c r="A27" s="59" t="s">
        <v>4</v>
      </c>
      <c r="B27" s="51">
        <v>55343</v>
      </c>
      <c r="C27" s="51">
        <v>63351</v>
      </c>
      <c r="D27" s="51">
        <v>60249</v>
      </c>
      <c r="E27" s="51">
        <v>60712</v>
      </c>
      <c r="F27" s="54">
        <v>60633</v>
      </c>
      <c r="G27" s="54">
        <v>53889</v>
      </c>
      <c r="H27" s="50"/>
    </row>
    <row r="28" spans="1:8" x14ac:dyDescent="0.2">
      <c r="A28" s="59" t="s">
        <v>5</v>
      </c>
      <c r="B28" s="51">
        <v>63707</v>
      </c>
      <c r="C28" s="51">
        <v>60558</v>
      </c>
      <c r="D28" s="51">
        <v>65236</v>
      </c>
      <c r="E28" s="80">
        <v>62021</v>
      </c>
      <c r="F28" s="54">
        <v>60932</v>
      </c>
      <c r="G28" s="54">
        <v>62225</v>
      </c>
      <c r="H28" s="50"/>
    </row>
    <row r="29" spans="1:8" x14ac:dyDescent="0.2">
      <c r="A29" s="59" t="s">
        <v>6</v>
      </c>
      <c r="B29" s="51">
        <v>62806</v>
      </c>
      <c r="C29" s="51">
        <v>64643</v>
      </c>
      <c r="D29" s="51">
        <v>66038</v>
      </c>
      <c r="E29" s="80">
        <v>65567</v>
      </c>
      <c r="F29" s="54">
        <v>62070</v>
      </c>
      <c r="G29" s="54">
        <v>61125</v>
      </c>
      <c r="H29" s="50"/>
    </row>
    <row r="30" spans="1:8" x14ac:dyDescent="0.2">
      <c r="A30" s="59" t="s">
        <v>7</v>
      </c>
      <c r="B30" s="51">
        <v>56042</v>
      </c>
      <c r="C30" s="51">
        <v>59264</v>
      </c>
      <c r="D30" s="51">
        <v>60236</v>
      </c>
      <c r="E30" s="80">
        <v>58785</v>
      </c>
      <c r="F30" s="54">
        <v>56170</v>
      </c>
      <c r="G30" s="54">
        <v>55689</v>
      </c>
      <c r="H30" s="50"/>
    </row>
    <row r="31" spans="1:8" x14ac:dyDescent="0.2">
      <c r="A31" s="59" t="s">
        <v>8</v>
      </c>
      <c r="B31" s="51">
        <v>62970</v>
      </c>
      <c r="C31" s="51">
        <v>64412</v>
      </c>
      <c r="D31" s="51">
        <v>63263</v>
      </c>
      <c r="E31" s="80">
        <v>62924</v>
      </c>
      <c r="F31" s="54">
        <v>62414</v>
      </c>
      <c r="G31" s="54">
        <v>61888</v>
      </c>
      <c r="H31" s="50"/>
    </row>
    <row r="32" spans="1:8" x14ac:dyDescent="0.2">
      <c r="A32" s="59" t="s">
        <v>9</v>
      </c>
      <c r="B32" s="51">
        <v>62970</v>
      </c>
      <c r="C32" s="51">
        <v>66778</v>
      </c>
      <c r="D32" s="51">
        <v>67191</v>
      </c>
      <c r="E32" s="80">
        <v>66307</v>
      </c>
      <c r="F32" s="54">
        <v>63364</v>
      </c>
      <c r="G32" s="54">
        <v>62314</v>
      </c>
      <c r="H32" s="50"/>
    </row>
    <row r="33" spans="1:8" x14ac:dyDescent="0.2">
      <c r="A33" s="59" t="s">
        <v>10</v>
      </c>
      <c r="B33" s="51">
        <v>65814</v>
      </c>
      <c r="C33" s="51">
        <v>68393</v>
      </c>
      <c r="D33" s="51">
        <v>66736</v>
      </c>
      <c r="E33" s="80">
        <v>65502</v>
      </c>
      <c r="F33" s="54">
        <v>62632</v>
      </c>
      <c r="G33" s="54">
        <v>63606</v>
      </c>
      <c r="H33" s="50"/>
    </row>
    <row r="34" spans="1:8" x14ac:dyDescent="0.2">
      <c r="A34" s="59" t="s">
        <v>11</v>
      </c>
      <c r="B34" s="51">
        <v>62097</v>
      </c>
      <c r="C34" s="51">
        <v>61858</v>
      </c>
      <c r="D34" s="51">
        <v>59497</v>
      </c>
      <c r="E34" s="80">
        <v>60634</v>
      </c>
      <c r="F34" s="54">
        <v>58813</v>
      </c>
      <c r="G34" s="54">
        <v>58855</v>
      </c>
      <c r="H34" s="50"/>
    </row>
    <row r="35" spans="1:8" x14ac:dyDescent="0.2">
      <c r="A35" s="59" t="s">
        <v>12</v>
      </c>
      <c r="B35" s="51">
        <v>51784</v>
      </c>
      <c r="C35" s="51">
        <v>53323</v>
      </c>
      <c r="D35" s="51">
        <v>52266</v>
      </c>
      <c r="E35" s="80">
        <v>58152</v>
      </c>
      <c r="F35" s="54">
        <v>56969</v>
      </c>
      <c r="G35" s="54">
        <v>50189</v>
      </c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99EFA14F-0562-46CE-BCB1-87F2E1390A49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Hovedtall</vt:lpstr>
      <vt:lpstr>Passasjer - Måned</vt:lpstr>
      <vt:lpstr>Passasjerer - Hittil i år</vt:lpstr>
      <vt:lpstr>Flybevegelser - Måned</vt:lpstr>
      <vt:lpstr>Flybevegelser - Hittil i år</vt:lpstr>
      <vt:lpstr>Main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Nakland, Odd</cp:lastModifiedBy>
  <cp:lastPrinted>2018-01-30T11:21:31Z</cp:lastPrinted>
  <dcterms:created xsi:type="dcterms:W3CDTF">2000-12-05T13:34:37Z</dcterms:created>
  <dcterms:modified xsi:type="dcterms:W3CDTF">2018-01-30T11:45:45Z</dcterms:modified>
</cp:coreProperties>
</file>