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2016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09" r:id="rId2"/>
    <sheet name="Passasjerer - Hittil i år" sheetId="40210" r:id="rId3"/>
    <sheet name="Flybevegelser - Måned" sheetId="40211" r:id="rId4"/>
    <sheet name="Flybevegelser - Hittil i år" sheetId="40212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52511"/>
</workbook>
</file>

<file path=xl/calcChain.xml><?xml version="1.0" encoding="utf-8"?>
<calcChain xmlns="http://schemas.openxmlformats.org/spreadsheetml/2006/main">
  <c r="C17" i="1" l="1"/>
  <c r="B17" i="1" l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<sst xmlns="http://schemas.openxmlformats.org/spreadsheetml/2006/main" count="1190" uniqueCount="261">
  <si>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</si>
  <si>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</si>
  <si>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</si>
  <si>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</si>
  <si>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</si>
  <si>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</si>
  <si>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</si>
  <si>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</si>
  <si>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</si>
  <si>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</si>
  <si>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</si>
  <si>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</si>
  <si>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</si>
  <si>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</si>
  <si>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</si>
  <si>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</si>
  <si>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</si>
  <si>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</si>
  <si>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</si>
  <si>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</si>
  <si>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</si>
  <si>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</si>
  <si>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</si>
  <si>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</si>
  <si>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</si>
  <si>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</si>
  <si>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</si>
  <si>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</si>
  <si>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</si>
  <si>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</si>
  <si>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</si>
  <si>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</si>
  <si>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</si>
  <si>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</si>
  <si>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</si>
  <si>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</si>
  <si>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</si>
  <si>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</si>
  <si>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</si>
  <si>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</si>
  <si>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</si>
  <si>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</si>
  <si>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</si>
  <si>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</si>
  <si>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</si>
  <si>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</si>
  <si>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</si>
  <si>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</si>
  <si>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</si>
  <si>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</si>
  <si>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</si>
  <si>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</si>
  <si>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</si>
  <si>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</si>
  <si>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</si>
  <si>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</si>
  <si>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</si>
  <si>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</si>
  <si>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</si>
  <si>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</si>
  <si>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</si>
  <si>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</si>
  <si>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</si>
  <si>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</si>
  <si>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</si>
  <si>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</si>
  <si>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</si>
  <si>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</si>
  <si>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</si>
  <si>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</si>
  <si>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</si>
  <si>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</si>
  <si>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</si>
  <si>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</si>
  <si>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</si>
  <si>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</si>
  <si>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</si>
  <si>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</si>
  <si>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</si>
  <si>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</si>
  <si>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</si>
  <si>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</si>
  <si>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</si>
  <si>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</si>
  <si>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</si>
  <si>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</si>
  <si>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</si>
  <si>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</si>
  <si>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</si>
  <si>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</si>
  <si>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</si>
  <si>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</si>
  <si>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</si>
  <si>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</si>
  <si>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</si>
  <si>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</si>
  <si>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</si>
  <si>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</si>
  <si>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</si>
  <si>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</si>
  <si>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</si>
  <si>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</si>
  <si>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</si>
  <si>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</si>
  <si>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</si>
  <si>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</si>
  <si>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</si>
  <si>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</si>
  <si>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</si>
  <si>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</si>
  <si>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</si>
  <si>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</si>
  <si>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</si>
  <si>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</si>
  <si>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</si>
  <si>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</si>
  <si>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</si>
  <si>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</si>
  <si>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</si>
  <si>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</si>
  <si>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</si>
  <si>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</si>
  <si>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</si>
  <si>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</si>
  <si>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</si>
  <si>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</si>
  <si>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</si>
  <si>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</si>
  <si>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</si>
  <si>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</si>
  <si>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</si>
  <si>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</si>
  <si>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</si>
  <si>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</si>
  <si>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</si>
  <si>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</si>
  <si>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</si>
  <si>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</si>
  <si>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</si>
  <si>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</si>
  <si>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</si>
  <si>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</si>
  <si>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</si>
  <si>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</si>
  <si>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</si>
  <si>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</si>
  <si>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</si>
  <si>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</si>
  <si>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</si>
  <si>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</si>
  <si>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</si>
  <si>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</si>
  <si>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</si>
  <si>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</si>
  <si>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</si>
  <si>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</si>
  <si>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</si>
  <si>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</si>
  <si>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</si>
  <si>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</si>
  <si>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</si>
  <si>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</si>
  <si>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</si>
  <si>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</si>
  <si>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</si>
  <si>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</si>
  <si>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</si>
  <si>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</si>
  <si>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</si>
  <si>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</si>
  <si>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</si>
  <si>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</si>
  <si>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</si>
  <si>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</si>
  <si>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</si>
  <si>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</si>
  <si>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</si>
  <si>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</si>
  <si>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</si>
  <si>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</si>
  <si>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</si>
  <si>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</si>
  <si>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</si>
  <si>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</si>
  <si>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</si>
  <si>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</si>
  <si>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</si>
  <si>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</si>
  <si>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</si>
  <si>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</si>
  <si>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</si>
  <si>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</si>
  <si>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</si>
  <si>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</si>
  <si>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</si>
  <si>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</si>
  <si>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</si>
  <si>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</si>
  <si>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</si>
  <si>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</si>
  <si>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</si>
  <si>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</si>
  <si>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</si>
  <si>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</si>
  <si>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</si>
  <si>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</si>
  <si>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</si>
  <si>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 Avinor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</si>
  <si>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</si>
  <si>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</si>
  <si>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</si>
  <si>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</si>
  <si>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</si>
  <si>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</si>
  <si>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</si>
  <si>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</si>
  <si>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</si>
  <si>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</si>
  <si>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</si>
  <si>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</si>
  <si>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</si>
  <si>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</si>
  <si>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</si>
  <si>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</si>
  <si>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</si>
  <si>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</si>
  <si>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</si>
  <si>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Sum andre</t>
  </si>
  <si>
    <t>Total Sum</t>
  </si>
  <si>
    <t xml:space="preserve">    Domestic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</si>
  <si>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</si>
  <si>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</si>
  <si>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</si>
  <si>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</si>
  <si>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</si>
  <si>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</si>
  <si>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</si>
  <si>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</si>
  <si>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</si>
  <si>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</si>
  <si>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</si>
  <si>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</si>
  <si>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</si>
  <si>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</si>
  <si>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</si>
  <si>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</si>
  <si>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</si>
  <si>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</si>
  <si>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</si>
  <si>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</si>
  <si>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</si>
  <si>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</si>
  <si>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</si>
  <si>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</si>
  <si>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</si>
  <si>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November</t>
  </si>
  <si>
    <t xml:space="preserve">Dato 09.12.2016 </t>
  </si>
  <si>
    <t>Passasjerer inkl. spedbarn - November 2016</t>
  </si>
  <si>
    <t>Passasjerer inkl. spedbarn - Hittil i år, November 2016</t>
  </si>
  <si>
    <t>November 2016 - Flybevegelser</t>
  </si>
  <si>
    <t>November 2016 -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</si>
</sst>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  <xf numFmtId="173" fontId="25" fillId="4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left" vertical="top" wrapText="1"/>
    </xf>
    <xf numFmtId="0" fontId="24" fillId="0" borderId="0" xfId="8" applyFont="1" applyAlignment="1">
      <alignment wrapText="1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461744"/>
        <c:axId val="420462136"/>
      </c:lineChart>
      <c:catAx>
        <c:axId val="4204617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20462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0462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204617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462920"/>
        <c:axId val="502618088"/>
      </c:lineChart>
      <c:catAx>
        <c:axId val="4204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261808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0261808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204629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620440"/>
        <c:axId val="502620832"/>
      </c:lineChart>
      <c:catAx>
        <c:axId val="50262044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2620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262083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262044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621616"/>
        <c:axId val="503205040"/>
      </c:lineChart>
      <c:catAx>
        <c:axId val="50262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320504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0320504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262161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view="pageLayout" zoomScaleNormal="100" workbookViewId="0">
      <selection activeCell="A4" sqref="A4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256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255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2557470</v>
      </c>
      <c r="C7" s="62">
        <v>2589606</v>
      </c>
      <c r="D7" s="46">
        <f>(B7-C7)/C7</f>
        <v>-1.2409609801645502E-2</v>
      </c>
      <c r="E7" s="45"/>
      <c r="F7" s="61">
        <v>27715167</v>
      </c>
      <c r="G7" s="62">
        <v>27423087</v>
      </c>
      <c r="H7" s="46">
        <f>(F7-G7)/G7</f>
        <v>1.065087967667535E-2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1454005</v>
      </c>
      <c r="C8" s="17">
        <f>SUM(C9:C10)</f>
        <v>1367485</v>
      </c>
      <c r="D8" s="34">
        <f>(B8-C8)/C8</f>
        <v>6.3269432571472453E-2</v>
      </c>
      <c r="E8" s="45"/>
      <c r="F8" s="16">
        <f>SUM(F9:F10)</f>
        <v>19006263</v>
      </c>
      <c r="G8" s="17">
        <f>SUM(G9:G10)</f>
        <v>18603178</v>
      </c>
      <c r="H8" s="34">
        <f>(F8-G8)/G8</f>
        <v>2.166753443954576E-2</v>
      </c>
      <c r="I8" s="40"/>
      <c r="J8" s="41"/>
    </row>
    <row r="9" spans="1:17" ht="15" customHeight="1" x14ac:dyDescent="0.25">
      <c r="A9" s="90" t="s">
        <v>17</v>
      </c>
      <c r="B9" s="63">
        <v>1359412</v>
      </c>
      <c r="C9" s="64">
        <v>1266663</v>
      </c>
      <c r="D9" s="18">
        <f>(B9-C9)/C9</f>
        <v>7.3223106698466753E-2</v>
      </c>
      <c r="E9" s="45"/>
      <c r="F9" s="63">
        <v>17253942</v>
      </c>
      <c r="G9" s="64">
        <v>16738270</v>
      </c>
      <c r="H9" s="18">
        <f>(F9-G9)/G9</f>
        <v>3.080796283008937E-2</v>
      </c>
      <c r="J9" s="41"/>
    </row>
    <row r="10" spans="1:17" ht="15" customHeight="1" x14ac:dyDescent="0.25">
      <c r="A10" s="90" t="s">
        <v>18</v>
      </c>
      <c r="B10" s="63">
        <v>94593</v>
      </c>
      <c r="C10" s="64">
        <v>100822</v>
      </c>
      <c r="D10" s="18">
        <f>(B10-C10)/C10</f>
        <v>-6.1782150721072779E-2</v>
      </c>
      <c r="E10" s="45"/>
      <c r="F10" s="63">
        <v>1752321</v>
      </c>
      <c r="G10" s="64">
        <v>1864908</v>
      </c>
      <c r="H10" s="18">
        <f>(F10-G10)/G10</f>
        <v>-6.0371342715029377E-2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40983</v>
      </c>
      <c r="C12" s="66">
        <v>44758</v>
      </c>
      <c r="D12" s="44">
        <f>(B12-C12)/C12</f>
        <v>-8.4342463917065111E-2</v>
      </c>
      <c r="E12" s="45"/>
      <c r="F12" s="65">
        <v>462172</v>
      </c>
      <c r="G12" s="66">
        <v>563314</v>
      </c>
      <c r="H12" s="44">
        <f>(F12-G12)/G12</f>
        <v>-0.17954817384265259</v>
      </c>
      <c r="J12" s="41"/>
    </row>
    <row r="13" spans="1:17" ht="15" customHeight="1" x14ac:dyDescent="0.25">
      <c r="A13" s="89" t="s">
        <v>19</v>
      </c>
      <c r="B13" s="16">
        <f>B7+B8+B12</f>
        <v>4052458</v>
      </c>
      <c r="C13" s="17">
        <f>C7+C8+C12</f>
        <v>4001849</v>
      </c>
      <c r="D13" s="34">
        <f>(B13-C13)/C13</f>
        <v>1.2646404199658708E-2</v>
      </c>
      <c r="E13" s="45"/>
      <c r="F13" s="16">
        <f>F7+F8+F12</f>
        <v>47183602</v>
      </c>
      <c r="G13" s="17">
        <f>G7+G8+G12</f>
        <v>46589579</v>
      </c>
      <c r="H13" s="34">
        <f>(F13-G13)/G13</f>
        <v>1.275012594554675E-2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42033</v>
      </c>
      <c r="C17" s="14">
        <f>SUM(C18:C20)</f>
        <v>43460</v>
      </c>
      <c r="D17" s="46">
        <f>(B17-C17)/C17</f>
        <v>-3.2834790612057067E-2</v>
      </c>
      <c r="E17" s="19"/>
      <c r="F17" s="14">
        <f>SUM(F18:F20)</f>
        <v>449780</v>
      </c>
      <c r="G17" s="15">
        <f>SUM(G18:G20)</f>
        <v>456910</v>
      </c>
      <c r="H17" s="46">
        <f>(F17-G17)/G17</f>
        <v>-1.5604823707075792E-2</v>
      </c>
      <c r="J17" s="43"/>
    </row>
    <row r="18" spans="1:10" ht="15" customHeight="1" x14ac:dyDescent="0.25">
      <c r="A18" s="90" t="s">
        <v>17</v>
      </c>
      <c r="B18" s="63">
        <v>40518</v>
      </c>
      <c r="C18" s="64">
        <v>41731</v>
      </c>
      <c r="D18" s="18">
        <f t="shared" ref="D18:D31" si="0">(B18-C18)/C18</f>
        <v>-2.9067120366154657E-2</v>
      </c>
      <c r="E18" s="19"/>
      <c r="F18" s="63">
        <v>432595</v>
      </c>
      <c r="G18" s="64">
        <v>436805</v>
      </c>
      <c r="H18" s="18">
        <f t="shared" ref="H18:H31" si="1">(F18-G18)/G18</f>
        <v>-9.6381680612630354E-3</v>
      </c>
      <c r="J18" s="41"/>
    </row>
    <row r="19" spans="1:10" ht="15" customHeight="1" x14ac:dyDescent="0.25">
      <c r="A19" s="90" t="s">
        <v>18</v>
      </c>
      <c r="B19" s="63">
        <v>340</v>
      </c>
      <c r="C19" s="64">
        <v>418</v>
      </c>
      <c r="D19" s="18">
        <f t="shared" si="0"/>
        <v>-0.18660287081339713</v>
      </c>
      <c r="E19" s="19"/>
      <c r="F19" s="63">
        <v>4994</v>
      </c>
      <c r="G19" s="64">
        <v>5616</v>
      </c>
      <c r="H19" s="18">
        <f t="shared" si="1"/>
        <v>-0.11075498575498575</v>
      </c>
      <c r="J19" s="41"/>
    </row>
    <row r="20" spans="1:10" ht="15" customHeight="1" x14ac:dyDescent="0.25">
      <c r="A20" s="90" t="s">
        <v>20</v>
      </c>
      <c r="B20" s="63">
        <v>1175</v>
      </c>
      <c r="C20" s="64">
        <v>1311</v>
      </c>
      <c r="D20" s="18">
        <f t="shared" si="0"/>
        <v>-0.10373760488176964</v>
      </c>
      <c r="E20" s="19"/>
      <c r="F20" s="63">
        <v>12191</v>
      </c>
      <c r="G20" s="64">
        <v>14489</v>
      </c>
      <c r="H20" s="18">
        <f t="shared" si="1"/>
        <v>-0.15860307819725308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13927</v>
      </c>
      <c r="C22" s="17">
        <f>SUM(C23:C25)</f>
        <v>13789</v>
      </c>
      <c r="D22" s="34">
        <f t="shared" si="0"/>
        <v>1.0007977373268548E-2</v>
      </c>
      <c r="E22" s="19"/>
      <c r="F22" s="16">
        <f>SUM(F23:F25)</f>
        <v>168603</v>
      </c>
      <c r="G22" s="17">
        <f>SUM(G23:G25)</f>
        <v>172240</v>
      </c>
      <c r="H22" s="34">
        <f t="shared" si="1"/>
        <v>-2.1115884811890386E-2</v>
      </c>
      <c r="J22" s="41"/>
    </row>
    <row r="23" spans="1:10" ht="15" customHeight="1" x14ac:dyDescent="0.25">
      <c r="A23" s="90" t="s">
        <v>17</v>
      </c>
      <c r="B23" s="63">
        <v>12614</v>
      </c>
      <c r="C23" s="64">
        <v>12499</v>
      </c>
      <c r="D23" s="18">
        <f t="shared" si="0"/>
        <v>9.2007360588847106E-3</v>
      </c>
      <c r="E23" s="19"/>
      <c r="F23" s="63">
        <v>150545</v>
      </c>
      <c r="G23" s="64">
        <v>152898</v>
      </c>
      <c r="H23" s="18">
        <f t="shared" si="1"/>
        <v>-1.5389344530340488E-2</v>
      </c>
      <c r="J23" s="41"/>
    </row>
    <row r="24" spans="1:10" ht="15" customHeight="1" x14ac:dyDescent="0.25">
      <c r="A24" s="90" t="s">
        <v>18</v>
      </c>
      <c r="B24" s="63">
        <v>812</v>
      </c>
      <c r="C24" s="64">
        <v>868</v>
      </c>
      <c r="D24" s="18">
        <f t="shared" si="0"/>
        <v>-6.4516129032258063E-2</v>
      </c>
      <c r="E24" s="19"/>
      <c r="F24" s="63">
        <v>13220</v>
      </c>
      <c r="G24" s="64">
        <v>14564</v>
      </c>
      <c r="H24" s="18">
        <f t="shared" si="1"/>
        <v>-9.2282340016478989E-2</v>
      </c>
      <c r="J24" s="41"/>
    </row>
    <row r="25" spans="1:10" ht="15" customHeight="1" x14ac:dyDescent="0.25">
      <c r="A25" s="90" t="s">
        <v>20</v>
      </c>
      <c r="B25" s="63">
        <v>501</v>
      </c>
      <c r="C25" s="64">
        <v>422</v>
      </c>
      <c r="D25" s="18">
        <f t="shared" si="0"/>
        <v>0.1872037914691943</v>
      </c>
      <c r="E25" s="19"/>
      <c r="F25" s="63">
        <v>4838</v>
      </c>
      <c r="G25" s="64">
        <v>4778</v>
      </c>
      <c r="H25" s="18">
        <f t="shared" si="1"/>
        <v>1.2557555462536627E-2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2853</v>
      </c>
      <c r="C27" s="66">
        <v>3367</v>
      </c>
      <c r="D27" s="34">
        <f t="shared" si="0"/>
        <v>-0.15265815265815266</v>
      </c>
      <c r="E27" s="19"/>
      <c r="F27" s="67">
        <v>34292</v>
      </c>
      <c r="G27" s="68">
        <v>42030</v>
      </c>
      <c r="H27" s="34">
        <f>(F27-G27)/G27</f>
        <v>-0.18410659053057341</v>
      </c>
      <c r="J27" s="41"/>
    </row>
    <row r="28" spans="1:10" ht="15" customHeight="1" x14ac:dyDescent="0.25">
      <c r="A28" s="89" t="s">
        <v>19</v>
      </c>
      <c r="B28" s="16">
        <f>B22+B17+B27</f>
        <v>58813</v>
      </c>
      <c r="C28" s="17">
        <f>C22+C17+C27</f>
        <v>60616</v>
      </c>
      <c r="D28" s="34">
        <f t="shared" si="0"/>
        <v>-2.9744621882011352E-2</v>
      </c>
      <c r="E28" s="19"/>
      <c r="F28" s="16">
        <f>F22+F17+F27</f>
        <v>652675</v>
      </c>
      <c r="G28" s="17">
        <f>G22+G17+G27</f>
        <v>671180</v>
      </c>
      <c r="H28" s="34">
        <f>(F28-G28)/G28</f>
        <v>-2.7570845376799071E-2</v>
      </c>
      <c r="J28" s="41"/>
    </row>
    <row r="29" spans="1:10" ht="15" customHeight="1" x14ac:dyDescent="0.25">
      <c r="A29" s="89" t="s">
        <v>24</v>
      </c>
      <c r="B29" s="65">
        <v>6904</v>
      </c>
      <c r="C29" s="66">
        <v>6136</v>
      </c>
      <c r="D29" s="18">
        <f>(B29-C29)/C29</f>
        <v>0.12516297262059975</v>
      </c>
      <c r="E29" s="19"/>
      <c r="F29" s="65">
        <v>104713</v>
      </c>
      <c r="G29" s="66">
        <v>96703</v>
      </c>
      <c r="H29" s="18">
        <f>(F29-G29)/G29</f>
        <v>8.2830935958553509E-2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65717</v>
      </c>
      <c r="C31" s="17">
        <f>SUM(C28:C29)</f>
        <v>66752</v>
      </c>
      <c r="D31" s="34">
        <f t="shared" si="0"/>
        <v>-1.5505153403643336E-2</v>
      </c>
      <c r="E31" s="19"/>
      <c r="F31" s="16">
        <f>SUM(F28:F29)</f>
        <v>757388</v>
      </c>
      <c r="G31" s="17">
        <f>SUM(G28:G29)</f>
        <v>767883</v>
      </c>
      <c r="H31" s="34">
        <f t="shared" si="1"/>
        <v>-1.3667446733421629E-2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29.85546875" style="98" hidden="1" customWidth="1"/>
    <col min="21" max="21" width="22.7109375" style="98" hidden="1" customWidth="1"/>
    <col min="22" max="22" width="25.5703125" style="98" hidden="1" customWidth="1"/>
    <col min="23" max="23" width="28.85546875" style="98" hidden="1" customWidth="1"/>
    <col min="24" max="24" width="22" style="98" hidden="1" customWidth="1"/>
    <col min="25" max="25" width="24.5703125" style="98" hidden="1" customWidth="1"/>
    <col min="26" max="26" width="19.140625" style="98" hidden="1" customWidth="1"/>
    <col min="27" max="27" width="18" style="98" hidden="1" customWidth="1"/>
    <col min="28" max="28" width="20.140625" style="98" hidden="1" customWidth="1"/>
    <col min="29" max="29" width="15.42578125" style="98" hidden="1" customWidth="1"/>
    <col min="30" max="30" width="32.28515625" style="98" hidden="1" customWidth="1"/>
    <col min="31" max="31" width="9.140625" style="98" hidden="1" customWidth="1"/>
    <col min="32" max="32" width="9.85546875" style="98" hidden="1" customWidth="1"/>
    <col min="33" max="33" width="36.140625" style="98" hidden="1" customWidth="1"/>
    <col min="34" max="16384" width="11.42578125" style="98"/>
  </cols>
  <sheetData>
    <row r="1" spans="1:33" ht="15.75" x14ac:dyDescent="0.25">
      <c r="A1" s="97" t="s">
        <v>257</v>
      </c>
    </row>
    <row r="4" spans="1:33" ht="57" x14ac:dyDescent="0.2">
      <c r="A4" s="99" t="s">
        <v>43</v>
      </c>
      <c r="B4" s="99" t="s">
        <v>44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54</v>
      </c>
      <c r="Q4" s="99" t="s">
        <v>55</v>
      </c>
      <c r="R4" s="100" t="s">
        <v>56</v>
      </c>
      <c r="S4" s="100" t="s">
        <v>58</v>
      </c>
      <c r="T4" s="100" t="s">
        <v>243</v>
      </c>
      <c r="U4" s="100" t="s">
        <v>244</v>
      </c>
      <c r="V4" s="100" t="s">
        <v>245</v>
      </c>
      <c r="W4" s="100" t="s">
        <v>246</v>
      </c>
      <c r="X4" s="100" t="s">
        <v>247</v>
      </c>
      <c r="Y4" s="100" t="s">
        <v>248</v>
      </c>
      <c r="Z4" s="100" t="s">
        <v>61</v>
      </c>
      <c r="AA4" s="100" t="s">
        <v>249</v>
      </c>
      <c r="AB4" s="100" t="s">
        <v>250</v>
      </c>
      <c r="AC4" s="100" t="s">
        <v>64</v>
      </c>
      <c r="AD4" s="100" t="s">
        <v>65</v>
      </c>
      <c r="AE4" s="100" t="s">
        <v>251</v>
      </c>
      <c r="AF4" s="100" t="s">
        <v>252</v>
      </c>
      <c r="AG4" s="100" t="s">
        <v>57</v>
      </c>
    </row>
    <row r="5" spans="1:33" x14ac:dyDescent="0.2">
      <c r="A5" s="101" t="s">
        <v>66</v>
      </c>
      <c r="B5" s="101" t="s">
        <v>67</v>
      </c>
      <c r="C5" s="102">
        <v>25597</v>
      </c>
      <c r="D5" s="102">
        <v>1466</v>
      </c>
      <c r="E5" s="102">
        <v>27063</v>
      </c>
      <c r="F5" s="103">
        <v>-4.4453075347786204E-2</v>
      </c>
      <c r="G5" s="102">
        <v>0</v>
      </c>
      <c r="H5" s="102">
        <v>0</v>
      </c>
      <c r="I5" s="102">
        <v>0</v>
      </c>
      <c r="J5" s="104">
        <v>0</v>
      </c>
      <c r="K5" s="105">
        <v>262</v>
      </c>
      <c r="L5" s="103">
        <v>3.9433962264150897</v>
      </c>
      <c r="M5" s="105">
        <v>27325</v>
      </c>
      <c r="N5" s="103">
        <v>-3.7004405286343599E-2</v>
      </c>
      <c r="O5" s="105">
        <v>889</v>
      </c>
      <c r="P5" s="105">
        <v>28214</v>
      </c>
      <c r="Q5" s="106">
        <v>-3.21097770154374E-2</v>
      </c>
      <c r="R5" s="107">
        <v>4</v>
      </c>
      <c r="S5" s="101" t="s">
        <v>68</v>
      </c>
      <c r="T5" s="105">
        <v>26648</v>
      </c>
      <c r="U5" s="105">
        <v>28322</v>
      </c>
      <c r="V5" s="105">
        <v>1674</v>
      </c>
      <c r="W5" s="105">
        <v>0</v>
      </c>
      <c r="X5" s="105">
        <v>0</v>
      </c>
      <c r="Y5" s="105">
        <v>0</v>
      </c>
      <c r="Z5" s="105">
        <v>53</v>
      </c>
      <c r="AA5" s="105">
        <v>775</v>
      </c>
      <c r="AB5" s="105">
        <v>28375</v>
      </c>
      <c r="AC5" s="105">
        <v>29150</v>
      </c>
      <c r="AD5" s="101" t="s">
        <v>69</v>
      </c>
      <c r="AE5" s="105">
        <v>4032</v>
      </c>
      <c r="AF5" s="105">
        <v>22</v>
      </c>
      <c r="AG5" s="108" t="s">
        <v>68</v>
      </c>
    </row>
    <row r="6" spans="1:33" x14ac:dyDescent="0.2">
      <c r="A6" s="101" t="s">
        <v>70</v>
      </c>
      <c r="B6" s="101" t="s">
        <v>71</v>
      </c>
      <c r="C6" s="102">
        <v>3300</v>
      </c>
      <c r="D6" s="102">
        <v>10</v>
      </c>
      <c r="E6" s="102">
        <v>3310</v>
      </c>
      <c r="F6" s="103">
        <v>-1.4000595770032801E-2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3310</v>
      </c>
      <c r="N6" s="103">
        <v>-1.4000595770032801E-2</v>
      </c>
      <c r="O6" s="105">
        <v>998</v>
      </c>
      <c r="P6" s="105">
        <v>4308</v>
      </c>
      <c r="Q6" s="106">
        <v>-1.5764222069910898E-2</v>
      </c>
      <c r="R6" s="107">
        <v>5</v>
      </c>
      <c r="S6" s="101" t="s">
        <v>68</v>
      </c>
      <c r="T6" s="105">
        <v>3351</v>
      </c>
      <c r="U6" s="105">
        <v>3357</v>
      </c>
      <c r="V6" s="105">
        <v>6</v>
      </c>
      <c r="W6" s="105">
        <v>0</v>
      </c>
      <c r="X6" s="105">
        <v>0</v>
      </c>
      <c r="Y6" s="105">
        <v>0</v>
      </c>
      <c r="Z6" s="105">
        <v>0</v>
      </c>
      <c r="AA6" s="105">
        <v>1020</v>
      </c>
      <c r="AB6" s="105">
        <v>3357</v>
      </c>
      <c r="AC6" s="105">
        <v>4377</v>
      </c>
      <c r="AD6" s="101" t="s">
        <v>73</v>
      </c>
      <c r="AE6" s="105">
        <v>4032</v>
      </c>
      <c r="AF6" s="105">
        <v>22</v>
      </c>
      <c r="AG6" s="109"/>
    </row>
    <row r="7" spans="1:33" x14ac:dyDescent="0.2">
      <c r="A7" s="101" t="s">
        <v>74</v>
      </c>
      <c r="B7" s="101" t="s">
        <v>75</v>
      </c>
      <c r="C7" s="102">
        <v>16180</v>
      </c>
      <c r="D7" s="102">
        <v>0</v>
      </c>
      <c r="E7" s="102">
        <v>16180</v>
      </c>
      <c r="F7" s="103">
        <v>-0.115266841644794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16180</v>
      </c>
      <c r="N7" s="103">
        <v>-0.115266841644794</v>
      </c>
      <c r="O7" s="105">
        <v>0</v>
      </c>
      <c r="P7" s="105">
        <v>16180</v>
      </c>
      <c r="Q7" s="106">
        <v>-0.115266841644794</v>
      </c>
      <c r="R7" s="107">
        <v>4</v>
      </c>
      <c r="S7" s="101" t="s">
        <v>68</v>
      </c>
      <c r="T7" s="105">
        <v>18286</v>
      </c>
      <c r="U7" s="105">
        <v>18288</v>
      </c>
      <c r="V7" s="105">
        <v>2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18288</v>
      </c>
      <c r="AC7" s="105">
        <v>18288</v>
      </c>
      <c r="AD7" s="101" t="s">
        <v>76</v>
      </c>
      <c r="AE7" s="105">
        <v>4032</v>
      </c>
      <c r="AF7" s="105">
        <v>22</v>
      </c>
      <c r="AG7" s="109"/>
    </row>
    <row r="8" spans="1:33" x14ac:dyDescent="0.2">
      <c r="A8" s="101" t="s">
        <v>77</v>
      </c>
      <c r="B8" s="101" t="s">
        <v>78</v>
      </c>
      <c r="C8" s="102">
        <v>282176</v>
      </c>
      <c r="D8" s="102">
        <v>21032</v>
      </c>
      <c r="E8" s="102">
        <v>303208</v>
      </c>
      <c r="F8" s="103">
        <v>-2.46469585357223E-2</v>
      </c>
      <c r="G8" s="102">
        <v>130371</v>
      </c>
      <c r="H8" s="102">
        <v>4524</v>
      </c>
      <c r="I8" s="102">
        <v>134895</v>
      </c>
      <c r="J8" s="104">
        <v>-5.9093096737742996E-2</v>
      </c>
      <c r="K8" s="105">
        <v>13691</v>
      </c>
      <c r="L8" s="103">
        <v>-5.2066745136052098E-2</v>
      </c>
      <c r="M8" s="105">
        <v>451794</v>
      </c>
      <c r="N8" s="103">
        <v>-3.6028846974481499E-2</v>
      </c>
      <c r="O8" s="105">
        <v>5615</v>
      </c>
      <c r="P8" s="105">
        <v>457409</v>
      </c>
      <c r="Q8" s="106">
        <v>-3.4427655271701704E-2</v>
      </c>
      <c r="R8" s="107">
        <v>2</v>
      </c>
      <c r="S8" s="101" t="s">
        <v>68</v>
      </c>
      <c r="T8" s="105">
        <v>285174</v>
      </c>
      <c r="U8" s="105">
        <v>310870</v>
      </c>
      <c r="V8" s="105">
        <v>25696</v>
      </c>
      <c r="W8" s="105">
        <v>138637</v>
      </c>
      <c r="X8" s="105">
        <v>143367</v>
      </c>
      <c r="Y8" s="105">
        <v>4730</v>
      </c>
      <c r="Z8" s="105">
        <v>14443</v>
      </c>
      <c r="AA8" s="105">
        <v>5038</v>
      </c>
      <c r="AB8" s="105">
        <v>468680</v>
      </c>
      <c r="AC8" s="105">
        <v>473718</v>
      </c>
      <c r="AD8" s="101" t="s">
        <v>79</v>
      </c>
      <c r="AE8" s="105">
        <v>4032</v>
      </c>
      <c r="AF8" s="105">
        <v>22</v>
      </c>
      <c r="AG8" s="109"/>
    </row>
    <row r="9" spans="1:33" x14ac:dyDescent="0.2">
      <c r="A9" s="101" t="s">
        <v>80</v>
      </c>
      <c r="B9" s="101" t="s">
        <v>81</v>
      </c>
      <c r="C9" s="102">
        <v>453</v>
      </c>
      <c r="D9" s="102">
        <v>20</v>
      </c>
      <c r="E9" s="102">
        <v>473</v>
      </c>
      <c r="F9" s="103">
        <v>-9.5602294455066905E-2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473</v>
      </c>
      <c r="N9" s="103">
        <v>-9.5602294455066905E-2</v>
      </c>
      <c r="O9" s="105">
        <v>782</v>
      </c>
      <c r="P9" s="105">
        <v>1255</v>
      </c>
      <c r="Q9" s="106">
        <v>-3.4615384615384603E-2</v>
      </c>
      <c r="R9" s="107">
        <v>5</v>
      </c>
      <c r="S9" s="101" t="s">
        <v>68</v>
      </c>
      <c r="T9" s="105">
        <v>521</v>
      </c>
      <c r="U9" s="105">
        <v>523</v>
      </c>
      <c r="V9" s="105">
        <v>2</v>
      </c>
      <c r="W9" s="105">
        <v>0</v>
      </c>
      <c r="X9" s="105">
        <v>0</v>
      </c>
      <c r="Y9" s="105">
        <v>0</v>
      </c>
      <c r="Z9" s="105">
        <v>0</v>
      </c>
      <c r="AA9" s="105">
        <v>777</v>
      </c>
      <c r="AB9" s="105">
        <v>523</v>
      </c>
      <c r="AC9" s="105">
        <v>1300</v>
      </c>
      <c r="AD9" s="101" t="s">
        <v>82</v>
      </c>
      <c r="AE9" s="105">
        <v>4032</v>
      </c>
      <c r="AF9" s="105">
        <v>22</v>
      </c>
      <c r="AG9" s="109"/>
    </row>
    <row r="10" spans="1:33" x14ac:dyDescent="0.2">
      <c r="A10" s="101" t="s">
        <v>83</v>
      </c>
      <c r="B10" s="101" t="s">
        <v>84</v>
      </c>
      <c r="C10" s="102">
        <v>95070</v>
      </c>
      <c r="D10" s="102">
        <v>35992</v>
      </c>
      <c r="E10" s="102">
        <v>131062</v>
      </c>
      <c r="F10" s="103">
        <v>-1.1431881230375301E-3</v>
      </c>
      <c r="G10" s="102">
        <v>3339</v>
      </c>
      <c r="H10" s="102">
        <v>0</v>
      </c>
      <c r="I10" s="102">
        <v>3339</v>
      </c>
      <c r="J10" s="104">
        <v>0.100164744645799</v>
      </c>
      <c r="K10" s="105">
        <v>0</v>
      </c>
      <c r="L10" s="103">
        <v>-1</v>
      </c>
      <c r="M10" s="105">
        <v>134401</v>
      </c>
      <c r="N10" s="103">
        <v>1.13968178296883E-3</v>
      </c>
      <c r="O10" s="105">
        <v>10351</v>
      </c>
      <c r="P10" s="105">
        <v>144752</v>
      </c>
      <c r="Q10" s="106">
        <v>-5.0519977729969008E-3</v>
      </c>
      <c r="R10" s="107">
        <v>3</v>
      </c>
      <c r="S10" s="101" t="s">
        <v>68</v>
      </c>
      <c r="T10" s="105">
        <v>95168</v>
      </c>
      <c r="U10" s="105">
        <v>131212</v>
      </c>
      <c r="V10" s="105">
        <v>36044</v>
      </c>
      <c r="W10" s="105">
        <v>3035</v>
      </c>
      <c r="X10" s="105">
        <v>3035</v>
      </c>
      <c r="Y10" s="105">
        <v>0</v>
      </c>
      <c r="Z10" s="105">
        <v>1</v>
      </c>
      <c r="AA10" s="105">
        <v>11239</v>
      </c>
      <c r="AB10" s="105">
        <v>134248</v>
      </c>
      <c r="AC10" s="105">
        <v>145487</v>
      </c>
      <c r="AD10" s="101" t="s">
        <v>85</v>
      </c>
      <c r="AE10" s="105">
        <v>4032</v>
      </c>
      <c r="AF10" s="105">
        <v>22</v>
      </c>
      <c r="AG10" s="109"/>
    </row>
    <row r="11" spans="1:33" x14ac:dyDescent="0.2">
      <c r="A11" s="101" t="s">
        <v>86</v>
      </c>
      <c r="B11" s="101" t="s">
        <v>87</v>
      </c>
      <c r="C11" s="102">
        <v>7786</v>
      </c>
      <c r="D11" s="102">
        <v>60</v>
      </c>
      <c r="E11" s="102">
        <v>7846</v>
      </c>
      <c r="F11" s="103">
        <v>2.0020800832033302E-2</v>
      </c>
      <c r="G11" s="102">
        <v>0</v>
      </c>
      <c r="H11" s="102">
        <v>0</v>
      </c>
      <c r="I11" s="102">
        <v>0</v>
      </c>
      <c r="J11" s="104">
        <v>0</v>
      </c>
      <c r="K11" s="105">
        <v>1124</v>
      </c>
      <c r="L11" s="103">
        <v>0.583098591549296</v>
      </c>
      <c r="M11" s="105">
        <v>8970</v>
      </c>
      <c r="N11" s="103">
        <v>6.7602951678171888E-2</v>
      </c>
      <c r="O11" s="105">
        <v>1807</v>
      </c>
      <c r="P11" s="105">
        <v>10777</v>
      </c>
      <c r="Q11" s="106">
        <v>1.3638073739653901E-2</v>
      </c>
      <c r="R11" s="107">
        <v>5</v>
      </c>
      <c r="S11" s="101" t="s">
        <v>68</v>
      </c>
      <c r="T11" s="105">
        <v>7528</v>
      </c>
      <c r="U11" s="105">
        <v>7692</v>
      </c>
      <c r="V11" s="105">
        <v>164</v>
      </c>
      <c r="W11" s="105">
        <v>0</v>
      </c>
      <c r="X11" s="105">
        <v>0</v>
      </c>
      <c r="Y11" s="105">
        <v>0</v>
      </c>
      <c r="Z11" s="105">
        <v>710</v>
      </c>
      <c r="AA11" s="105">
        <v>2230</v>
      </c>
      <c r="AB11" s="105">
        <v>8402</v>
      </c>
      <c r="AC11" s="105">
        <v>10632</v>
      </c>
      <c r="AD11" s="101" t="s">
        <v>88</v>
      </c>
      <c r="AE11" s="105">
        <v>4032</v>
      </c>
      <c r="AF11" s="105">
        <v>22</v>
      </c>
      <c r="AG11" s="109"/>
    </row>
    <row r="12" spans="1:33" x14ac:dyDescent="0.2">
      <c r="A12" s="101" t="s">
        <v>89</v>
      </c>
      <c r="B12" s="101" t="s">
        <v>90</v>
      </c>
      <c r="C12" s="102">
        <v>1364</v>
      </c>
      <c r="D12" s="102">
        <v>24</v>
      </c>
      <c r="E12" s="102">
        <v>1388</v>
      </c>
      <c r="F12" s="103">
        <v>0.19141630901287601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1388</v>
      </c>
      <c r="N12" s="103">
        <v>0.19141630901287601</v>
      </c>
      <c r="O12" s="105">
        <v>1220</v>
      </c>
      <c r="P12" s="105">
        <v>2608</v>
      </c>
      <c r="Q12" s="106">
        <v>0.12705272255834102</v>
      </c>
      <c r="R12" s="107">
        <v>5</v>
      </c>
      <c r="S12" s="101" t="s">
        <v>68</v>
      </c>
      <c r="T12" s="105">
        <v>1143</v>
      </c>
      <c r="U12" s="105">
        <v>1165</v>
      </c>
      <c r="V12" s="105">
        <v>22</v>
      </c>
      <c r="W12" s="105">
        <v>0</v>
      </c>
      <c r="X12" s="105">
        <v>0</v>
      </c>
      <c r="Y12" s="105">
        <v>0</v>
      </c>
      <c r="Z12" s="105">
        <v>0</v>
      </c>
      <c r="AA12" s="105">
        <v>1149</v>
      </c>
      <c r="AB12" s="105">
        <v>1165</v>
      </c>
      <c r="AC12" s="105">
        <v>2314</v>
      </c>
      <c r="AD12" s="101" t="s">
        <v>91</v>
      </c>
      <c r="AE12" s="105">
        <v>4032</v>
      </c>
      <c r="AF12" s="105">
        <v>22</v>
      </c>
      <c r="AG12" s="109"/>
    </row>
    <row r="13" spans="1:33" x14ac:dyDescent="0.2">
      <c r="A13" s="101" t="s">
        <v>92</v>
      </c>
      <c r="B13" s="101" t="s">
        <v>93</v>
      </c>
      <c r="C13" s="102">
        <v>0</v>
      </c>
      <c r="D13" s="102">
        <v>0</v>
      </c>
      <c r="E13" s="102">
        <v>0</v>
      </c>
      <c r="F13" s="103">
        <v>-1</v>
      </c>
      <c r="G13" s="102">
        <v>0</v>
      </c>
      <c r="H13" s="102">
        <v>0</v>
      </c>
      <c r="I13" s="102">
        <v>0</v>
      </c>
      <c r="J13" s="104">
        <v>-1</v>
      </c>
      <c r="K13" s="105">
        <v>0</v>
      </c>
      <c r="L13" s="103">
        <v>0</v>
      </c>
      <c r="M13" s="105">
        <v>0</v>
      </c>
      <c r="N13" s="103">
        <v>-1</v>
      </c>
      <c r="O13" s="105">
        <v>0</v>
      </c>
      <c r="P13" s="105">
        <v>0</v>
      </c>
      <c r="Q13" s="106">
        <v>-1</v>
      </c>
      <c r="R13" s="107">
        <v>5</v>
      </c>
      <c r="S13" s="101" t="s">
        <v>68</v>
      </c>
      <c r="T13" s="105">
        <v>266</v>
      </c>
      <c r="U13" s="105">
        <v>266</v>
      </c>
      <c r="V13" s="105">
        <v>0</v>
      </c>
      <c r="W13" s="105">
        <v>4</v>
      </c>
      <c r="X13" s="105">
        <v>4</v>
      </c>
      <c r="Y13" s="105">
        <v>0</v>
      </c>
      <c r="Z13" s="105">
        <v>0</v>
      </c>
      <c r="AA13" s="105">
        <v>0</v>
      </c>
      <c r="AB13" s="105">
        <v>270</v>
      </c>
      <c r="AC13" s="105">
        <v>270</v>
      </c>
      <c r="AD13" s="101" t="s">
        <v>94</v>
      </c>
      <c r="AE13" s="105">
        <v>4032</v>
      </c>
      <c r="AF13" s="105">
        <v>22</v>
      </c>
      <c r="AG13" s="109"/>
    </row>
    <row r="14" spans="1:33" x14ac:dyDescent="0.2">
      <c r="A14" s="101" t="s">
        <v>95</v>
      </c>
      <c r="B14" s="101" t="s">
        <v>96</v>
      </c>
      <c r="C14" s="102">
        <v>8616</v>
      </c>
      <c r="D14" s="102">
        <v>190</v>
      </c>
      <c r="E14" s="102">
        <v>8806</v>
      </c>
      <c r="F14" s="103">
        <v>-0.125</v>
      </c>
      <c r="G14" s="102">
        <v>0</v>
      </c>
      <c r="H14" s="102">
        <v>0</v>
      </c>
      <c r="I14" s="102">
        <v>0</v>
      </c>
      <c r="J14" s="104">
        <v>0</v>
      </c>
      <c r="K14" s="105">
        <v>2881</v>
      </c>
      <c r="L14" s="103">
        <v>-0.17045781744889102</v>
      </c>
      <c r="M14" s="105">
        <v>11687</v>
      </c>
      <c r="N14" s="103">
        <v>-0.13666248060870201</v>
      </c>
      <c r="O14" s="105">
        <v>638</v>
      </c>
      <c r="P14" s="105">
        <v>12325</v>
      </c>
      <c r="Q14" s="106">
        <v>-0.120459573253408</v>
      </c>
      <c r="R14" s="107">
        <v>5</v>
      </c>
      <c r="S14" s="101" t="s">
        <v>68</v>
      </c>
      <c r="T14" s="105">
        <v>9952</v>
      </c>
      <c r="U14" s="105">
        <v>10064</v>
      </c>
      <c r="V14" s="105">
        <v>112</v>
      </c>
      <c r="W14" s="105">
        <v>0</v>
      </c>
      <c r="X14" s="105">
        <v>0</v>
      </c>
      <c r="Y14" s="105">
        <v>0</v>
      </c>
      <c r="Z14" s="105">
        <v>3473</v>
      </c>
      <c r="AA14" s="105">
        <v>476</v>
      </c>
      <c r="AB14" s="105">
        <v>13537</v>
      </c>
      <c r="AC14" s="105">
        <v>14013</v>
      </c>
      <c r="AD14" s="101" t="s">
        <v>97</v>
      </c>
      <c r="AE14" s="105">
        <v>4032</v>
      </c>
      <c r="AF14" s="105">
        <v>22</v>
      </c>
      <c r="AG14" s="109"/>
    </row>
    <row r="15" spans="1:33" x14ac:dyDescent="0.2">
      <c r="A15" s="101" t="s">
        <v>98</v>
      </c>
      <c r="B15" s="101" t="s">
        <v>99</v>
      </c>
      <c r="C15" s="102">
        <v>7464</v>
      </c>
      <c r="D15" s="102">
        <v>56</v>
      </c>
      <c r="E15" s="102">
        <v>7520</v>
      </c>
      <c r="F15" s="103">
        <v>-1.3280212483399701E-3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7520</v>
      </c>
      <c r="N15" s="103">
        <v>-1.3280212483399701E-3</v>
      </c>
      <c r="O15" s="105">
        <v>204</v>
      </c>
      <c r="P15" s="105">
        <v>7724</v>
      </c>
      <c r="Q15" s="106">
        <v>-5.7922512549877705E-3</v>
      </c>
      <c r="R15" s="107">
        <v>5</v>
      </c>
      <c r="S15" s="101" t="s">
        <v>68</v>
      </c>
      <c r="T15" s="105">
        <v>7484</v>
      </c>
      <c r="U15" s="105">
        <v>7530</v>
      </c>
      <c r="V15" s="105">
        <v>46</v>
      </c>
      <c r="W15" s="105">
        <v>0</v>
      </c>
      <c r="X15" s="105">
        <v>0</v>
      </c>
      <c r="Y15" s="105">
        <v>0</v>
      </c>
      <c r="Z15" s="105">
        <v>0</v>
      </c>
      <c r="AA15" s="105">
        <v>239</v>
      </c>
      <c r="AB15" s="105">
        <v>7530</v>
      </c>
      <c r="AC15" s="105">
        <v>7769</v>
      </c>
      <c r="AD15" s="101" t="s">
        <v>100</v>
      </c>
      <c r="AE15" s="105">
        <v>4032</v>
      </c>
      <c r="AF15" s="105">
        <v>22</v>
      </c>
      <c r="AG15" s="109"/>
    </row>
    <row r="16" spans="1:33" x14ac:dyDescent="0.2">
      <c r="A16" s="101" t="s">
        <v>101</v>
      </c>
      <c r="B16" s="101" t="s">
        <v>102</v>
      </c>
      <c r="C16" s="102">
        <v>10243</v>
      </c>
      <c r="D16" s="102">
        <v>982</v>
      </c>
      <c r="E16" s="102">
        <v>11225</v>
      </c>
      <c r="F16" s="103">
        <v>-5.1942567567567599E-2</v>
      </c>
      <c r="G16" s="102">
        <v>0</v>
      </c>
      <c r="H16" s="102">
        <v>0</v>
      </c>
      <c r="I16" s="102">
        <v>0</v>
      </c>
      <c r="J16" s="104">
        <v>0</v>
      </c>
      <c r="K16" s="105">
        <v>1570</v>
      </c>
      <c r="L16" s="103">
        <v>-0.41894892672094702</v>
      </c>
      <c r="M16" s="105">
        <v>12795</v>
      </c>
      <c r="N16" s="103">
        <v>-0.120134782010728</v>
      </c>
      <c r="O16" s="105">
        <v>2525</v>
      </c>
      <c r="P16" s="105">
        <v>15320</v>
      </c>
      <c r="Q16" s="106">
        <v>-8.8420802094490103E-2</v>
      </c>
      <c r="R16" s="107">
        <v>5</v>
      </c>
      <c r="S16" s="101" t="s">
        <v>68</v>
      </c>
      <c r="T16" s="105">
        <v>10866</v>
      </c>
      <c r="U16" s="105">
        <v>11840</v>
      </c>
      <c r="V16" s="105">
        <v>974</v>
      </c>
      <c r="W16" s="105">
        <v>0</v>
      </c>
      <c r="X16" s="105">
        <v>0</v>
      </c>
      <c r="Y16" s="105">
        <v>0</v>
      </c>
      <c r="Z16" s="105">
        <v>2702</v>
      </c>
      <c r="AA16" s="105">
        <v>2264</v>
      </c>
      <c r="AB16" s="105">
        <v>14542</v>
      </c>
      <c r="AC16" s="105">
        <v>16806</v>
      </c>
      <c r="AD16" s="101" t="s">
        <v>103</v>
      </c>
      <c r="AE16" s="105">
        <v>4032</v>
      </c>
      <c r="AF16" s="105">
        <v>22</v>
      </c>
      <c r="AG16" s="109"/>
    </row>
    <row r="17" spans="1:33" x14ac:dyDescent="0.2">
      <c r="A17" s="101" t="s">
        <v>104</v>
      </c>
      <c r="B17" s="101" t="s">
        <v>105</v>
      </c>
      <c r="C17" s="102">
        <v>44952</v>
      </c>
      <c r="D17" s="102">
        <v>286</v>
      </c>
      <c r="E17" s="102">
        <v>45238</v>
      </c>
      <c r="F17" s="103">
        <v>-4.7741337936260696E-2</v>
      </c>
      <c r="G17" s="102">
        <v>3403</v>
      </c>
      <c r="H17" s="102">
        <v>2</v>
      </c>
      <c r="I17" s="102">
        <v>3405</v>
      </c>
      <c r="J17" s="104">
        <v>0.18393602225312899</v>
      </c>
      <c r="K17" s="105">
        <v>0</v>
      </c>
      <c r="L17" s="103">
        <v>0</v>
      </c>
      <c r="M17" s="105">
        <v>48643</v>
      </c>
      <c r="N17" s="103">
        <v>-3.4516295502361995E-2</v>
      </c>
      <c r="O17" s="105">
        <v>1176</v>
      </c>
      <c r="P17" s="105">
        <v>49819</v>
      </c>
      <c r="Q17" s="106">
        <v>-3.2997534890040599E-2</v>
      </c>
      <c r="R17" s="107">
        <v>4</v>
      </c>
      <c r="S17" s="101" t="s">
        <v>68</v>
      </c>
      <c r="T17" s="105">
        <v>47140</v>
      </c>
      <c r="U17" s="105">
        <v>47506</v>
      </c>
      <c r="V17" s="105">
        <v>366</v>
      </c>
      <c r="W17" s="105">
        <v>2876</v>
      </c>
      <c r="X17" s="105">
        <v>2876</v>
      </c>
      <c r="Y17" s="105">
        <v>0</v>
      </c>
      <c r="Z17" s="105">
        <v>0</v>
      </c>
      <c r="AA17" s="105">
        <v>1137</v>
      </c>
      <c r="AB17" s="105">
        <v>50382</v>
      </c>
      <c r="AC17" s="105">
        <v>51519</v>
      </c>
      <c r="AD17" s="101" t="s">
        <v>106</v>
      </c>
      <c r="AE17" s="105">
        <v>4032</v>
      </c>
      <c r="AF17" s="105">
        <v>22</v>
      </c>
      <c r="AG17" s="109"/>
    </row>
    <row r="18" spans="1:33" x14ac:dyDescent="0.2">
      <c r="A18" s="101" t="s">
        <v>107</v>
      </c>
      <c r="B18" s="101" t="s">
        <v>108</v>
      </c>
      <c r="C18" s="102">
        <v>658</v>
      </c>
      <c r="D18" s="102">
        <v>0</v>
      </c>
      <c r="E18" s="102">
        <v>658</v>
      </c>
      <c r="F18" s="103">
        <v>0.21178637200736602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658</v>
      </c>
      <c r="N18" s="103">
        <v>0.21178637200736602</v>
      </c>
      <c r="O18" s="105">
        <v>534</v>
      </c>
      <c r="P18" s="105">
        <v>1192</v>
      </c>
      <c r="Q18" s="106">
        <v>1.2744265080713701E-2</v>
      </c>
      <c r="R18" s="107">
        <v>5</v>
      </c>
      <c r="S18" s="101" t="s">
        <v>68</v>
      </c>
      <c r="T18" s="105">
        <v>541</v>
      </c>
      <c r="U18" s="105">
        <v>543</v>
      </c>
      <c r="V18" s="105">
        <v>2</v>
      </c>
      <c r="W18" s="105">
        <v>0</v>
      </c>
      <c r="X18" s="105">
        <v>0</v>
      </c>
      <c r="Y18" s="105">
        <v>0</v>
      </c>
      <c r="Z18" s="105">
        <v>0</v>
      </c>
      <c r="AA18" s="105">
        <v>634</v>
      </c>
      <c r="AB18" s="105">
        <v>543</v>
      </c>
      <c r="AC18" s="105">
        <v>1177</v>
      </c>
      <c r="AD18" s="101" t="s">
        <v>109</v>
      </c>
      <c r="AE18" s="105">
        <v>4032</v>
      </c>
      <c r="AF18" s="105">
        <v>22</v>
      </c>
      <c r="AG18" s="109"/>
    </row>
    <row r="19" spans="1:33" x14ac:dyDescent="0.2">
      <c r="A19" s="101" t="s">
        <v>110</v>
      </c>
      <c r="B19" s="101" t="s">
        <v>111</v>
      </c>
      <c r="C19" s="102">
        <v>42483</v>
      </c>
      <c r="D19" s="102">
        <v>16</v>
      </c>
      <c r="E19" s="102">
        <v>42499</v>
      </c>
      <c r="F19" s="103">
        <v>-1.8045286506469499E-2</v>
      </c>
      <c r="G19" s="102">
        <v>8849</v>
      </c>
      <c r="H19" s="102">
        <v>0</v>
      </c>
      <c r="I19" s="102">
        <v>8849</v>
      </c>
      <c r="J19" s="104">
        <v>-0.11748279644958601</v>
      </c>
      <c r="K19" s="105">
        <v>0</v>
      </c>
      <c r="L19" s="103">
        <v>0</v>
      </c>
      <c r="M19" s="105">
        <v>51348</v>
      </c>
      <c r="N19" s="103">
        <v>-3.67493950137881E-2</v>
      </c>
      <c r="O19" s="105">
        <v>0</v>
      </c>
      <c r="P19" s="105">
        <v>51348</v>
      </c>
      <c r="Q19" s="106">
        <v>-3.69661846621279E-2</v>
      </c>
      <c r="R19" s="107">
        <v>4</v>
      </c>
      <c r="S19" s="101" t="s">
        <v>68</v>
      </c>
      <c r="T19" s="105">
        <v>43244</v>
      </c>
      <c r="U19" s="105">
        <v>43280</v>
      </c>
      <c r="V19" s="105">
        <v>36</v>
      </c>
      <c r="W19" s="105">
        <v>9999</v>
      </c>
      <c r="X19" s="105">
        <v>10027</v>
      </c>
      <c r="Y19" s="105">
        <v>28</v>
      </c>
      <c r="Z19" s="105">
        <v>0</v>
      </c>
      <c r="AA19" s="105">
        <v>12</v>
      </c>
      <c r="AB19" s="105">
        <v>53307</v>
      </c>
      <c r="AC19" s="105">
        <v>53319</v>
      </c>
      <c r="AD19" s="101" t="s">
        <v>112</v>
      </c>
      <c r="AE19" s="105">
        <v>4032</v>
      </c>
      <c r="AF19" s="105">
        <v>22</v>
      </c>
      <c r="AG19" s="109"/>
    </row>
    <row r="20" spans="1:33" x14ac:dyDescent="0.2">
      <c r="A20" s="101" t="s">
        <v>113</v>
      </c>
      <c r="B20" s="101" t="s">
        <v>114</v>
      </c>
      <c r="C20" s="102">
        <v>1049</v>
      </c>
      <c r="D20" s="102">
        <v>2</v>
      </c>
      <c r="E20" s="102">
        <v>1051</v>
      </c>
      <c r="F20" s="103">
        <v>6.1616161616161604E-2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1051</v>
      </c>
      <c r="N20" s="103">
        <v>6.1616161616161604E-2</v>
      </c>
      <c r="O20" s="105">
        <v>1078</v>
      </c>
      <c r="P20" s="105">
        <v>2129</v>
      </c>
      <c r="Q20" s="106">
        <v>2.1103117505995202E-2</v>
      </c>
      <c r="R20" s="107">
        <v>5</v>
      </c>
      <c r="S20" s="101" t="s">
        <v>68</v>
      </c>
      <c r="T20" s="105">
        <v>984</v>
      </c>
      <c r="U20" s="105">
        <v>990</v>
      </c>
      <c r="V20" s="105">
        <v>6</v>
      </c>
      <c r="W20" s="105">
        <v>0</v>
      </c>
      <c r="X20" s="105">
        <v>0</v>
      </c>
      <c r="Y20" s="105">
        <v>0</v>
      </c>
      <c r="Z20" s="105">
        <v>0</v>
      </c>
      <c r="AA20" s="105">
        <v>1095</v>
      </c>
      <c r="AB20" s="105">
        <v>990</v>
      </c>
      <c r="AC20" s="105">
        <v>2085</v>
      </c>
      <c r="AD20" s="101" t="s">
        <v>115</v>
      </c>
      <c r="AE20" s="105">
        <v>4032</v>
      </c>
      <c r="AF20" s="105">
        <v>22</v>
      </c>
      <c r="AG20" s="109"/>
    </row>
    <row r="21" spans="1:33" x14ac:dyDescent="0.2">
      <c r="A21" s="101" t="s">
        <v>116</v>
      </c>
      <c r="B21" s="101" t="s">
        <v>117</v>
      </c>
      <c r="C21" s="102">
        <v>16998</v>
      </c>
      <c r="D21" s="102">
        <v>5084</v>
      </c>
      <c r="E21" s="102">
        <v>22082</v>
      </c>
      <c r="F21" s="103">
        <v>-9.7219950940310704E-2</v>
      </c>
      <c r="G21" s="102">
        <v>0</v>
      </c>
      <c r="H21" s="102">
        <v>0</v>
      </c>
      <c r="I21" s="102">
        <v>0</v>
      </c>
      <c r="J21" s="104">
        <v>-1</v>
      </c>
      <c r="K21" s="105">
        <v>0</v>
      </c>
      <c r="L21" s="103">
        <v>-1</v>
      </c>
      <c r="M21" s="105">
        <v>22082</v>
      </c>
      <c r="N21" s="103">
        <v>-0.104723292114332</v>
      </c>
      <c r="O21" s="105">
        <v>372</v>
      </c>
      <c r="P21" s="105">
        <v>22454</v>
      </c>
      <c r="Q21" s="106">
        <v>-0.104919078370406</v>
      </c>
      <c r="R21" s="107">
        <v>4</v>
      </c>
      <c r="S21" s="101" t="s">
        <v>68</v>
      </c>
      <c r="T21" s="105">
        <v>20018</v>
      </c>
      <c r="U21" s="105">
        <v>24460</v>
      </c>
      <c r="V21" s="105">
        <v>4442</v>
      </c>
      <c r="W21" s="105">
        <v>27</v>
      </c>
      <c r="X21" s="105">
        <v>27</v>
      </c>
      <c r="Y21" s="105">
        <v>0</v>
      </c>
      <c r="Z21" s="105">
        <v>178</v>
      </c>
      <c r="AA21" s="105">
        <v>421</v>
      </c>
      <c r="AB21" s="105">
        <v>24665</v>
      </c>
      <c r="AC21" s="105">
        <v>25086</v>
      </c>
      <c r="AD21" s="101" t="s">
        <v>118</v>
      </c>
      <c r="AE21" s="105">
        <v>4032</v>
      </c>
      <c r="AF21" s="105">
        <v>22</v>
      </c>
      <c r="AG21" s="109"/>
    </row>
    <row r="22" spans="1:33" x14ac:dyDescent="0.2">
      <c r="A22" s="101" t="s">
        <v>119</v>
      </c>
      <c r="B22" s="101" t="s">
        <v>120</v>
      </c>
      <c r="C22" s="102">
        <v>62639</v>
      </c>
      <c r="D22" s="102">
        <v>330</v>
      </c>
      <c r="E22" s="102">
        <v>62969</v>
      </c>
      <c r="F22" s="103">
        <v>-4.59820616932307E-2</v>
      </c>
      <c r="G22" s="102">
        <v>21752</v>
      </c>
      <c r="H22" s="102">
        <v>122</v>
      </c>
      <c r="I22" s="102">
        <v>21874</v>
      </c>
      <c r="J22" s="104">
        <v>-5.8048402377056198E-2</v>
      </c>
      <c r="K22" s="105">
        <v>0</v>
      </c>
      <c r="L22" s="103">
        <v>0</v>
      </c>
      <c r="M22" s="105">
        <v>84843</v>
      </c>
      <c r="N22" s="103">
        <v>-4.9122453096630998E-2</v>
      </c>
      <c r="O22" s="105">
        <v>265</v>
      </c>
      <c r="P22" s="105">
        <v>85108</v>
      </c>
      <c r="Q22" s="106">
        <v>-4.9051375449730705E-2</v>
      </c>
      <c r="R22" s="107">
        <v>3</v>
      </c>
      <c r="S22" s="101" t="s">
        <v>68</v>
      </c>
      <c r="T22" s="105">
        <v>65530</v>
      </c>
      <c r="U22" s="105">
        <v>66004</v>
      </c>
      <c r="V22" s="105">
        <v>474</v>
      </c>
      <c r="W22" s="105">
        <v>23156</v>
      </c>
      <c r="X22" s="105">
        <v>23222</v>
      </c>
      <c r="Y22" s="105">
        <v>66</v>
      </c>
      <c r="Z22" s="105">
        <v>0</v>
      </c>
      <c r="AA22" s="105">
        <v>272</v>
      </c>
      <c r="AB22" s="105">
        <v>89226</v>
      </c>
      <c r="AC22" s="105">
        <v>89498</v>
      </c>
      <c r="AD22" s="101" t="s">
        <v>121</v>
      </c>
      <c r="AE22" s="105">
        <v>4032</v>
      </c>
      <c r="AF22" s="105">
        <v>22</v>
      </c>
      <c r="AG22" s="109"/>
    </row>
    <row r="23" spans="1:33" x14ac:dyDescent="0.2">
      <c r="A23" s="101" t="s">
        <v>122</v>
      </c>
      <c r="B23" s="101" t="s">
        <v>123</v>
      </c>
      <c r="C23" s="102">
        <v>19358</v>
      </c>
      <c r="D23" s="102">
        <v>104</v>
      </c>
      <c r="E23" s="102">
        <v>19462</v>
      </c>
      <c r="F23" s="103">
        <v>-0.14782380243453902</v>
      </c>
      <c r="G23" s="102">
        <v>0</v>
      </c>
      <c r="H23" s="102">
        <v>0</v>
      </c>
      <c r="I23" s="102">
        <v>0</v>
      </c>
      <c r="J23" s="104">
        <v>0</v>
      </c>
      <c r="K23" s="105">
        <v>3881</v>
      </c>
      <c r="L23" s="103">
        <v>-0.19010851419031699</v>
      </c>
      <c r="M23" s="105">
        <v>23343</v>
      </c>
      <c r="N23" s="103">
        <v>-0.15515743756786102</v>
      </c>
      <c r="O23" s="105">
        <v>60</v>
      </c>
      <c r="P23" s="105">
        <v>23403</v>
      </c>
      <c r="Q23" s="106">
        <v>-0.15964666594850799</v>
      </c>
      <c r="R23" s="107">
        <v>4</v>
      </c>
      <c r="S23" s="101" t="s">
        <v>68</v>
      </c>
      <c r="T23" s="105">
        <v>22652</v>
      </c>
      <c r="U23" s="105">
        <v>22838</v>
      </c>
      <c r="V23" s="105">
        <v>186</v>
      </c>
      <c r="W23" s="105">
        <v>0</v>
      </c>
      <c r="X23" s="105">
        <v>0</v>
      </c>
      <c r="Y23" s="105">
        <v>0</v>
      </c>
      <c r="Z23" s="105">
        <v>4792</v>
      </c>
      <c r="AA23" s="105">
        <v>219</v>
      </c>
      <c r="AB23" s="105">
        <v>27630</v>
      </c>
      <c r="AC23" s="105">
        <v>27849</v>
      </c>
      <c r="AD23" s="101" t="s">
        <v>124</v>
      </c>
      <c r="AE23" s="105">
        <v>4032</v>
      </c>
      <c r="AF23" s="105">
        <v>22</v>
      </c>
      <c r="AG23" s="109"/>
    </row>
    <row r="24" spans="1:33" x14ac:dyDescent="0.2">
      <c r="A24" s="101" t="s">
        <v>125</v>
      </c>
      <c r="B24" s="101" t="s">
        <v>126</v>
      </c>
      <c r="C24" s="102">
        <v>4459</v>
      </c>
      <c r="D24" s="102">
        <v>10</v>
      </c>
      <c r="E24" s="102">
        <v>4469</v>
      </c>
      <c r="F24" s="103">
        <v>5.5752421450507905E-2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4469</v>
      </c>
      <c r="N24" s="103">
        <v>5.5752421450507905E-2</v>
      </c>
      <c r="O24" s="105">
        <v>345</v>
      </c>
      <c r="P24" s="105">
        <v>4814</v>
      </c>
      <c r="Q24" s="106">
        <v>5.2930883639545095E-2</v>
      </c>
      <c r="R24" s="107">
        <v>4</v>
      </c>
      <c r="S24" s="101" t="s">
        <v>68</v>
      </c>
      <c r="T24" s="105">
        <v>4231</v>
      </c>
      <c r="U24" s="105">
        <v>4233</v>
      </c>
      <c r="V24" s="105">
        <v>2</v>
      </c>
      <c r="W24" s="105">
        <v>0</v>
      </c>
      <c r="X24" s="105">
        <v>0</v>
      </c>
      <c r="Y24" s="105">
        <v>0</v>
      </c>
      <c r="Z24" s="105">
        <v>0</v>
      </c>
      <c r="AA24" s="105">
        <v>339</v>
      </c>
      <c r="AB24" s="105">
        <v>4233</v>
      </c>
      <c r="AC24" s="105">
        <v>4572</v>
      </c>
      <c r="AD24" s="101" t="s">
        <v>127</v>
      </c>
      <c r="AE24" s="105">
        <v>4032</v>
      </c>
      <c r="AF24" s="105">
        <v>22</v>
      </c>
      <c r="AG24" s="109"/>
    </row>
    <row r="25" spans="1:33" x14ac:dyDescent="0.2">
      <c r="A25" s="101" t="s">
        <v>128</v>
      </c>
      <c r="B25" s="101" t="s">
        <v>129</v>
      </c>
      <c r="C25" s="102">
        <v>8535</v>
      </c>
      <c r="D25" s="102">
        <v>42</v>
      </c>
      <c r="E25" s="102">
        <v>8577</v>
      </c>
      <c r="F25" s="103">
        <v>5.7713651498335197E-2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8577</v>
      </c>
      <c r="N25" s="103">
        <v>5.7713651498335197E-2</v>
      </c>
      <c r="O25" s="105">
        <v>297</v>
      </c>
      <c r="P25" s="105">
        <v>8874</v>
      </c>
      <c r="Q25" s="106">
        <v>4.60921843687375E-2</v>
      </c>
      <c r="R25" s="107">
        <v>5</v>
      </c>
      <c r="S25" s="101" t="s">
        <v>68</v>
      </c>
      <c r="T25" s="105">
        <v>8073</v>
      </c>
      <c r="U25" s="105">
        <v>8109</v>
      </c>
      <c r="V25" s="105">
        <v>36</v>
      </c>
      <c r="W25" s="105">
        <v>0</v>
      </c>
      <c r="X25" s="105">
        <v>0</v>
      </c>
      <c r="Y25" s="105">
        <v>0</v>
      </c>
      <c r="Z25" s="105">
        <v>0</v>
      </c>
      <c r="AA25" s="105">
        <v>374</v>
      </c>
      <c r="AB25" s="105">
        <v>8109</v>
      </c>
      <c r="AC25" s="105">
        <v>8483</v>
      </c>
      <c r="AD25" s="101" t="s">
        <v>130</v>
      </c>
      <c r="AE25" s="105">
        <v>4032</v>
      </c>
      <c r="AF25" s="105">
        <v>22</v>
      </c>
      <c r="AG25" s="109"/>
    </row>
    <row r="26" spans="1:33" x14ac:dyDescent="0.2">
      <c r="A26" s="101" t="s">
        <v>131</v>
      </c>
      <c r="B26" s="101" t="s">
        <v>132</v>
      </c>
      <c r="C26" s="102">
        <v>1144</v>
      </c>
      <c r="D26" s="102">
        <v>10</v>
      </c>
      <c r="E26" s="102">
        <v>1154</v>
      </c>
      <c r="F26" s="103">
        <v>-2.6981450252951102E-2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1154</v>
      </c>
      <c r="N26" s="103">
        <v>-2.6981450252951102E-2</v>
      </c>
      <c r="O26" s="105">
        <v>976</v>
      </c>
      <c r="P26" s="105">
        <v>2130</v>
      </c>
      <c r="Q26" s="106">
        <v>2.4038461538461502E-2</v>
      </c>
      <c r="R26" s="107">
        <v>5</v>
      </c>
      <c r="S26" s="101" t="s">
        <v>68</v>
      </c>
      <c r="T26" s="105">
        <v>1186</v>
      </c>
      <c r="U26" s="105">
        <v>1186</v>
      </c>
      <c r="V26" s="105">
        <v>0</v>
      </c>
      <c r="W26" s="105">
        <v>0</v>
      </c>
      <c r="X26" s="105">
        <v>0</v>
      </c>
      <c r="Y26" s="105">
        <v>0</v>
      </c>
      <c r="Z26" s="105">
        <v>0</v>
      </c>
      <c r="AA26" s="105">
        <v>894</v>
      </c>
      <c r="AB26" s="105">
        <v>1186</v>
      </c>
      <c r="AC26" s="105">
        <v>2080</v>
      </c>
      <c r="AD26" s="101" t="s">
        <v>133</v>
      </c>
      <c r="AE26" s="105">
        <v>4032</v>
      </c>
      <c r="AF26" s="105">
        <v>22</v>
      </c>
      <c r="AG26" s="109"/>
    </row>
    <row r="27" spans="1:33" x14ac:dyDescent="0.2">
      <c r="A27" s="101" t="s">
        <v>134</v>
      </c>
      <c r="B27" s="101" t="s">
        <v>135</v>
      </c>
      <c r="C27" s="102">
        <v>10037</v>
      </c>
      <c r="D27" s="102">
        <v>146</v>
      </c>
      <c r="E27" s="102">
        <v>10183</v>
      </c>
      <c r="F27" s="103">
        <v>4.0887253398752897E-2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10183</v>
      </c>
      <c r="N27" s="103">
        <v>4.0887253398752897E-2</v>
      </c>
      <c r="O27" s="105">
        <v>1374</v>
      </c>
      <c r="P27" s="105">
        <v>11557</v>
      </c>
      <c r="Q27" s="106">
        <v>4.4181423924828302E-2</v>
      </c>
      <c r="R27" s="107">
        <v>5</v>
      </c>
      <c r="S27" s="101" t="s">
        <v>68</v>
      </c>
      <c r="T27" s="105">
        <v>9647</v>
      </c>
      <c r="U27" s="105">
        <v>9783</v>
      </c>
      <c r="V27" s="105">
        <v>136</v>
      </c>
      <c r="W27" s="105">
        <v>0</v>
      </c>
      <c r="X27" s="105">
        <v>0</v>
      </c>
      <c r="Y27" s="105">
        <v>0</v>
      </c>
      <c r="Z27" s="105">
        <v>0</v>
      </c>
      <c r="AA27" s="105">
        <v>1285</v>
      </c>
      <c r="AB27" s="105">
        <v>9783</v>
      </c>
      <c r="AC27" s="105">
        <v>11068</v>
      </c>
      <c r="AD27" s="101" t="s">
        <v>136</v>
      </c>
      <c r="AE27" s="105">
        <v>4032</v>
      </c>
      <c r="AF27" s="105">
        <v>22</v>
      </c>
      <c r="AG27" s="109"/>
    </row>
    <row r="28" spans="1:33" x14ac:dyDescent="0.2">
      <c r="A28" s="101" t="s">
        <v>137</v>
      </c>
      <c r="B28" s="101" t="s">
        <v>138</v>
      </c>
      <c r="C28" s="102">
        <v>37966</v>
      </c>
      <c r="D28" s="102">
        <v>176</v>
      </c>
      <c r="E28" s="102">
        <v>38142</v>
      </c>
      <c r="F28" s="103">
        <v>-3.62097283638661E-2</v>
      </c>
      <c r="G28" s="102">
        <v>3960</v>
      </c>
      <c r="H28" s="102">
        <v>0</v>
      </c>
      <c r="I28" s="102">
        <v>3960</v>
      </c>
      <c r="J28" s="104">
        <v>-2.7027027027027001E-2</v>
      </c>
      <c r="K28" s="105">
        <v>0</v>
      </c>
      <c r="L28" s="103">
        <v>0</v>
      </c>
      <c r="M28" s="105">
        <v>42102</v>
      </c>
      <c r="N28" s="103">
        <v>-3.5353419635697103E-2</v>
      </c>
      <c r="O28" s="105">
        <v>302</v>
      </c>
      <c r="P28" s="105">
        <v>42404</v>
      </c>
      <c r="Q28" s="106">
        <v>-3.4473336672890403E-2</v>
      </c>
      <c r="R28" s="107">
        <v>4</v>
      </c>
      <c r="S28" s="101" t="s">
        <v>68</v>
      </c>
      <c r="T28" s="105">
        <v>39425</v>
      </c>
      <c r="U28" s="105">
        <v>39575</v>
      </c>
      <c r="V28" s="105">
        <v>150</v>
      </c>
      <c r="W28" s="105">
        <v>4070</v>
      </c>
      <c r="X28" s="105">
        <v>4070</v>
      </c>
      <c r="Y28" s="105">
        <v>0</v>
      </c>
      <c r="Z28" s="105">
        <v>0</v>
      </c>
      <c r="AA28" s="105">
        <v>273</v>
      </c>
      <c r="AB28" s="105">
        <v>43645</v>
      </c>
      <c r="AC28" s="105">
        <v>43918</v>
      </c>
      <c r="AD28" s="101" t="s">
        <v>139</v>
      </c>
      <c r="AE28" s="105">
        <v>4032</v>
      </c>
      <c r="AF28" s="105">
        <v>22</v>
      </c>
      <c r="AG28" s="109"/>
    </row>
    <row r="29" spans="1:33" x14ac:dyDescent="0.2">
      <c r="A29" s="101" t="s">
        <v>140</v>
      </c>
      <c r="B29" s="101" t="s">
        <v>141</v>
      </c>
      <c r="C29" s="102">
        <v>5615</v>
      </c>
      <c r="D29" s="102">
        <v>32</v>
      </c>
      <c r="E29" s="102">
        <v>5647</v>
      </c>
      <c r="F29" s="103">
        <v>5.4331590739357699E-2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5647</v>
      </c>
      <c r="N29" s="103">
        <v>5.4331590739357699E-2</v>
      </c>
      <c r="O29" s="105">
        <v>1983</v>
      </c>
      <c r="P29" s="105">
        <v>7630</v>
      </c>
      <c r="Q29" s="106">
        <v>4.6495679604992499E-2</v>
      </c>
      <c r="R29" s="107">
        <v>5</v>
      </c>
      <c r="S29" s="101" t="s">
        <v>68</v>
      </c>
      <c r="T29" s="105">
        <v>5324</v>
      </c>
      <c r="U29" s="105">
        <v>5356</v>
      </c>
      <c r="V29" s="105">
        <v>32</v>
      </c>
      <c r="W29" s="105">
        <v>0</v>
      </c>
      <c r="X29" s="105">
        <v>0</v>
      </c>
      <c r="Y29" s="105">
        <v>0</v>
      </c>
      <c r="Z29" s="105">
        <v>0</v>
      </c>
      <c r="AA29" s="105">
        <v>1935</v>
      </c>
      <c r="AB29" s="105">
        <v>5356</v>
      </c>
      <c r="AC29" s="105">
        <v>7291</v>
      </c>
      <c r="AD29" s="101" t="s">
        <v>142</v>
      </c>
      <c r="AE29" s="105">
        <v>4032</v>
      </c>
      <c r="AF29" s="105">
        <v>22</v>
      </c>
      <c r="AG29" s="109"/>
    </row>
    <row r="30" spans="1:33" x14ac:dyDescent="0.2">
      <c r="A30" s="101" t="s">
        <v>143</v>
      </c>
      <c r="B30" s="101" t="s">
        <v>144</v>
      </c>
      <c r="C30" s="102">
        <v>2756</v>
      </c>
      <c r="D30" s="102">
        <v>40</v>
      </c>
      <c r="E30" s="102">
        <v>2796</v>
      </c>
      <c r="F30" s="103">
        <v>0.12064128256513001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2796</v>
      </c>
      <c r="N30" s="103">
        <v>0.12064128256513001</v>
      </c>
      <c r="O30" s="105">
        <v>1592</v>
      </c>
      <c r="P30" s="105">
        <v>4388</v>
      </c>
      <c r="Q30" s="106">
        <v>8.96448969456171E-2</v>
      </c>
      <c r="R30" s="107">
        <v>5</v>
      </c>
      <c r="S30" s="101" t="s">
        <v>68</v>
      </c>
      <c r="T30" s="105">
        <v>2473</v>
      </c>
      <c r="U30" s="105">
        <v>2495</v>
      </c>
      <c r="V30" s="105">
        <v>22</v>
      </c>
      <c r="W30" s="105">
        <v>0</v>
      </c>
      <c r="X30" s="105">
        <v>0</v>
      </c>
      <c r="Y30" s="105">
        <v>0</v>
      </c>
      <c r="Z30" s="105">
        <v>0</v>
      </c>
      <c r="AA30" s="105">
        <v>1532</v>
      </c>
      <c r="AB30" s="105">
        <v>2495</v>
      </c>
      <c r="AC30" s="105">
        <v>4027</v>
      </c>
      <c r="AD30" s="101" t="s">
        <v>145</v>
      </c>
      <c r="AE30" s="105">
        <v>4032</v>
      </c>
      <c r="AF30" s="105">
        <v>22</v>
      </c>
      <c r="AG30" s="109"/>
    </row>
    <row r="31" spans="1:33" x14ac:dyDescent="0.2">
      <c r="A31" s="101" t="s">
        <v>146</v>
      </c>
      <c r="B31" s="101" t="s">
        <v>147</v>
      </c>
      <c r="C31" s="102">
        <v>2545</v>
      </c>
      <c r="D31" s="102">
        <v>0</v>
      </c>
      <c r="E31" s="102">
        <v>2545</v>
      </c>
      <c r="F31" s="103">
        <v>-0.115705350938151</v>
      </c>
      <c r="G31" s="102">
        <v>0</v>
      </c>
      <c r="H31" s="102">
        <v>0</v>
      </c>
      <c r="I31" s="102">
        <v>0</v>
      </c>
      <c r="J31" s="104">
        <v>0</v>
      </c>
      <c r="K31" s="105">
        <v>0</v>
      </c>
      <c r="L31" s="103">
        <v>0</v>
      </c>
      <c r="M31" s="105">
        <v>2545</v>
      </c>
      <c r="N31" s="103">
        <v>-0.115705350938151</v>
      </c>
      <c r="O31" s="105">
        <v>0</v>
      </c>
      <c r="P31" s="105">
        <v>2545</v>
      </c>
      <c r="Q31" s="106">
        <v>-0.115705350938151</v>
      </c>
      <c r="R31" s="107">
        <v>5</v>
      </c>
      <c r="S31" s="101" t="s">
        <v>68</v>
      </c>
      <c r="T31" s="105">
        <v>2878</v>
      </c>
      <c r="U31" s="105">
        <v>2878</v>
      </c>
      <c r="V31" s="105">
        <v>0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2878</v>
      </c>
      <c r="AC31" s="105">
        <v>2878</v>
      </c>
      <c r="AD31" s="101" t="s">
        <v>148</v>
      </c>
      <c r="AE31" s="105">
        <v>4032</v>
      </c>
      <c r="AF31" s="105">
        <v>22</v>
      </c>
      <c r="AG31" s="109"/>
    </row>
    <row r="32" spans="1:33" x14ac:dyDescent="0.2">
      <c r="A32" s="101" t="s">
        <v>149</v>
      </c>
      <c r="B32" s="101" t="s">
        <v>150</v>
      </c>
      <c r="C32" s="102">
        <v>694623</v>
      </c>
      <c r="D32" s="102">
        <v>263758</v>
      </c>
      <c r="E32" s="102">
        <v>958381</v>
      </c>
      <c r="F32" s="103">
        <v>4.1606856592030696E-3</v>
      </c>
      <c r="G32" s="102">
        <v>854367</v>
      </c>
      <c r="H32" s="102">
        <v>227788</v>
      </c>
      <c r="I32" s="102">
        <v>1082155</v>
      </c>
      <c r="J32" s="104">
        <v>0.109097188913076</v>
      </c>
      <c r="K32" s="105">
        <v>0</v>
      </c>
      <c r="L32" s="103">
        <v>0</v>
      </c>
      <c r="M32" s="105">
        <v>2040536</v>
      </c>
      <c r="N32" s="103">
        <v>5.7207901278574697E-2</v>
      </c>
      <c r="O32" s="105">
        <v>2653</v>
      </c>
      <c r="P32" s="105">
        <v>2043189</v>
      </c>
      <c r="Q32" s="106">
        <v>5.7494864404226902E-2</v>
      </c>
      <c r="R32" s="107">
        <v>1</v>
      </c>
      <c r="S32" s="101" t="s">
        <v>151</v>
      </c>
      <c r="T32" s="105">
        <v>704656</v>
      </c>
      <c r="U32" s="105">
        <v>954410</v>
      </c>
      <c r="V32" s="105">
        <v>249754</v>
      </c>
      <c r="W32" s="105">
        <v>786682</v>
      </c>
      <c r="X32" s="105">
        <v>975708</v>
      </c>
      <c r="Y32" s="105">
        <v>189026</v>
      </c>
      <c r="Z32" s="105">
        <v>0</v>
      </c>
      <c r="AA32" s="105">
        <v>1985</v>
      </c>
      <c r="AB32" s="105">
        <v>1930118</v>
      </c>
      <c r="AC32" s="105">
        <v>1932103</v>
      </c>
      <c r="AD32" s="101" t="s">
        <v>152</v>
      </c>
      <c r="AE32" s="105">
        <v>4032</v>
      </c>
      <c r="AF32" s="105">
        <v>22</v>
      </c>
      <c r="AG32" s="109"/>
    </row>
    <row r="33" spans="1:33" x14ac:dyDescent="0.2">
      <c r="A33" s="101" t="s">
        <v>153</v>
      </c>
      <c r="B33" s="101" t="s">
        <v>154</v>
      </c>
      <c r="C33" s="102">
        <v>1962</v>
      </c>
      <c r="D33" s="102">
        <v>0</v>
      </c>
      <c r="E33" s="102">
        <v>1962</v>
      </c>
      <c r="F33" s="103">
        <v>-1.9980019980020001E-2</v>
      </c>
      <c r="G33" s="102">
        <v>0</v>
      </c>
      <c r="H33" s="102">
        <v>0</v>
      </c>
      <c r="I33" s="102">
        <v>0</v>
      </c>
      <c r="J33" s="104">
        <v>0</v>
      </c>
      <c r="K33" s="105">
        <v>0</v>
      </c>
      <c r="L33" s="103">
        <v>0</v>
      </c>
      <c r="M33" s="105">
        <v>1962</v>
      </c>
      <c r="N33" s="103">
        <v>-1.9980019980020001E-2</v>
      </c>
      <c r="O33" s="105">
        <v>0</v>
      </c>
      <c r="P33" s="105">
        <v>1962</v>
      </c>
      <c r="Q33" s="106">
        <v>-1.9980019980020001E-2</v>
      </c>
      <c r="R33" s="107">
        <v>5</v>
      </c>
      <c r="S33" s="101" t="s">
        <v>68</v>
      </c>
      <c r="T33" s="105">
        <v>2002</v>
      </c>
      <c r="U33" s="105">
        <v>2002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2002</v>
      </c>
      <c r="AC33" s="105">
        <v>2002</v>
      </c>
      <c r="AD33" s="101" t="s">
        <v>155</v>
      </c>
      <c r="AE33" s="105">
        <v>4032</v>
      </c>
      <c r="AF33" s="105">
        <v>22</v>
      </c>
      <c r="AG33" s="109"/>
    </row>
    <row r="34" spans="1:33" x14ac:dyDescent="0.2">
      <c r="A34" s="101" t="s">
        <v>156</v>
      </c>
      <c r="B34" s="101" t="s">
        <v>157</v>
      </c>
      <c r="C34" s="102">
        <v>3340</v>
      </c>
      <c r="D34" s="102">
        <v>16</v>
      </c>
      <c r="E34" s="102">
        <v>3356</v>
      </c>
      <c r="F34" s="103">
        <v>2.3482769136932001E-2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3356</v>
      </c>
      <c r="N34" s="103">
        <v>2.3482769136932001E-2</v>
      </c>
      <c r="O34" s="105">
        <v>1473</v>
      </c>
      <c r="P34" s="105">
        <v>4829</v>
      </c>
      <c r="Q34" s="106">
        <v>3.91650527221864E-2</v>
      </c>
      <c r="R34" s="107">
        <v>5</v>
      </c>
      <c r="S34" s="101" t="s">
        <v>68</v>
      </c>
      <c r="T34" s="105">
        <v>3265</v>
      </c>
      <c r="U34" s="105">
        <v>3279</v>
      </c>
      <c r="V34" s="105">
        <v>14</v>
      </c>
      <c r="W34" s="105">
        <v>0</v>
      </c>
      <c r="X34" s="105">
        <v>0</v>
      </c>
      <c r="Y34" s="105">
        <v>0</v>
      </c>
      <c r="Z34" s="105">
        <v>0</v>
      </c>
      <c r="AA34" s="105">
        <v>1368</v>
      </c>
      <c r="AB34" s="105">
        <v>3279</v>
      </c>
      <c r="AC34" s="105">
        <v>4647</v>
      </c>
      <c r="AD34" s="101" t="s">
        <v>158</v>
      </c>
      <c r="AE34" s="105">
        <v>4032</v>
      </c>
      <c r="AF34" s="105">
        <v>22</v>
      </c>
      <c r="AG34" s="109"/>
    </row>
    <row r="35" spans="1:33" x14ac:dyDescent="0.2">
      <c r="A35" s="101" t="s">
        <v>159</v>
      </c>
      <c r="B35" s="101" t="s">
        <v>160</v>
      </c>
      <c r="C35" s="102">
        <v>732</v>
      </c>
      <c r="D35" s="102">
        <v>0</v>
      </c>
      <c r="E35" s="102">
        <v>732</v>
      </c>
      <c r="F35" s="103">
        <v>-1.8766756032171598E-2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732</v>
      </c>
      <c r="N35" s="103">
        <v>-1.8766756032171598E-2</v>
      </c>
      <c r="O35" s="105">
        <v>606</v>
      </c>
      <c r="P35" s="105">
        <v>1338</v>
      </c>
      <c r="Q35" s="106">
        <v>0.101234567901235</v>
      </c>
      <c r="R35" s="107">
        <v>5</v>
      </c>
      <c r="S35" s="101" t="s">
        <v>68</v>
      </c>
      <c r="T35" s="105">
        <v>746</v>
      </c>
      <c r="U35" s="105">
        <v>746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469</v>
      </c>
      <c r="AB35" s="105">
        <v>746</v>
      </c>
      <c r="AC35" s="105">
        <v>1215</v>
      </c>
      <c r="AD35" s="101" t="s">
        <v>161</v>
      </c>
      <c r="AE35" s="105">
        <v>4032</v>
      </c>
      <c r="AF35" s="105">
        <v>22</v>
      </c>
      <c r="AG35" s="109"/>
    </row>
    <row r="36" spans="1:33" x14ac:dyDescent="0.2">
      <c r="A36" s="101" t="s">
        <v>162</v>
      </c>
      <c r="B36" s="101" t="s">
        <v>163</v>
      </c>
      <c r="C36" s="102">
        <v>2993</v>
      </c>
      <c r="D36" s="102">
        <v>10</v>
      </c>
      <c r="E36" s="102">
        <v>3003</v>
      </c>
      <c r="F36" s="103">
        <v>-7.5715604801477404E-2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3003</v>
      </c>
      <c r="N36" s="103">
        <v>-7.5715604801477404E-2</v>
      </c>
      <c r="O36" s="105">
        <v>756</v>
      </c>
      <c r="P36" s="105">
        <v>3759</v>
      </c>
      <c r="Q36" s="106">
        <v>-5.5555555555555601E-3</v>
      </c>
      <c r="R36" s="107">
        <v>5</v>
      </c>
      <c r="S36" s="101" t="s">
        <v>68</v>
      </c>
      <c r="T36" s="105">
        <v>3245</v>
      </c>
      <c r="U36" s="105">
        <v>3249</v>
      </c>
      <c r="V36" s="105">
        <v>4</v>
      </c>
      <c r="W36" s="105">
        <v>0</v>
      </c>
      <c r="X36" s="105">
        <v>0</v>
      </c>
      <c r="Y36" s="105">
        <v>0</v>
      </c>
      <c r="Z36" s="105">
        <v>0</v>
      </c>
      <c r="AA36" s="105">
        <v>531</v>
      </c>
      <c r="AB36" s="105">
        <v>3249</v>
      </c>
      <c r="AC36" s="105">
        <v>3780</v>
      </c>
      <c r="AD36" s="101" t="s">
        <v>164</v>
      </c>
      <c r="AE36" s="105">
        <v>4032</v>
      </c>
      <c r="AF36" s="105">
        <v>22</v>
      </c>
      <c r="AG36" s="109"/>
    </row>
    <row r="37" spans="1:33" x14ac:dyDescent="0.2">
      <c r="A37" s="101" t="s">
        <v>165</v>
      </c>
      <c r="B37" s="101" t="s">
        <v>166</v>
      </c>
      <c r="C37" s="102">
        <v>5775</v>
      </c>
      <c r="D37" s="102">
        <v>90</v>
      </c>
      <c r="E37" s="102">
        <v>5865</v>
      </c>
      <c r="F37" s="103">
        <v>-0.166785054695269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5865</v>
      </c>
      <c r="N37" s="103">
        <v>-0.166785054695269</v>
      </c>
      <c r="O37" s="105">
        <v>2086</v>
      </c>
      <c r="P37" s="105">
        <v>7951</v>
      </c>
      <c r="Q37" s="106">
        <v>-0.122503034985101</v>
      </c>
      <c r="R37" s="107">
        <v>5</v>
      </c>
      <c r="S37" s="101" t="s">
        <v>68</v>
      </c>
      <c r="T37" s="105">
        <v>7017</v>
      </c>
      <c r="U37" s="105">
        <v>7039</v>
      </c>
      <c r="V37" s="105">
        <v>22</v>
      </c>
      <c r="W37" s="105">
        <v>0</v>
      </c>
      <c r="X37" s="105">
        <v>0</v>
      </c>
      <c r="Y37" s="105">
        <v>0</v>
      </c>
      <c r="Z37" s="105">
        <v>0</v>
      </c>
      <c r="AA37" s="105">
        <v>2022</v>
      </c>
      <c r="AB37" s="105">
        <v>7039</v>
      </c>
      <c r="AC37" s="105">
        <v>9061</v>
      </c>
      <c r="AD37" s="101" t="s">
        <v>167</v>
      </c>
      <c r="AE37" s="105">
        <v>4032</v>
      </c>
      <c r="AF37" s="105">
        <v>22</v>
      </c>
      <c r="AG37" s="109"/>
    </row>
    <row r="38" spans="1:33" x14ac:dyDescent="0.2">
      <c r="A38" s="101" t="s">
        <v>168</v>
      </c>
      <c r="B38" s="101" t="s">
        <v>169</v>
      </c>
      <c r="C38" s="102">
        <v>5392</v>
      </c>
      <c r="D38" s="102">
        <v>1038</v>
      </c>
      <c r="E38" s="102">
        <v>6430</v>
      </c>
      <c r="F38" s="103">
        <v>3.8269013402228297E-2</v>
      </c>
      <c r="G38" s="102">
        <v>0</v>
      </c>
      <c r="H38" s="102">
        <v>0</v>
      </c>
      <c r="I38" s="102">
        <v>0</v>
      </c>
      <c r="J38" s="104">
        <v>0</v>
      </c>
      <c r="K38" s="105">
        <v>0</v>
      </c>
      <c r="L38" s="103">
        <v>0</v>
      </c>
      <c r="M38" s="105">
        <v>6430</v>
      </c>
      <c r="N38" s="103">
        <v>3.8269013402228297E-2</v>
      </c>
      <c r="O38" s="105">
        <v>1611</v>
      </c>
      <c r="P38" s="105">
        <v>8041</v>
      </c>
      <c r="Q38" s="106">
        <v>1.5662498421119102E-2</v>
      </c>
      <c r="R38" s="107">
        <v>5</v>
      </c>
      <c r="S38" s="101" t="s">
        <v>68</v>
      </c>
      <c r="T38" s="105">
        <v>5355</v>
      </c>
      <c r="U38" s="105">
        <v>6193</v>
      </c>
      <c r="V38" s="105">
        <v>838</v>
      </c>
      <c r="W38" s="105">
        <v>0</v>
      </c>
      <c r="X38" s="105">
        <v>0</v>
      </c>
      <c r="Y38" s="105">
        <v>0</v>
      </c>
      <c r="Z38" s="105">
        <v>0</v>
      </c>
      <c r="AA38" s="105">
        <v>1724</v>
      </c>
      <c r="AB38" s="105">
        <v>6193</v>
      </c>
      <c r="AC38" s="105">
        <v>7917</v>
      </c>
      <c r="AD38" s="101" t="s">
        <v>170</v>
      </c>
      <c r="AE38" s="105">
        <v>4032</v>
      </c>
      <c r="AF38" s="105">
        <v>22</v>
      </c>
      <c r="AG38" s="109"/>
    </row>
    <row r="39" spans="1:33" x14ac:dyDescent="0.2">
      <c r="A39" s="101" t="s">
        <v>171</v>
      </c>
      <c r="B39" s="101" t="s">
        <v>172</v>
      </c>
      <c r="C39" s="102">
        <v>209704</v>
      </c>
      <c r="D39" s="102">
        <v>4632</v>
      </c>
      <c r="E39" s="102">
        <v>214336</v>
      </c>
      <c r="F39" s="103">
        <v>-1.4279735652429902E-2</v>
      </c>
      <c r="G39" s="102">
        <v>103464</v>
      </c>
      <c r="H39" s="102">
        <v>4562</v>
      </c>
      <c r="I39" s="102">
        <v>108026</v>
      </c>
      <c r="J39" s="104">
        <v>-0.10682453326277799</v>
      </c>
      <c r="K39" s="105">
        <v>17574</v>
      </c>
      <c r="L39" s="103">
        <v>-4.5202651309355607E-2</v>
      </c>
      <c r="M39" s="105">
        <v>339936</v>
      </c>
      <c r="N39" s="103">
        <v>-4.7245882066071901E-2</v>
      </c>
      <c r="O39" s="105">
        <v>831</v>
      </c>
      <c r="P39" s="105">
        <v>340767</v>
      </c>
      <c r="Q39" s="106">
        <v>-4.5975659944735098E-2</v>
      </c>
      <c r="R39" s="107">
        <v>2</v>
      </c>
      <c r="S39" s="101" t="s">
        <v>68</v>
      </c>
      <c r="T39" s="105">
        <v>211529</v>
      </c>
      <c r="U39" s="105">
        <v>217441</v>
      </c>
      <c r="V39" s="105">
        <v>5912</v>
      </c>
      <c r="W39" s="105">
        <v>116228</v>
      </c>
      <c r="X39" s="105">
        <v>120946</v>
      </c>
      <c r="Y39" s="105">
        <v>4718</v>
      </c>
      <c r="Z39" s="105">
        <v>18406</v>
      </c>
      <c r="AA39" s="105">
        <v>396</v>
      </c>
      <c r="AB39" s="105">
        <v>356793</v>
      </c>
      <c r="AC39" s="105">
        <v>357189</v>
      </c>
      <c r="AD39" s="101" t="s">
        <v>173</v>
      </c>
      <c r="AE39" s="105">
        <v>4032</v>
      </c>
      <c r="AF39" s="105">
        <v>22</v>
      </c>
      <c r="AG39" s="109"/>
    </row>
    <row r="40" spans="1:33" x14ac:dyDescent="0.2">
      <c r="A40" s="101" t="s">
        <v>174</v>
      </c>
      <c r="B40" s="101" t="s">
        <v>175</v>
      </c>
      <c r="C40" s="102">
        <v>8862</v>
      </c>
      <c r="D40" s="102">
        <v>124</v>
      </c>
      <c r="E40" s="102">
        <v>8986</v>
      </c>
      <c r="F40" s="103">
        <v>1.6170982698179404E-2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8986</v>
      </c>
      <c r="N40" s="103">
        <v>1.6170982698179404E-2</v>
      </c>
      <c r="O40" s="105">
        <v>1027</v>
      </c>
      <c r="P40" s="105">
        <v>10013</v>
      </c>
      <c r="Q40" s="106">
        <v>2.2882827663704201E-2</v>
      </c>
      <c r="R40" s="107">
        <v>5</v>
      </c>
      <c r="S40" s="101" t="s">
        <v>68</v>
      </c>
      <c r="T40" s="105">
        <v>8705</v>
      </c>
      <c r="U40" s="105">
        <v>8843</v>
      </c>
      <c r="V40" s="105">
        <v>138</v>
      </c>
      <c r="W40" s="105">
        <v>0</v>
      </c>
      <c r="X40" s="105">
        <v>0</v>
      </c>
      <c r="Y40" s="105">
        <v>0</v>
      </c>
      <c r="Z40" s="105">
        <v>0</v>
      </c>
      <c r="AA40" s="105">
        <v>946</v>
      </c>
      <c r="AB40" s="105">
        <v>8843</v>
      </c>
      <c r="AC40" s="105">
        <v>9789</v>
      </c>
      <c r="AD40" s="101" t="s">
        <v>176</v>
      </c>
      <c r="AE40" s="105">
        <v>4032</v>
      </c>
      <c r="AF40" s="105">
        <v>22</v>
      </c>
      <c r="AG40" s="109"/>
    </row>
    <row r="41" spans="1:33" x14ac:dyDescent="0.2">
      <c r="A41" s="101" t="s">
        <v>177</v>
      </c>
      <c r="B41" s="101" t="s">
        <v>178</v>
      </c>
      <c r="C41" s="102">
        <v>7332</v>
      </c>
      <c r="D41" s="102">
        <v>2</v>
      </c>
      <c r="E41" s="102">
        <v>7334</v>
      </c>
      <c r="F41" s="103">
        <v>0.16375753728974901</v>
      </c>
      <c r="G41" s="102">
        <v>72</v>
      </c>
      <c r="H41" s="102">
        <v>0</v>
      </c>
      <c r="I41" s="102">
        <v>72</v>
      </c>
      <c r="J41" s="104">
        <v>0</v>
      </c>
      <c r="K41" s="105">
        <v>0</v>
      </c>
      <c r="L41" s="103">
        <v>0</v>
      </c>
      <c r="M41" s="105">
        <v>7406</v>
      </c>
      <c r="N41" s="103">
        <v>0.17518248175182499</v>
      </c>
      <c r="O41" s="105">
        <v>0</v>
      </c>
      <c r="P41" s="105">
        <v>7406</v>
      </c>
      <c r="Q41" s="106">
        <v>0.17518248175182499</v>
      </c>
      <c r="R41" s="107">
        <v>4</v>
      </c>
      <c r="S41" s="101" t="s">
        <v>68</v>
      </c>
      <c r="T41" s="105">
        <v>6302</v>
      </c>
      <c r="U41" s="105">
        <v>6302</v>
      </c>
      <c r="V41" s="105">
        <v>0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6302</v>
      </c>
      <c r="AC41" s="105">
        <v>6302</v>
      </c>
      <c r="AD41" s="101" t="s">
        <v>179</v>
      </c>
      <c r="AE41" s="105">
        <v>4032</v>
      </c>
      <c r="AF41" s="105">
        <v>22</v>
      </c>
      <c r="AG41" s="109"/>
    </row>
    <row r="42" spans="1:33" x14ac:dyDescent="0.2">
      <c r="A42" s="101" t="s">
        <v>180</v>
      </c>
      <c r="B42" s="101" t="s">
        <v>181</v>
      </c>
      <c r="C42" s="102">
        <v>6162</v>
      </c>
      <c r="D42" s="102">
        <v>14</v>
      </c>
      <c r="E42" s="102">
        <v>6176</v>
      </c>
      <c r="F42" s="103">
        <v>3.9905708031655197E-2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6176</v>
      </c>
      <c r="N42" s="103">
        <v>3.9905708031655197E-2</v>
      </c>
      <c r="O42" s="105">
        <v>342</v>
      </c>
      <c r="P42" s="105">
        <v>6518</v>
      </c>
      <c r="Q42" s="106">
        <v>3.4110740917023603E-2</v>
      </c>
      <c r="R42" s="107">
        <v>5</v>
      </c>
      <c r="S42" s="101" t="s">
        <v>68</v>
      </c>
      <c r="T42" s="105">
        <v>5923</v>
      </c>
      <c r="U42" s="105">
        <v>5939</v>
      </c>
      <c r="V42" s="105">
        <v>16</v>
      </c>
      <c r="W42" s="105">
        <v>0</v>
      </c>
      <c r="X42" s="105">
        <v>0</v>
      </c>
      <c r="Y42" s="105">
        <v>0</v>
      </c>
      <c r="Z42" s="105">
        <v>0</v>
      </c>
      <c r="AA42" s="105">
        <v>364</v>
      </c>
      <c r="AB42" s="105">
        <v>5939</v>
      </c>
      <c r="AC42" s="105">
        <v>6303</v>
      </c>
      <c r="AD42" s="101" t="s">
        <v>182</v>
      </c>
      <c r="AE42" s="105">
        <v>4032</v>
      </c>
      <c r="AF42" s="105">
        <v>22</v>
      </c>
      <c r="AG42" s="109"/>
    </row>
    <row r="43" spans="1:33" x14ac:dyDescent="0.2">
      <c r="A43" s="101" t="s">
        <v>183</v>
      </c>
      <c r="B43" s="101" t="s">
        <v>184</v>
      </c>
      <c r="C43" s="102">
        <v>1388</v>
      </c>
      <c r="D43" s="102">
        <v>20</v>
      </c>
      <c r="E43" s="102">
        <v>1408</v>
      </c>
      <c r="F43" s="103">
        <v>0.19220999153259902</v>
      </c>
      <c r="G43" s="102">
        <v>0</v>
      </c>
      <c r="H43" s="102">
        <v>0</v>
      </c>
      <c r="I43" s="102">
        <v>0</v>
      </c>
      <c r="J43" s="104">
        <v>0</v>
      </c>
      <c r="K43" s="105">
        <v>0</v>
      </c>
      <c r="L43" s="103">
        <v>0</v>
      </c>
      <c r="M43" s="105">
        <v>1408</v>
      </c>
      <c r="N43" s="103">
        <v>0.19220999153259902</v>
      </c>
      <c r="O43" s="105">
        <v>1272</v>
      </c>
      <c r="P43" s="105">
        <v>2680</v>
      </c>
      <c r="Q43" s="106">
        <v>0.32936507936507903</v>
      </c>
      <c r="R43" s="107">
        <v>5</v>
      </c>
      <c r="S43" s="101" t="s">
        <v>68</v>
      </c>
      <c r="T43" s="105">
        <v>1175</v>
      </c>
      <c r="U43" s="105">
        <v>1181</v>
      </c>
      <c r="V43" s="105">
        <v>6</v>
      </c>
      <c r="W43" s="105">
        <v>0</v>
      </c>
      <c r="X43" s="105">
        <v>0</v>
      </c>
      <c r="Y43" s="105">
        <v>0</v>
      </c>
      <c r="Z43" s="105">
        <v>0</v>
      </c>
      <c r="AA43" s="105">
        <v>835</v>
      </c>
      <c r="AB43" s="105">
        <v>1181</v>
      </c>
      <c r="AC43" s="105">
        <v>2016</v>
      </c>
      <c r="AD43" s="101" t="s">
        <v>185</v>
      </c>
      <c r="AE43" s="105">
        <v>4032</v>
      </c>
      <c r="AF43" s="105">
        <v>22</v>
      </c>
      <c r="AG43" s="109"/>
    </row>
    <row r="44" spans="1:33" x14ac:dyDescent="0.2">
      <c r="A44" s="101" t="s">
        <v>186</v>
      </c>
      <c r="B44" s="101" t="s">
        <v>187</v>
      </c>
      <c r="C44" s="102">
        <v>127456</v>
      </c>
      <c r="D44" s="102">
        <v>32894</v>
      </c>
      <c r="E44" s="102">
        <v>160350</v>
      </c>
      <c r="F44" s="103">
        <v>1.6082427191848499E-2</v>
      </c>
      <c r="G44" s="102">
        <v>8144</v>
      </c>
      <c r="H44" s="102">
        <v>164</v>
      </c>
      <c r="I44" s="102">
        <v>8308</v>
      </c>
      <c r="J44" s="104">
        <v>0.32377310388782699</v>
      </c>
      <c r="K44" s="105">
        <v>0</v>
      </c>
      <c r="L44" s="103">
        <v>0</v>
      </c>
      <c r="M44" s="105">
        <v>168658</v>
      </c>
      <c r="N44" s="103">
        <v>2.7850909268197603E-2</v>
      </c>
      <c r="O44" s="105">
        <v>6658</v>
      </c>
      <c r="P44" s="105">
        <v>175316</v>
      </c>
      <c r="Q44" s="106">
        <v>-8.6625481569289008E-4</v>
      </c>
      <c r="R44" s="107">
        <v>3</v>
      </c>
      <c r="S44" s="101" t="s">
        <v>68</v>
      </c>
      <c r="T44" s="105">
        <v>123060</v>
      </c>
      <c r="U44" s="105">
        <v>157812</v>
      </c>
      <c r="V44" s="105">
        <v>34752</v>
      </c>
      <c r="W44" s="105">
        <v>6098</v>
      </c>
      <c r="X44" s="105">
        <v>6276</v>
      </c>
      <c r="Y44" s="105">
        <v>178</v>
      </c>
      <c r="Z44" s="105">
        <v>0</v>
      </c>
      <c r="AA44" s="105">
        <v>11380</v>
      </c>
      <c r="AB44" s="105">
        <v>164088</v>
      </c>
      <c r="AC44" s="105">
        <v>175468</v>
      </c>
      <c r="AD44" s="101" t="s">
        <v>188</v>
      </c>
      <c r="AE44" s="105">
        <v>4032</v>
      </c>
      <c r="AF44" s="105">
        <v>22</v>
      </c>
      <c r="AG44" s="109"/>
    </row>
    <row r="45" spans="1:33" x14ac:dyDescent="0.2">
      <c r="A45" s="101" t="s">
        <v>189</v>
      </c>
      <c r="B45" s="101" t="s">
        <v>190</v>
      </c>
      <c r="C45" s="102">
        <v>269194</v>
      </c>
      <c r="D45" s="102">
        <v>40686</v>
      </c>
      <c r="E45" s="102">
        <v>309880</v>
      </c>
      <c r="F45" s="103">
        <v>-2.6082802447678799E-2</v>
      </c>
      <c r="G45" s="102">
        <v>62455</v>
      </c>
      <c r="H45" s="102">
        <v>1504</v>
      </c>
      <c r="I45" s="102">
        <v>63959</v>
      </c>
      <c r="J45" s="104">
        <v>4.7460735985326102E-2</v>
      </c>
      <c r="K45" s="105">
        <v>0</v>
      </c>
      <c r="L45" s="103">
        <v>0</v>
      </c>
      <c r="M45" s="105">
        <v>373839</v>
      </c>
      <c r="N45" s="103">
        <v>-1.4241641177090999E-2</v>
      </c>
      <c r="O45" s="105">
        <v>22</v>
      </c>
      <c r="P45" s="105">
        <v>373861</v>
      </c>
      <c r="Q45" s="106">
        <v>-1.43031907320597E-2</v>
      </c>
      <c r="R45" s="107">
        <v>2</v>
      </c>
      <c r="S45" s="101" t="s">
        <v>68</v>
      </c>
      <c r="T45" s="105">
        <v>277647</v>
      </c>
      <c r="U45" s="105">
        <v>318179</v>
      </c>
      <c r="V45" s="105">
        <v>40532</v>
      </c>
      <c r="W45" s="105">
        <v>59689</v>
      </c>
      <c r="X45" s="105">
        <v>61061</v>
      </c>
      <c r="Y45" s="105">
        <v>1372</v>
      </c>
      <c r="Z45" s="105">
        <v>0</v>
      </c>
      <c r="AA45" s="105">
        <v>46</v>
      </c>
      <c r="AB45" s="105">
        <v>379240</v>
      </c>
      <c r="AC45" s="105">
        <v>379286</v>
      </c>
      <c r="AD45" s="101" t="s">
        <v>191</v>
      </c>
      <c r="AE45" s="105">
        <v>4032</v>
      </c>
      <c r="AF45" s="105">
        <v>22</v>
      </c>
      <c r="AG45" s="109"/>
    </row>
    <row r="46" spans="1:33" x14ac:dyDescent="0.2">
      <c r="A46" s="101" t="s">
        <v>192</v>
      </c>
      <c r="B46" s="101" t="s">
        <v>193</v>
      </c>
      <c r="C46" s="102">
        <v>5801</v>
      </c>
      <c r="D46" s="102">
        <v>1394</v>
      </c>
      <c r="E46" s="102">
        <v>7195</v>
      </c>
      <c r="F46" s="103">
        <v>8.9748983312298407E-3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7195</v>
      </c>
      <c r="N46" s="103">
        <v>8.9748983312298407E-3</v>
      </c>
      <c r="O46" s="105">
        <v>2404</v>
      </c>
      <c r="P46" s="105">
        <v>9599</v>
      </c>
      <c r="Q46" s="106">
        <v>2.2802344166222701E-2</v>
      </c>
      <c r="R46" s="107">
        <v>5</v>
      </c>
      <c r="S46" s="101" t="s">
        <v>68</v>
      </c>
      <c r="T46" s="105">
        <v>5695</v>
      </c>
      <c r="U46" s="105">
        <v>7131</v>
      </c>
      <c r="V46" s="105">
        <v>1436</v>
      </c>
      <c r="W46" s="105">
        <v>0</v>
      </c>
      <c r="X46" s="105">
        <v>0</v>
      </c>
      <c r="Y46" s="105">
        <v>0</v>
      </c>
      <c r="Z46" s="105">
        <v>0</v>
      </c>
      <c r="AA46" s="105">
        <v>2254</v>
      </c>
      <c r="AB46" s="105">
        <v>7131</v>
      </c>
      <c r="AC46" s="105">
        <v>9385</v>
      </c>
      <c r="AD46" s="101" t="s">
        <v>194</v>
      </c>
      <c r="AE46" s="105">
        <v>4032</v>
      </c>
      <c r="AF46" s="105">
        <v>22</v>
      </c>
      <c r="AG46" s="109"/>
    </row>
    <row r="47" spans="1:33" x14ac:dyDescent="0.2">
      <c r="A47" s="101" t="s">
        <v>195</v>
      </c>
      <c r="B47" s="101" t="s">
        <v>196</v>
      </c>
      <c r="C47" s="102">
        <v>1058</v>
      </c>
      <c r="D47" s="102">
        <v>20</v>
      </c>
      <c r="E47" s="102">
        <v>1078</v>
      </c>
      <c r="F47" s="103">
        <v>-1.82149362477231E-2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1078</v>
      </c>
      <c r="N47" s="103">
        <v>-1.82149362477231E-2</v>
      </c>
      <c r="O47" s="105">
        <v>1732</v>
      </c>
      <c r="P47" s="105">
        <v>2810</v>
      </c>
      <c r="Q47" s="106">
        <v>3.9585645578986299E-2</v>
      </c>
      <c r="R47" s="107">
        <v>5</v>
      </c>
      <c r="S47" s="101" t="s">
        <v>68</v>
      </c>
      <c r="T47" s="105">
        <v>1080</v>
      </c>
      <c r="U47" s="105">
        <v>1098</v>
      </c>
      <c r="V47" s="105">
        <v>18</v>
      </c>
      <c r="W47" s="105">
        <v>0</v>
      </c>
      <c r="X47" s="105">
        <v>0</v>
      </c>
      <c r="Y47" s="105">
        <v>0</v>
      </c>
      <c r="Z47" s="105">
        <v>0</v>
      </c>
      <c r="AA47" s="105">
        <v>1605</v>
      </c>
      <c r="AB47" s="105">
        <v>1098</v>
      </c>
      <c r="AC47" s="105">
        <v>2703</v>
      </c>
      <c r="AD47" s="101" t="s">
        <v>197</v>
      </c>
      <c r="AE47" s="105">
        <v>4032</v>
      </c>
      <c r="AF47" s="105">
        <v>22</v>
      </c>
      <c r="AG47" s="109"/>
    </row>
    <row r="48" spans="1:33" x14ac:dyDescent="0.2">
      <c r="A48" s="101" t="s">
        <v>198</v>
      </c>
      <c r="B48" s="101" t="s">
        <v>199</v>
      </c>
      <c r="C48" s="102">
        <v>749</v>
      </c>
      <c r="D48" s="102">
        <v>0</v>
      </c>
      <c r="E48" s="102">
        <v>749</v>
      </c>
      <c r="F48" s="103">
        <v>-8.4352078239608802E-2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749</v>
      </c>
      <c r="N48" s="103">
        <v>-8.4352078239608802E-2</v>
      </c>
      <c r="O48" s="105">
        <v>0</v>
      </c>
      <c r="P48" s="105">
        <v>749</v>
      </c>
      <c r="Q48" s="106">
        <v>-8.4352078239608802E-2</v>
      </c>
      <c r="R48" s="107">
        <v>5</v>
      </c>
      <c r="S48" s="101" t="s">
        <v>68</v>
      </c>
      <c r="T48" s="105">
        <v>818</v>
      </c>
      <c r="U48" s="105">
        <v>818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818</v>
      </c>
      <c r="AC48" s="105">
        <v>818</v>
      </c>
      <c r="AD48" s="101" t="s">
        <v>200</v>
      </c>
      <c r="AE48" s="105">
        <v>4032</v>
      </c>
      <c r="AF48" s="105">
        <v>22</v>
      </c>
      <c r="AG48" s="109"/>
    </row>
    <row r="49" spans="1:33" x14ac:dyDescent="0.2">
      <c r="A49" s="101" t="s">
        <v>201</v>
      </c>
      <c r="B49" s="101" t="s">
        <v>202</v>
      </c>
      <c r="C49" s="102">
        <v>8872</v>
      </c>
      <c r="D49" s="102">
        <v>78</v>
      </c>
      <c r="E49" s="102">
        <v>8950</v>
      </c>
      <c r="F49" s="103">
        <v>-6.4003346580213311E-2</v>
      </c>
      <c r="G49" s="102">
        <v>0</v>
      </c>
      <c r="H49" s="102">
        <v>0</v>
      </c>
      <c r="I49" s="102">
        <v>0</v>
      </c>
      <c r="J49" s="104">
        <v>0</v>
      </c>
      <c r="K49" s="105">
        <v>0</v>
      </c>
      <c r="L49" s="103">
        <v>0</v>
      </c>
      <c r="M49" s="105">
        <v>8950</v>
      </c>
      <c r="N49" s="103">
        <v>-6.4003346580213311E-2</v>
      </c>
      <c r="O49" s="105">
        <v>204</v>
      </c>
      <c r="P49" s="105">
        <v>9154</v>
      </c>
      <c r="Q49" s="106">
        <v>-6.5918367346938789E-2</v>
      </c>
      <c r="R49" s="107">
        <v>5</v>
      </c>
      <c r="S49" s="101" t="s">
        <v>68</v>
      </c>
      <c r="T49" s="105">
        <v>9508</v>
      </c>
      <c r="U49" s="105">
        <v>9562</v>
      </c>
      <c r="V49" s="105">
        <v>54</v>
      </c>
      <c r="W49" s="105">
        <v>0</v>
      </c>
      <c r="X49" s="105">
        <v>0</v>
      </c>
      <c r="Y49" s="105">
        <v>0</v>
      </c>
      <c r="Z49" s="105">
        <v>0</v>
      </c>
      <c r="AA49" s="105">
        <v>238</v>
      </c>
      <c r="AB49" s="105">
        <v>9562</v>
      </c>
      <c r="AC49" s="105">
        <v>9800</v>
      </c>
      <c r="AD49" s="101" t="s">
        <v>203</v>
      </c>
      <c r="AE49" s="105">
        <v>4032</v>
      </c>
      <c r="AF49" s="105">
        <v>22</v>
      </c>
      <c r="AG49" s="109"/>
    </row>
    <row r="50" spans="1:33" x14ac:dyDescent="0.2">
      <c r="A50" s="101" t="s">
        <v>204</v>
      </c>
      <c r="B50" s="101" t="s">
        <v>205</v>
      </c>
      <c r="C50" s="102">
        <v>65308</v>
      </c>
      <c r="D50" s="102">
        <v>438</v>
      </c>
      <c r="E50" s="102">
        <v>65746</v>
      </c>
      <c r="F50" s="103">
        <v>-3.3388711645618005E-2</v>
      </c>
      <c r="G50" s="102">
        <v>15163</v>
      </c>
      <c r="H50" s="102">
        <v>0</v>
      </c>
      <c r="I50" s="102">
        <v>15163</v>
      </c>
      <c r="J50" s="104">
        <v>-0.100972370449425</v>
      </c>
      <c r="K50" s="105">
        <v>0</v>
      </c>
      <c r="L50" s="103">
        <v>0</v>
      </c>
      <c r="M50" s="105">
        <v>80909</v>
      </c>
      <c r="N50" s="103">
        <v>-4.6817383928466197E-2</v>
      </c>
      <c r="O50" s="105">
        <v>532</v>
      </c>
      <c r="P50" s="105">
        <v>81441</v>
      </c>
      <c r="Q50" s="106">
        <v>-4.3243814759991499E-2</v>
      </c>
      <c r="R50" s="107">
        <v>3</v>
      </c>
      <c r="S50" s="101" t="s">
        <v>68</v>
      </c>
      <c r="T50" s="105">
        <v>67337</v>
      </c>
      <c r="U50" s="105">
        <v>68017</v>
      </c>
      <c r="V50" s="105">
        <v>680</v>
      </c>
      <c r="W50" s="105">
        <v>16860</v>
      </c>
      <c r="X50" s="105">
        <v>16866</v>
      </c>
      <c r="Y50" s="105">
        <v>6</v>
      </c>
      <c r="Z50" s="105">
        <v>0</v>
      </c>
      <c r="AA50" s="105">
        <v>239</v>
      </c>
      <c r="AB50" s="105">
        <v>84883</v>
      </c>
      <c r="AC50" s="105">
        <v>85122</v>
      </c>
      <c r="AD50" s="101" t="s">
        <v>206</v>
      </c>
      <c r="AE50" s="105">
        <v>4032</v>
      </c>
      <c r="AF50" s="105">
        <v>22</v>
      </c>
      <c r="AG50" s="110"/>
    </row>
    <row r="51" spans="1:33" x14ac:dyDescent="0.2">
      <c r="A51" s="111" t="s">
        <v>207</v>
      </c>
      <c r="B51" s="112"/>
      <c r="C51" s="113">
        <v>2146146</v>
      </c>
      <c r="D51" s="113">
        <v>411324</v>
      </c>
      <c r="E51" s="113">
        <v>2557470</v>
      </c>
      <c r="F51" s="114">
        <v>-1.24096098016455E-2</v>
      </c>
      <c r="G51" s="113">
        <v>1215339</v>
      </c>
      <c r="H51" s="113">
        <v>238666</v>
      </c>
      <c r="I51" s="113">
        <v>1454005</v>
      </c>
      <c r="J51" s="123">
        <v>6.3269432571472398E-2</v>
      </c>
      <c r="K51" s="116">
        <v>40983</v>
      </c>
      <c r="L51" s="114">
        <v>-8.4342463917065111E-2</v>
      </c>
      <c r="M51" s="116">
        <v>4052458</v>
      </c>
      <c r="N51" s="114">
        <v>1.2646404199658701E-2</v>
      </c>
      <c r="O51" s="116">
        <v>59592</v>
      </c>
      <c r="P51" s="116">
        <v>4112050</v>
      </c>
      <c r="Q51" s="117">
        <v>1.1853204326899399E-2</v>
      </c>
      <c r="R51" s="118">
        <v>0</v>
      </c>
      <c r="S51" s="119">
        <v>0</v>
      </c>
      <c r="T51" s="120">
        <v>2184798</v>
      </c>
      <c r="U51" s="120">
        <v>2589606</v>
      </c>
      <c r="V51" s="120">
        <v>404808</v>
      </c>
      <c r="W51" s="120">
        <v>1167361</v>
      </c>
      <c r="X51" s="120">
        <v>1367485</v>
      </c>
      <c r="Y51" s="120">
        <v>200124</v>
      </c>
      <c r="Z51" s="120">
        <v>44758</v>
      </c>
      <c r="AA51" s="120">
        <v>62031</v>
      </c>
      <c r="AB51" s="120">
        <v>4001849</v>
      </c>
      <c r="AC51" s="120">
        <v>4063880</v>
      </c>
      <c r="AD51" s="119">
        <v>0</v>
      </c>
      <c r="AE51" s="120">
        <v>185472</v>
      </c>
      <c r="AF51" s="120">
        <v>1012</v>
      </c>
      <c r="AG51" s="119" t="s">
        <v>253</v>
      </c>
    </row>
    <row r="52" spans="1:33" x14ac:dyDescent="0.2">
      <c r="A52" s="101" t="s">
        <v>209</v>
      </c>
      <c r="B52" s="101" t="s">
        <v>210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4">
        <v>-1</v>
      </c>
      <c r="K52" s="105">
        <v>0</v>
      </c>
      <c r="L52" s="103">
        <v>0</v>
      </c>
      <c r="M52" s="105">
        <v>0</v>
      </c>
      <c r="N52" s="103">
        <v>-1</v>
      </c>
      <c r="O52" s="105">
        <v>0</v>
      </c>
      <c r="P52" s="105">
        <v>0</v>
      </c>
      <c r="Q52" s="106">
        <v>-1</v>
      </c>
      <c r="R52" s="107">
        <v>6</v>
      </c>
      <c r="S52" s="101" t="s">
        <v>151</v>
      </c>
      <c r="T52" s="105">
        <v>0</v>
      </c>
      <c r="U52" s="105">
        <v>0</v>
      </c>
      <c r="V52" s="105">
        <v>0</v>
      </c>
      <c r="W52" s="105">
        <v>111460</v>
      </c>
      <c r="X52" s="105">
        <v>111460</v>
      </c>
      <c r="Y52" s="105">
        <v>0</v>
      </c>
      <c r="Z52" s="105">
        <v>0</v>
      </c>
      <c r="AA52" s="105">
        <v>0</v>
      </c>
      <c r="AB52" s="105">
        <v>111460</v>
      </c>
      <c r="AC52" s="105">
        <v>111460</v>
      </c>
      <c r="AD52" s="101" t="s">
        <v>211</v>
      </c>
      <c r="AE52" s="105">
        <v>4032</v>
      </c>
      <c r="AF52" s="105">
        <v>22</v>
      </c>
      <c r="AG52" s="108" t="s">
        <v>151</v>
      </c>
    </row>
    <row r="53" spans="1:33" x14ac:dyDescent="0.2">
      <c r="A53" s="101" t="s">
        <v>212</v>
      </c>
      <c r="B53" s="101" t="s">
        <v>213</v>
      </c>
      <c r="C53" s="102">
        <v>236</v>
      </c>
      <c r="D53" s="102">
        <v>0</v>
      </c>
      <c r="E53" s="102">
        <v>236</v>
      </c>
      <c r="F53" s="103">
        <v>-0.28267477203647401</v>
      </c>
      <c r="G53" s="102">
        <v>0</v>
      </c>
      <c r="H53" s="102">
        <v>0</v>
      </c>
      <c r="I53" s="102">
        <v>0</v>
      </c>
      <c r="J53" s="104">
        <v>0</v>
      </c>
      <c r="K53" s="105">
        <v>0</v>
      </c>
      <c r="L53" s="103">
        <v>0</v>
      </c>
      <c r="M53" s="105">
        <v>236</v>
      </c>
      <c r="N53" s="103">
        <v>-0.28267477203647401</v>
      </c>
      <c r="O53" s="105">
        <v>0</v>
      </c>
      <c r="P53" s="105">
        <v>236</v>
      </c>
      <c r="Q53" s="106">
        <v>-0.28267477203647401</v>
      </c>
      <c r="R53" s="107">
        <v>6</v>
      </c>
      <c r="S53" s="101" t="s">
        <v>151</v>
      </c>
      <c r="T53" s="105">
        <v>329</v>
      </c>
      <c r="U53" s="105">
        <v>329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329</v>
      </c>
      <c r="AC53" s="105">
        <v>329</v>
      </c>
      <c r="AD53" s="101" t="s">
        <v>214</v>
      </c>
      <c r="AE53" s="105">
        <v>4032</v>
      </c>
      <c r="AF53" s="105">
        <v>22</v>
      </c>
      <c r="AG53" s="109"/>
    </row>
    <row r="54" spans="1:33" x14ac:dyDescent="0.2">
      <c r="A54" s="101" t="s">
        <v>215</v>
      </c>
      <c r="B54" s="101" t="s">
        <v>216</v>
      </c>
      <c r="C54" s="102">
        <v>32574</v>
      </c>
      <c r="D54" s="102">
        <v>70</v>
      </c>
      <c r="E54" s="102">
        <v>32644</v>
      </c>
      <c r="F54" s="103">
        <v>-0.18680716438731498</v>
      </c>
      <c r="G54" s="102">
        <v>98967</v>
      </c>
      <c r="H54" s="102">
        <v>0</v>
      </c>
      <c r="I54" s="102">
        <v>98967</v>
      </c>
      <c r="J54" s="104">
        <v>0.34771832827203003</v>
      </c>
      <c r="K54" s="105">
        <v>0</v>
      </c>
      <c r="L54" s="103">
        <v>0</v>
      </c>
      <c r="M54" s="105">
        <v>131611</v>
      </c>
      <c r="N54" s="103">
        <v>0.15879235049658399</v>
      </c>
      <c r="O54" s="105">
        <v>50</v>
      </c>
      <c r="P54" s="105">
        <v>131661</v>
      </c>
      <c r="Q54" s="106">
        <v>0.151819223669592</v>
      </c>
      <c r="R54" s="107">
        <v>6</v>
      </c>
      <c r="S54" s="101" t="s">
        <v>151</v>
      </c>
      <c r="T54" s="105">
        <v>40101</v>
      </c>
      <c r="U54" s="105">
        <v>40143</v>
      </c>
      <c r="V54" s="105">
        <v>42</v>
      </c>
      <c r="W54" s="105">
        <v>73117</v>
      </c>
      <c r="X54" s="105">
        <v>73433</v>
      </c>
      <c r="Y54" s="105">
        <v>316</v>
      </c>
      <c r="Z54" s="105">
        <v>0</v>
      </c>
      <c r="AA54" s="105">
        <v>731</v>
      </c>
      <c r="AB54" s="105">
        <v>113576</v>
      </c>
      <c r="AC54" s="105">
        <v>114307</v>
      </c>
      <c r="AD54" s="101" t="s">
        <v>217</v>
      </c>
      <c r="AE54" s="105">
        <v>4032</v>
      </c>
      <c r="AF54" s="105">
        <v>22</v>
      </c>
      <c r="AG54" s="109"/>
    </row>
    <row r="55" spans="1:33" x14ac:dyDescent="0.2">
      <c r="A55" s="101" t="s">
        <v>218</v>
      </c>
      <c r="B55" s="101" t="s">
        <v>219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4">
        <v>0</v>
      </c>
      <c r="K55" s="105">
        <v>0</v>
      </c>
      <c r="L55" s="103">
        <v>0</v>
      </c>
      <c r="M55" s="105">
        <v>0</v>
      </c>
      <c r="N55" s="103">
        <v>0</v>
      </c>
      <c r="O55" s="105">
        <v>0</v>
      </c>
      <c r="P55" s="105">
        <v>0</v>
      </c>
      <c r="Q55" s="106">
        <v>0</v>
      </c>
      <c r="R55" s="107">
        <v>6</v>
      </c>
      <c r="S55" s="101" t="s">
        <v>151</v>
      </c>
      <c r="T55" s="105">
        <v>0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1" t="s">
        <v>220</v>
      </c>
      <c r="AE55" s="105">
        <v>4032</v>
      </c>
      <c r="AF55" s="105">
        <v>22</v>
      </c>
      <c r="AG55" s="109"/>
    </row>
    <row r="56" spans="1:33" x14ac:dyDescent="0.2">
      <c r="A56" s="101" t="s">
        <v>221</v>
      </c>
      <c r="B56" s="101" t="s">
        <v>222</v>
      </c>
      <c r="C56" s="102">
        <v>3938</v>
      </c>
      <c r="D56" s="102">
        <v>0</v>
      </c>
      <c r="E56" s="102">
        <v>3938</v>
      </c>
      <c r="F56" s="103">
        <v>-8.0121466946975001E-2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3938</v>
      </c>
      <c r="N56" s="103">
        <v>-8.0121466946975001E-2</v>
      </c>
      <c r="O56" s="105">
        <v>0</v>
      </c>
      <c r="P56" s="105">
        <v>3938</v>
      </c>
      <c r="Q56" s="106">
        <v>-8.0121466946975001E-2</v>
      </c>
      <c r="R56" s="107">
        <v>6</v>
      </c>
      <c r="S56" s="101" t="s">
        <v>151</v>
      </c>
      <c r="T56" s="105">
        <v>4281</v>
      </c>
      <c r="U56" s="105">
        <v>4281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4281</v>
      </c>
      <c r="AC56" s="105">
        <v>4281</v>
      </c>
      <c r="AD56" s="101" t="s">
        <v>223</v>
      </c>
      <c r="AE56" s="105">
        <v>4032</v>
      </c>
      <c r="AF56" s="105">
        <v>22</v>
      </c>
      <c r="AG56" s="109"/>
    </row>
    <row r="57" spans="1:33" x14ac:dyDescent="0.2">
      <c r="A57" s="101" t="s">
        <v>224</v>
      </c>
      <c r="B57" s="101" t="s">
        <v>225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4">
        <v>0</v>
      </c>
      <c r="K57" s="105">
        <v>0</v>
      </c>
      <c r="L57" s="103">
        <v>0</v>
      </c>
      <c r="M57" s="105">
        <v>0</v>
      </c>
      <c r="N57" s="103">
        <v>-1</v>
      </c>
      <c r="O57" s="105">
        <v>0</v>
      </c>
      <c r="P57" s="105">
        <v>0</v>
      </c>
      <c r="Q57" s="106">
        <v>-1</v>
      </c>
      <c r="R57" s="107">
        <v>6</v>
      </c>
      <c r="S57" s="101" t="s">
        <v>151</v>
      </c>
      <c r="T57" s="105">
        <v>624</v>
      </c>
      <c r="U57" s="105">
        <v>624</v>
      </c>
      <c r="V57" s="105">
        <v>0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624</v>
      </c>
      <c r="AC57" s="105">
        <v>624</v>
      </c>
      <c r="AD57" s="101" t="s">
        <v>226</v>
      </c>
      <c r="AE57" s="105">
        <v>4032</v>
      </c>
      <c r="AF57" s="105">
        <v>22</v>
      </c>
      <c r="AG57" s="110"/>
    </row>
    <row r="58" spans="1:33" x14ac:dyDescent="0.2">
      <c r="A58" s="111" t="s">
        <v>227</v>
      </c>
      <c r="B58" s="112"/>
      <c r="C58" s="113">
        <v>36748</v>
      </c>
      <c r="D58" s="113">
        <v>70</v>
      </c>
      <c r="E58" s="113">
        <v>36818</v>
      </c>
      <c r="F58" s="114">
        <v>-0.18861978535381399</v>
      </c>
      <c r="G58" s="113">
        <v>98967</v>
      </c>
      <c r="H58" s="113">
        <v>0</v>
      </c>
      <c r="I58" s="113">
        <v>98967</v>
      </c>
      <c r="J58" s="115">
        <v>-0.46473365676364198</v>
      </c>
      <c r="K58" s="116">
        <v>0</v>
      </c>
      <c r="L58" s="114">
        <v>0</v>
      </c>
      <c r="M58" s="116">
        <v>135785</v>
      </c>
      <c r="N58" s="114">
        <v>-0.41032266469796297</v>
      </c>
      <c r="O58" s="116">
        <v>50</v>
      </c>
      <c r="P58" s="116">
        <v>135835</v>
      </c>
      <c r="Q58" s="117">
        <v>-0.41197224254440501</v>
      </c>
      <c r="R58" s="118">
        <v>0</v>
      </c>
      <c r="S58" s="119">
        <v>0</v>
      </c>
      <c r="T58" s="120">
        <v>45335</v>
      </c>
      <c r="U58" s="120">
        <v>45377</v>
      </c>
      <c r="V58" s="120">
        <v>42</v>
      </c>
      <c r="W58" s="120">
        <v>184577</v>
      </c>
      <c r="X58" s="120">
        <v>184893</v>
      </c>
      <c r="Y58" s="120">
        <v>316</v>
      </c>
      <c r="Z58" s="120">
        <v>0</v>
      </c>
      <c r="AA58" s="120">
        <v>731</v>
      </c>
      <c r="AB58" s="120">
        <v>230270</v>
      </c>
      <c r="AC58" s="120">
        <v>231001</v>
      </c>
      <c r="AD58" s="119">
        <v>0</v>
      </c>
      <c r="AE58" s="120">
        <v>24192</v>
      </c>
      <c r="AF58" s="120">
        <v>132</v>
      </c>
      <c r="AG58" s="119" t="s">
        <v>253</v>
      </c>
    </row>
    <row r="59" spans="1:33" x14ac:dyDescent="0.2">
      <c r="A59" s="111" t="s">
        <v>254</v>
      </c>
      <c r="B59" s="112"/>
      <c r="C59" s="113">
        <v>2182894</v>
      </c>
      <c r="D59" s="113">
        <v>411394</v>
      </c>
      <c r="E59" s="113">
        <v>2594288</v>
      </c>
      <c r="F59" s="114">
        <v>-1.54441224098979E-2</v>
      </c>
      <c r="G59" s="113">
        <v>1314306</v>
      </c>
      <c r="H59" s="113">
        <v>238666</v>
      </c>
      <c r="I59" s="113">
        <v>1552972</v>
      </c>
      <c r="J59" s="115">
        <v>3.8263876452771195E-4</v>
      </c>
      <c r="K59" s="116">
        <v>40983</v>
      </c>
      <c r="L59" s="114">
        <v>-8.4342463917065111E-2</v>
      </c>
      <c r="M59" s="116">
        <v>4188243</v>
      </c>
      <c r="N59" s="114">
        <v>-1.03673833368107E-2</v>
      </c>
      <c r="O59" s="116">
        <v>59642</v>
      </c>
      <c r="P59" s="116">
        <v>4247885</v>
      </c>
      <c r="Q59" s="117">
        <v>-1.09423287862923E-2</v>
      </c>
      <c r="R59" s="118">
        <v>0</v>
      </c>
      <c r="S59" s="119">
        <v>0</v>
      </c>
      <c r="T59" s="120">
        <v>2230133</v>
      </c>
      <c r="U59" s="120">
        <v>2634983</v>
      </c>
      <c r="V59" s="120">
        <v>404850</v>
      </c>
      <c r="W59" s="120">
        <v>1351938</v>
      </c>
      <c r="X59" s="120">
        <v>1552378</v>
      </c>
      <c r="Y59" s="120">
        <v>200440</v>
      </c>
      <c r="Z59" s="120">
        <v>44758</v>
      </c>
      <c r="AA59" s="120">
        <v>62762</v>
      </c>
      <c r="AB59" s="120">
        <v>4232119</v>
      </c>
      <c r="AC59" s="120">
        <v>4294881</v>
      </c>
      <c r="AD59" s="119">
        <v>0</v>
      </c>
      <c r="AE59" s="120">
        <v>209664</v>
      </c>
      <c r="AF59" s="120">
        <v>1144</v>
      </c>
      <c r="AG59" s="119">
        <v>0</v>
      </c>
    </row>
  </sheetData>
  <pageMargins left="0.74803149606299213" right="0.74803149606299213" top="0.98425196850393704" bottom="0.98425196850393704" header="0.51181102362204722" footer="0.51181102362204722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705" zoomScaleSheetLayoutView="39040" workbookViewId="0">
      <pane xSplit="2" ySplit="4" topLeftCell="C20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2.28515625" style="98" hidden="1" customWidth="1"/>
    <col min="32" max="32" width="9.85546875" style="98" hidden="1" customWidth="1"/>
    <col min="33" max="33" width="9.140625" style="98" hidden="1" customWidth="1"/>
    <col min="34" max="16384" width="11.42578125" style="98"/>
  </cols>
  <sheetData>
    <row r="1" spans="1:33" ht="15.75" x14ac:dyDescent="0.25">
      <c r="A1" s="97" t="s">
        <v>258</v>
      </c>
    </row>
    <row r="4" spans="1:33" ht="57" x14ac:dyDescent="0.2">
      <c r="A4" s="99" t="s">
        <v>43</v>
      </c>
      <c r="B4" s="99" t="s">
        <v>44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54</v>
      </c>
      <c r="Q4" s="99" t="s">
        <v>55</v>
      </c>
      <c r="R4" s="100" t="s">
        <v>56</v>
      </c>
      <c r="S4" s="100" t="s">
        <v>57</v>
      </c>
      <c r="T4" s="100" t="s">
        <v>58</v>
      </c>
      <c r="U4" s="100" t="s">
        <v>243</v>
      </c>
      <c r="V4" s="100" t="s">
        <v>244</v>
      </c>
      <c r="W4" s="100" t="s">
        <v>245</v>
      </c>
      <c r="X4" s="100" t="s">
        <v>246</v>
      </c>
      <c r="Y4" s="100" t="s">
        <v>247</v>
      </c>
      <c r="Z4" s="100" t="s">
        <v>248</v>
      </c>
      <c r="AA4" s="100" t="s">
        <v>61</v>
      </c>
      <c r="AB4" s="100" t="s">
        <v>249</v>
      </c>
      <c r="AC4" s="100" t="s">
        <v>250</v>
      </c>
      <c r="AD4" s="100" t="s">
        <v>64</v>
      </c>
      <c r="AE4" s="100" t="s">
        <v>65</v>
      </c>
      <c r="AF4" s="100" t="s">
        <v>252</v>
      </c>
      <c r="AG4" s="100" t="s">
        <v>251</v>
      </c>
    </row>
    <row r="5" spans="1:33" x14ac:dyDescent="0.2">
      <c r="A5" s="101" t="s">
        <v>66</v>
      </c>
      <c r="B5" s="101" t="s">
        <v>67</v>
      </c>
      <c r="C5" s="102">
        <v>324301</v>
      </c>
      <c r="D5" s="102">
        <v>15956</v>
      </c>
      <c r="E5" s="102">
        <v>340257</v>
      </c>
      <c r="F5" s="103">
        <v>-3.8545004492820001E-2</v>
      </c>
      <c r="G5" s="102">
        <v>2089</v>
      </c>
      <c r="H5" s="102">
        <v>0</v>
      </c>
      <c r="I5" s="102">
        <v>2089</v>
      </c>
      <c r="J5" s="103">
        <v>-0.37059355227478197</v>
      </c>
      <c r="K5" s="102">
        <v>1479</v>
      </c>
      <c r="L5" s="121">
        <v>-0.113309352517986</v>
      </c>
      <c r="M5" s="102">
        <v>343825</v>
      </c>
      <c r="N5" s="103">
        <v>-4.1963303007927305E-2</v>
      </c>
      <c r="O5" s="102">
        <v>9281</v>
      </c>
      <c r="P5" s="102">
        <v>353106</v>
      </c>
      <c r="Q5" s="103">
        <v>-3.7373062715537801E-2</v>
      </c>
      <c r="R5" s="107">
        <v>4</v>
      </c>
      <c r="S5" s="108" t="s">
        <v>68</v>
      </c>
      <c r="T5" s="101" t="s">
        <v>68</v>
      </c>
      <c r="U5" s="105">
        <v>337194</v>
      </c>
      <c r="V5" s="105">
        <v>353898</v>
      </c>
      <c r="W5" s="105">
        <v>16704</v>
      </c>
      <c r="X5" s="105">
        <v>3319</v>
      </c>
      <c r="Y5" s="105">
        <v>3319</v>
      </c>
      <c r="Z5" s="105">
        <v>0</v>
      </c>
      <c r="AA5" s="105">
        <v>1668</v>
      </c>
      <c r="AB5" s="105">
        <v>7930</v>
      </c>
      <c r="AC5" s="105">
        <v>358885</v>
      </c>
      <c r="AD5" s="105">
        <v>366815</v>
      </c>
      <c r="AE5" s="101" t="s">
        <v>69</v>
      </c>
      <c r="AF5" s="105">
        <v>132</v>
      </c>
      <c r="AG5" s="105">
        <v>44352</v>
      </c>
    </row>
    <row r="6" spans="1:33" x14ac:dyDescent="0.2">
      <c r="A6" s="101" t="s">
        <v>70</v>
      </c>
      <c r="B6" s="101" t="s">
        <v>71</v>
      </c>
      <c r="C6" s="102">
        <v>43434</v>
      </c>
      <c r="D6" s="102">
        <v>274</v>
      </c>
      <c r="E6" s="102">
        <v>43708</v>
      </c>
      <c r="F6" s="103">
        <v>3.5072347076514999E-2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43708</v>
      </c>
      <c r="N6" s="103">
        <v>3.5072347076514999E-2</v>
      </c>
      <c r="O6" s="102">
        <v>9820</v>
      </c>
      <c r="P6" s="102">
        <v>53528</v>
      </c>
      <c r="Q6" s="103">
        <v>2.1312319932838501E-2</v>
      </c>
      <c r="R6" s="107">
        <v>5</v>
      </c>
      <c r="S6" s="109"/>
      <c r="T6" s="101" t="s">
        <v>68</v>
      </c>
      <c r="U6" s="105">
        <v>41979</v>
      </c>
      <c r="V6" s="105">
        <v>42227</v>
      </c>
      <c r="W6" s="105">
        <v>248</v>
      </c>
      <c r="X6" s="105">
        <v>0</v>
      </c>
      <c r="Y6" s="105">
        <v>0</v>
      </c>
      <c r="Z6" s="105">
        <v>0</v>
      </c>
      <c r="AA6" s="105">
        <v>0</v>
      </c>
      <c r="AB6" s="105">
        <v>10184</v>
      </c>
      <c r="AC6" s="105">
        <v>42227</v>
      </c>
      <c r="AD6" s="105">
        <v>52411</v>
      </c>
      <c r="AE6" s="101" t="s">
        <v>73</v>
      </c>
      <c r="AF6" s="105">
        <v>132</v>
      </c>
      <c r="AG6" s="105">
        <v>44352</v>
      </c>
    </row>
    <row r="7" spans="1:33" x14ac:dyDescent="0.2">
      <c r="A7" s="101" t="s">
        <v>74</v>
      </c>
      <c r="B7" s="101" t="s">
        <v>75</v>
      </c>
      <c r="C7" s="102">
        <v>224885</v>
      </c>
      <c r="D7" s="102">
        <v>0</v>
      </c>
      <c r="E7" s="102">
        <v>224885</v>
      </c>
      <c r="F7" s="103">
        <v>7.9273589387954896E-2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224885</v>
      </c>
      <c r="N7" s="103">
        <v>7.9273589387954896E-2</v>
      </c>
      <c r="O7" s="102">
        <v>143</v>
      </c>
      <c r="P7" s="102">
        <v>225028</v>
      </c>
      <c r="Q7" s="103">
        <v>7.8831171944291303E-2</v>
      </c>
      <c r="R7" s="107">
        <v>4</v>
      </c>
      <c r="S7" s="109"/>
      <c r="T7" s="101" t="s">
        <v>68</v>
      </c>
      <c r="U7" s="105">
        <v>208357</v>
      </c>
      <c r="V7" s="105">
        <v>208367</v>
      </c>
      <c r="W7" s="105">
        <v>10</v>
      </c>
      <c r="X7" s="105">
        <v>0</v>
      </c>
      <c r="Y7" s="105">
        <v>0</v>
      </c>
      <c r="Z7" s="105">
        <v>0</v>
      </c>
      <c r="AA7" s="105">
        <v>0</v>
      </c>
      <c r="AB7" s="105">
        <v>218</v>
      </c>
      <c r="AC7" s="105">
        <v>208367</v>
      </c>
      <c r="AD7" s="105">
        <v>208585</v>
      </c>
      <c r="AE7" s="101" t="s">
        <v>76</v>
      </c>
      <c r="AF7" s="105">
        <v>132</v>
      </c>
      <c r="AG7" s="105">
        <v>44352</v>
      </c>
    </row>
    <row r="8" spans="1:33" x14ac:dyDescent="0.2">
      <c r="A8" s="101" t="s">
        <v>77</v>
      </c>
      <c r="B8" s="101" t="s">
        <v>78</v>
      </c>
      <c r="C8" s="102">
        <v>2920225</v>
      </c>
      <c r="D8" s="102">
        <v>269774</v>
      </c>
      <c r="E8" s="102">
        <v>3189999</v>
      </c>
      <c r="F8" s="103">
        <v>-2.6967349101347599E-2</v>
      </c>
      <c r="G8" s="102">
        <v>2045902</v>
      </c>
      <c r="H8" s="102">
        <v>74814</v>
      </c>
      <c r="I8" s="102">
        <v>2120716</v>
      </c>
      <c r="J8" s="103">
        <v>2.2248080437258802E-2</v>
      </c>
      <c r="K8" s="102">
        <v>164323</v>
      </c>
      <c r="L8" s="121">
        <v>-0.15039475521040699</v>
      </c>
      <c r="M8" s="102">
        <v>5475038</v>
      </c>
      <c r="N8" s="103">
        <v>-1.28629821860417E-2</v>
      </c>
      <c r="O8" s="102">
        <v>70012</v>
      </c>
      <c r="P8" s="102">
        <v>5545050</v>
      </c>
      <c r="Q8" s="103">
        <v>-1.2597504004330601E-2</v>
      </c>
      <c r="R8" s="107">
        <v>2</v>
      </c>
      <c r="S8" s="109"/>
      <c r="T8" s="101" t="s">
        <v>68</v>
      </c>
      <c r="U8" s="105">
        <v>2987329</v>
      </c>
      <c r="V8" s="105">
        <v>3278409</v>
      </c>
      <c r="W8" s="105">
        <v>291080</v>
      </c>
      <c r="X8" s="105">
        <v>2006935</v>
      </c>
      <c r="Y8" s="105">
        <v>2074561</v>
      </c>
      <c r="Z8" s="105">
        <v>67626</v>
      </c>
      <c r="AA8" s="105">
        <v>193411</v>
      </c>
      <c r="AB8" s="105">
        <v>69414</v>
      </c>
      <c r="AC8" s="105">
        <v>5546381</v>
      </c>
      <c r="AD8" s="105">
        <v>5615795</v>
      </c>
      <c r="AE8" s="101" t="s">
        <v>79</v>
      </c>
      <c r="AF8" s="105">
        <v>132</v>
      </c>
      <c r="AG8" s="105">
        <v>44352</v>
      </c>
    </row>
    <row r="9" spans="1:33" x14ac:dyDescent="0.2">
      <c r="A9" s="101" t="s">
        <v>80</v>
      </c>
      <c r="B9" s="101" t="s">
        <v>81</v>
      </c>
      <c r="C9" s="102">
        <v>5306</v>
      </c>
      <c r="D9" s="102">
        <v>92</v>
      </c>
      <c r="E9" s="102">
        <v>5398</v>
      </c>
      <c r="F9" s="103">
        <v>-2.1569693674098198E-2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5398</v>
      </c>
      <c r="N9" s="103">
        <v>-2.1569693674098198E-2</v>
      </c>
      <c r="O9" s="102">
        <v>8228</v>
      </c>
      <c r="P9" s="102">
        <v>13626</v>
      </c>
      <c r="Q9" s="103">
        <v>2.70596216175473E-2</v>
      </c>
      <c r="R9" s="107">
        <v>5</v>
      </c>
      <c r="S9" s="109"/>
      <c r="T9" s="101" t="s">
        <v>68</v>
      </c>
      <c r="U9" s="105">
        <v>5433</v>
      </c>
      <c r="V9" s="105">
        <v>5517</v>
      </c>
      <c r="W9" s="105">
        <v>84</v>
      </c>
      <c r="X9" s="105">
        <v>0</v>
      </c>
      <c r="Y9" s="105">
        <v>0</v>
      </c>
      <c r="Z9" s="105">
        <v>0</v>
      </c>
      <c r="AA9" s="105">
        <v>0</v>
      </c>
      <c r="AB9" s="105">
        <v>7750</v>
      </c>
      <c r="AC9" s="105">
        <v>5517</v>
      </c>
      <c r="AD9" s="105">
        <v>13267</v>
      </c>
      <c r="AE9" s="101" t="s">
        <v>82</v>
      </c>
      <c r="AF9" s="105">
        <v>132</v>
      </c>
      <c r="AG9" s="105">
        <v>44352</v>
      </c>
    </row>
    <row r="10" spans="1:33" x14ac:dyDescent="0.2">
      <c r="A10" s="101" t="s">
        <v>83</v>
      </c>
      <c r="B10" s="101" t="s">
        <v>84</v>
      </c>
      <c r="C10" s="102">
        <v>1086482</v>
      </c>
      <c r="D10" s="102">
        <v>427130</v>
      </c>
      <c r="E10" s="102">
        <v>1513612</v>
      </c>
      <c r="F10" s="103">
        <v>4.1710770636872799E-2</v>
      </c>
      <c r="G10" s="102">
        <v>50358</v>
      </c>
      <c r="H10" s="102">
        <v>526</v>
      </c>
      <c r="I10" s="102">
        <v>50884</v>
      </c>
      <c r="J10" s="103">
        <v>3.3917021612241698E-3</v>
      </c>
      <c r="K10" s="102">
        <v>0</v>
      </c>
      <c r="L10" s="121">
        <v>-1</v>
      </c>
      <c r="M10" s="102">
        <v>1564496</v>
      </c>
      <c r="N10" s="103">
        <v>4.04177908239505E-2</v>
      </c>
      <c r="O10" s="102">
        <v>111159</v>
      </c>
      <c r="P10" s="102">
        <v>1675655</v>
      </c>
      <c r="Q10" s="103">
        <v>3.9397943106678095E-2</v>
      </c>
      <c r="R10" s="107">
        <v>3</v>
      </c>
      <c r="S10" s="109"/>
      <c r="T10" s="101" t="s">
        <v>68</v>
      </c>
      <c r="U10" s="105">
        <v>1046470</v>
      </c>
      <c r="V10" s="105">
        <v>1453006</v>
      </c>
      <c r="W10" s="105">
        <v>406536</v>
      </c>
      <c r="X10" s="105">
        <v>50408</v>
      </c>
      <c r="Y10" s="105">
        <v>50712</v>
      </c>
      <c r="Z10" s="105">
        <v>304</v>
      </c>
      <c r="AA10" s="105">
        <v>1</v>
      </c>
      <c r="AB10" s="105">
        <v>108421</v>
      </c>
      <c r="AC10" s="105">
        <v>1503719</v>
      </c>
      <c r="AD10" s="105">
        <v>1612140</v>
      </c>
      <c r="AE10" s="101" t="s">
        <v>85</v>
      </c>
      <c r="AF10" s="105">
        <v>132</v>
      </c>
      <c r="AG10" s="105">
        <v>44352</v>
      </c>
    </row>
    <row r="11" spans="1:33" x14ac:dyDescent="0.2">
      <c r="A11" s="101" t="s">
        <v>86</v>
      </c>
      <c r="B11" s="101" t="s">
        <v>87</v>
      </c>
      <c r="C11" s="102">
        <v>85862</v>
      </c>
      <c r="D11" s="102">
        <v>938</v>
      </c>
      <c r="E11" s="102">
        <v>86800</v>
      </c>
      <c r="F11" s="103">
        <v>2.84725760394327E-2</v>
      </c>
      <c r="G11" s="102">
        <v>0</v>
      </c>
      <c r="H11" s="102">
        <v>0</v>
      </c>
      <c r="I11" s="102">
        <v>0</v>
      </c>
      <c r="J11" s="103">
        <v>0</v>
      </c>
      <c r="K11" s="102">
        <v>12755</v>
      </c>
      <c r="L11" s="121">
        <v>0.272827063167349</v>
      </c>
      <c r="M11" s="102">
        <v>99555</v>
      </c>
      <c r="N11" s="103">
        <v>5.4406998665508702E-2</v>
      </c>
      <c r="O11" s="102">
        <v>23988</v>
      </c>
      <c r="P11" s="102">
        <v>123543</v>
      </c>
      <c r="Q11" s="103">
        <v>2.9250533191149002E-2</v>
      </c>
      <c r="R11" s="107">
        <v>5</v>
      </c>
      <c r="S11" s="109"/>
      <c r="T11" s="101" t="s">
        <v>68</v>
      </c>
      <c r="U11" s="105">
        <v>82145</v>
      </c>
      <c r="V11" s="105">
        <v>84397</v>
      </c>
      <c r="W11" s="105">
        <v>2252</v>
      </c>
      <c r="X11" s="105">
        <v>0</v>
      </c>
      <c r="Y11" s="105">
        <v>0</v>
      </c>
      <c r="Z11" s="105">
        <v>0</v>
      </c>
      <c r="AA11" s="105">
        <v>10021</v>
      </c>
      <c r="AB11" s="105">
        <v>25614</v>
      </c>
      <c r="AC11" s="105">
        <v>94418</v>
      </c>
      <c r="AD11" s="105">
        <v>120032</v>
      </c>
      <c r="AE11" s="101" t="s">
        <v>88</v>
      </c>
      <c r="AF11" s="105">
        <v>132</v>
      </c>
      <c r="AG11" s="105">
        <v>44352</v>
      </c>
    </row>
    <row r="12" spans="1:33" x14ac:dyDescent="0.2">
      <c r="A12" s="101" t="s">
        <v>89</v>
      </c>
      <c r="B12" s="101" t="s">
        <v>90</v>
      </c>
      <c r="C12" s="102">
        <v>12929</v>
      </c>
      <c r="D12" s="102">
        <v>308</v>
      </c>
      <c r="E12" s="102">
        <v>13237</v>
      </c>
      <c r="F12" s="103">
        <v>9.8779779198140599E-2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13237</v>
      </c>
      <c r="N12" s="103">
        <v>9.8779779198140599E-2</v>
      </c>
      <c r="O12" s="102">
        <v>13522</v>
      </c>
      <c r="P12" s="102">
        <v>26759</v>
      </c>
      <c r="Q12" s="103">
        <v>8.8870803662258399E-2</v>
      </c>
      <c r="R12" s="107">
        <v>5</v>
      </c>
      <c r="S12" s="109"/>
      <c r="T12" s="101" t="s">
        <v>68</v>
      </c>
      <c r="U12" s="105">
        <v>11811</v>
      </c>
      <c r="V12" s="105">
        <v>12047</v>
      </c>
      <c r="W12" s="105">
        <v>236</v>
      </c>
      <c r="X12" s="105">
        <v>0</v>
      </c>
      <c r="Y12" s="105">
        <v>0</v>
      </c>
      <c r="Z12" s="105">
        <v>0</v>
      </c>
      <c r="AA12" s="105">
        <v>0</v>
      </c>
      <c r="AB12" s="105">
        <v>12528</v>
      </c>
      <c r="AC12" s="105">
        <v>12047</v>
      </c>
      <c r="AD12" s="105">
        <v>24575</v>
      </c>
      <c r="AE12" s="101" t="s">
        <v>91</v>
      </c>
      <c r="AF12" s="105">
        <v>132</v>
      </c>
      <c r="AG12" s="105">
        <v>44352</v>
      </c>
    </row>
    <row r="13" spans="1:33" x14ac:dyDescent="0.2">
      <c r="A13" s="101" t="s">
        <v>92</v>
      </c>
      <c r="B13" s="101" t="s">
        <v>93</v>
      </c>
      <c r="C13" s="102">
        <v>676</v>
      </c>
      <c r="D13" s="102">
        <v>0</v>
      </c>
      <c r="E13" s="102">
        <v>676</v>
      </c>
      <c r="F13" s="103">
        <v>-0.76737783895388911</v>
      </c>
      <c r="G13" s="102">
        <v>2380</v>
      </c>
      <c r="H13" s="102">
        <v>0</v>
      </c>
      <c r="I13" s="102">
        <v>2380</v>
      </c>
      <c r="J13" s="103">
        <v>2.9411764705882401E-2</v>
      </c>
      <c r="K13" s="102">
        <v>0</v>
      </c>
      <c r="L13" s="121">
        <v>0</v>
      </c>
      <c r="M13" s="102">
        <v>3056</v>
      </c>
      <c r="N13" s="103">
        <v>-0.414334994250671</v>
      </c>
      <c r="O13" s="102">
        <v>0</v>
      </c>
      <c r="P13" s="102">
        <v>3056</v>
      </c>
      <c r="Q13" s="103">
        <v>-0.414334994250671</v>
      </c>
      <c r="R13" s="107">
        <v>5</v>
      </c>
      <c r="S13" s="109"/>
      <c r="T13" s="101" t="s">
        <v>68</v>
      </c>
      <c r="U13" s="105">
        <v>2906</v>
      </c>
      <c r="V13" s="105">
        <v>2906</v>
      </c>
      <c r="W13" s="105">
        <v>0</v>
      </c>
      <c r="X13" s="105">
        <v>2312</v>
      </c>
      <c r="Y13" s="105">
        <v>2312</v>
      </c>
      <c r="Z13" s="105">
        <v>0</v>
      </c>
      <c r="AA13" s="105">
        <v>0</v>
      </c>
      <c r="AB13" s="105">
        <v>0</v>
      </c>
      <c r="AC13" s="105">
        <v>5218</v>
      </c>
      <c r="AD13" s="105">
        <v>5218</v>
      </c>
      <c r="AE13" s="101" t="s">
        <v>94</v>
      </c>
      <c r="AF13" s="105">
        <v>132</v>
      </c>
      <c r="AG13" s="105">
        <v>44352</v>
      </c>
    </row>
    <row r="14" spans="1:33" x14ac:dyDescent="0.2">
      <c r="A14" s="101" t="s">
        <v>95</v>
      </c>
      <c r="B14" s="101" t="s">
        <v>96</v>
      </c>
      <c r="C14" s="102">
        <v>96011</v>
      </c>
      <c r="D14" s="102">
        <v>1568</v>
      </c>
      <c r="E14" s="102">
        <v>97579</v>
      </c>
      <c r="F14" s="103">
        <v>-0.17762420462685902</v>
      </c>
      <c r="G14" s="102">
        <v>0</v>
      </c>
      <c r="H14" s="102">
        <v>0</v>
      </c>
      <c r="I14" s="102">
        <v>0</v>
      </c>
      <c r="J14" s="103">
        <v>0</v>
      </c>
      <c r="K14" s="102">
        <v>32754</v>
      </c>
      <c r="L14" s="121">
        <v>-0.18655938012218701</v>
      </c>
      <c r="M14" s="102">
        <v>130333</v>
      </c>
      <c r="N14" s="103">
        <v>-0.179888120512708</v>
      </c>
      <c r="O14" s="102">
        <v>6151</v>
      </c>
      <c r="P14" s="102">
        <v>136484</v>
      </c>
      <c r="Q14" s="103">
        <v>-0.167770338662667</v>
      </c>
      <c r="R14" s="107">
        <v>5</v>
      </c>
      <c r="S14" s="109"/>
      <c r="T14" s="101" t="s">
        <v>68</v>
      </c>
      <c r="U14" s="105">
        <v>116951</v>
      </c>
      <c r="V14" s="105">
        <v>118655</v>
      </c>
      <c r="W14" s="105">
        <v>1704</v>
      </c>
      <c r="X14" s="105">
        <v>0</v>
      </c>
      <c r="Y14" s="105">
        <v>0</v>
      </c>
      <c r="Z14" s="105">
        <v>0</v>
      </c>
      <c r="AA14" s="105">
        <v>40266</v>
      </c>
      <c r="AB14" s="105">
        <v>5077</v>
      </c>
      <c r="AC14" s="105">
        <v>158921</v>
      </c>
      <c r="AD14" s="105">
        <v>163998</v>
      </c>
      <c r="AE14" s="101" t="s">
        <v>97</v>
      </c>
      <c r="AF14" s="105">
        <v>132</v>
      </c>
      <c r="AG14" s="105">
        <v>44352</v>
      </c>
    </row>
    <row r="15" spans="1:33" x14ac:dyDescent="0.2">
      <c r="A15" s="101" t="s">
        <v>98</v>
      </c>
      <c r="B15" s="101" t="s">
        <v>99</v>
      </c>
      <c r="C15" s="102">
        <v>74319</v>
      </c>
      <c r="D15" s="102">
        <v>496</v>
      </c>
      <c r="E15" s="102">
        <v>74815</v>
      </c>
      <c r="F15" s="103">
        <v>1.0849591958060902E-2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74815</v>
      </c>
      <c r="N15" s="103">
        <v>1.0849591958060902E-2</v>
      </c>
      <c r="O15" s="102">
        <v>2884</v>
      </c>
      <c r="P15" s="102">
        <v>77699</v>
      </c>
      <c r="Q15" s="103">
        <v>1.4439961876411701E-2</v>
      </c>
      <c r="R15" s="107">
        <v>5</v>
      </c>
      <c r="S15" s="109"/>
      <c r="T15" s="101" t="s">
        <v>68</v>
      </c>
      <c r="U15" s="105">
        <v>73546</v>
      </c>
      <c r="V15" s="105">
        <v>74012</v>
      </c>
      <c r="W15" s="105">
        <v>466</v>
      </c>
      <c r="X15" s="105">
        <v>0</v>
      </c>
      <c r="Y15" s="105">
        <v>0</v>
      </c>
      <c r="Z15" s="105">
        <v>0</v>
      </c>
      <c r="AA15" s="105">
        <v>0</v>
      </c>
      <c r="AB15" s="105">
        <v>2581</v>
      </c>
      <c r="AC15" s="105">
        <v>74012</v>
      </c>
      <c r="AD15" s="105">
        <v>76593</v>
      </c>
      <c r="AE15" s="101" t="s">
        <v>100</v>
      </c>
      <c r="AF15" s="105">
        <v>132</v>
      </c>
      <c r="AG15" s="105">
        <v>44352</v>
      </c>
    </row>
    <row r="16" spans="1:33" x14ac:dyDescent="0.2">
      <c r="A16" s="101" t="s">
        <v>101</v>
      </c>
      <c r="B16" s="101" t="s">
        <v>102</v>
      </c>
      <c r="C16" s="102">
        <v>103185</v>
      </c>
      <c r="D16" s="102">
        <v>10368</v>
      </c>
      <c r="E16" s="102">
        <v>113553</v>
      </c>
      <c r="F16" s="103">
        <v>1.66709940818866E-2</v>
      </c>
      <c r="G16" s="102">
        <v>0</v>
      </c>
      <c r="H16" s="102">
        <v>0</v>
      </c>
      <c r="I16" s="102">
        <v>0</v>
      </c>
      <c r="J16" s="103">
        <v>0</v>
      </c>
      <c r="K16" s="102">
        <v>19040</v>
      </c>
      <c r="L16" s="121">
        <v>-0.278104265402844</v>
      </c>
      <c r="M16" s="102">
        <v>132593</v>
      </c>
      <c r="N16" s="103">
        <v>-3.9640461808120801E-2</v>
      </c>
      <c r="O16" s="102">
        <v>27246</v>
      </c>
      <c r="P16" s="102">
        <v>159839</v>
      </c>
      <c r="Q16" s="103">
        <v>-2.01380544861578E-2</v>
      </c>
      <c r="R16" s="107">
        <v>5</v>
      </c>
      <c r="S16" s="109"/>
      <c r="T16" s="101" t="s">
        <v>68</v>
      </c>
      <c r="U16" s="105">
        <v>101823</v>
      </c>
      <c r="V16" s="105">
        <v>111691</v>
      </c>
      <c r="W16" s="105">
        <v>9868</v>
      </c>
      <c r="X16" s="105">
        <v>0</v>
      </c>
      <c r="Y16" s="105">
        <v>0</v>
      </c>
      <c r="Z16" s="105">
        <v>0</v>
      </c>
      <c r="AA16" s="105">
        <v>26375</v>
      </c>
      <c r="AB16" s="105">
        <v>25058</v>
      </c>
      <c r="AC16" s="105">
        <v>138066</v>
      </c>
      <c r="AD16" s="105">
        <v>163124</v>
      </c>
      <c r="AE16" s="101" t="s">
        <v>103</v>
      </c>
      <c r="AF16" s="105">
        <v>132</v>
      </c>
      <c r="AG16" s="105">
        <v>44352</v>
      </c>
    </row>
    <row r="17" spans="1:33" x14ac:dyDescent="0.2">
      <c r="A17" s="101" t="s">
        <v>104</v>
      </c>
      <c r="B17" s="101" t="s">
        <v>105</v>
      </c>
      <c r="C17" s="102">
        <v>607528</v>
      </c>
      <c r="D17" s="102">
        <v>3928</v>
      </c>
      <c r="E17" s="102">
        <v>611456</v>
      </c>
      <c r="F17" s="103">
        <v>2.2513641464030502E-2</v>
      </c>
      <c r="G17" s="102">
        <v>39062</v>
      </c>
      <c r="H17" s="102">
        <v>2</v>
      </c>
      <c r="I17" s="102">
        <v>39064</v>
      </c>
      <c r="J17" s="103">
        <v>-0.25521448999046703</v>
      </c>
      <c r="K17" s="102">
        <v>0</v>
      </c>
      <c r="L17" s="121">
        <v>0</v>
      </c>
      <c r="M17" s="102">
        <v>650520</v>
      </c>
      <c r="N17" s="103">
        <v>1.18380857354142E-4</v>
      </c>
      <c r="O17" s="102">
        <v>13165</v>
      </c>
      <c r="P17" s="102">
        <v>663685</v>
      </c>
      <c r="Q17" s="103">
        <v>3.6550989916342503E-3</v>
      </c>
      <c r="R17" s="107">
        <v>4</v>
      </c>
      <c r="S17" s="109"/>
      <c r="T17" s="101" t="s">
        <v>68</v>
      </c>
      <c r="U17" s="105">
        <v>594749</v>
      </c>
      <c r="V17" s="105">
        <v>597993</v>
      </c>
      <c r="W17" s="105">
        <v>3244</v>
      </c>
      <c r="X17" s="105">
        <v>52444</v>
      </c>
      <c r="Y17" s="105">
        <v>52450</v>
      </c>
      <c r="Z17" s="105">
        <v>6</v>
      </c>
      <c r="AA17" s="105">
        <v>0</v>
      </c>
      <c r="AB17" s="105">
        <v>10825</v>
      </c>
      <c r="AC17" s="105">
        <v>650443</v>
      </c>
      <c r="AD17" s="105">
        <v>661268</v>
      </c>
      <c r="AE17" s="101" t="s">
        <v>106</v>
      </c>
      <c r="AF17" s="105">
        <v>132</v>
      </c>
      <c r="AG17" s="105">
        <v>44352</v>
      </c>
    </row>
    <row r="18" spans="1:33" x14ac:dyDescent="0.2">
      <c r="A18" s="101" t="s">
        <v>107</v>
      </c>
      <c r="B18" s="101" t="s">
        <v>108</v>
      </c>
      <c r="C18" s="102">
        <v>7887</v>
      </c>
      <c r="D18" s="102">
        <v>6</v>
      </c>
      <c r="E18" s="102">
        <v>7893</v>
      </c>
      <c r="F18" s="103">
        <v>6.3746630727762793E-2</v>
      </c>
      <c r="G18" s="102">
        <v>10</v>
      </c>
      <c r="H18" s="102">
        <v>0</v>
      </c>
      <c r="I18" s="102">
        <v>10</v>
      </c>
      <c r="J18" s="103">
        <v>0</v>
      </c>
      <c r="K18" s="102">
        <v>0</v>
      </c>
      <c r="L18" s="121">
        <v>0</v>
      </c>
      <c r="M18" s="102">
        <v>7903</v>
      </c>
      <c r="N18" s="103">
        <v>6.5094339622641509E-2</v>
      </c>
      <c r="O18" s="102">
        <v>5521</v>
      </c>
      <c r="P18" s="102">
        <v>13424</v>
      </c>
      <c r="Q18" s="103">
        <v>4.7152159269515798E-3</v>
      </c>
      <c r="R18" s="107">
        <v>5</v>
      </c>
      <c r="S18" s="109"/>
      <c r="T18" s="101" t="s">
        <v>68</v>
      </c>
      <c r="U18" s="105">
        <v>7406</v>
      </c>
      <c r="V18" s="105">
        <v>7420</v>
      </c>
      <c r="W18" s="105">
        <v>14</v>
      </c>
      <c r="X18" s="105">
        <v>0</v>
      </c>
      <c r="Y18" s="105">
        <v>0</v>
      </c>
      <c r="Z18" s="105">
        <v>0</v>
      </c>
      <c r="AA18" s="105">
        <v>0</v>
      </c>
      <c r="AB18" s="105">
        <v>5941</v>
      </c>
      <c r="AC18" s="105">
        <v>7420</v>
      </c>
      <c r="AD18" s="105">
        <v>13361</v>
      </c>
      <c r="AE18" s="101" t="s">
        <v>109</v>
      </c>
      <c r="AF18" s="105">
        <v>132</v>
      </c>
      <c r="AG18" s="105">
        <v>44352</v>
      </c>
    </row>
    <row r="19" spans="1:33" x14ac:dyDescent="0.2">
      <c r="A19" s="101" t="s">
        <v>110</v>
      </c>
      <c r="B19" s="101" t="s">
        <v>111</v>
      </c>
      <c r="C19" s="102">
        <v>425183</v>
      </c>
      <c r="D19" s="102">
        <v>432</v>
      </c>
      <c r="E19" s="102">
        <v>425615</v>
      </c>
      <c r="F19" s="103">
        <v>1.2831282438134001E-2</v>
      </c>
      <c r="G19" s="102">
        <v>154562</v>
      </c>
      <c r="H19" s="102">
        <v>12</v>
      </c>
      <c r="I19" s="102">
        <v>154574</v>
      </c>
      <c r="J19" s="103">
        <v>-0.20635230330040502</v>
      </c>
      <c r="K19" s="102">
        <v>0</v>
      </c>
      <c r="L19" s="121">
        <v>-1</v>
      </c>
      <c r="M19" s="102">
        <v>580189</v>
      </c>
      <c r="N19" s="103">
        <v>-5.6745890458841194E-2</v>
      </c>
      <c r="O19" s="102">
        <v>784</v>
      </c>
      <c r="P19" s="102">
        <v>580973</v>
      </c>
      <c r="Q19" s="103">
        <v>-5.7071722685052194E-2</v>
      </c>
      <c r="R19" s="107">
        <v>4</v>
      </c>
      <c r="S19" s="109"/>
      <c r="T19" s="101" t="s">
        <v>68</v>
      </c>
      <c r="U19" s="105">
        <v>419829</v>
      </c>
      <c r="V19" s="105">
        <v>420223</v>
      </c>
      <c r="W19" s="105">
        <v>394</v>
      </c>
      <c r="X19" s="105">
        <v>194586</v>
      </c>
      <c r="Y19" s="105">
        <v>194764</v>
      </c>
      <c r="Z19" s="105">
        <v>178</v>
      </c>
      <c r="AA19" s="105">
        <v>106</v>
      </c>
      <c r="AB19" s="105">
        <v>1044</v>
      </c>
      <c r="AC19" s="105">
        <v>615093</v>
      </c>
      <c r="AD19" s="105">
        <v>616137</v>
      </c>
      <c r="AE19" s="101" t="s">
        <v>112</v>
      </c>
      <c r="AF19" s="105">
        <v>132</v>
      </c>
      <c r="AG19" s="105">
        <v>44352</v>
      </c>
    </row>
    <row r="20" spans="1:33" x14ac:dyDescent="0.2">
      <c r="A20" s="101" t="s">
        <v>113</v>
      </c>
      <c r="B20" s="101" t="s">
        <v>114</v>
      </c>
      <c r="C20" s="102">
        <v>12622</v>
      </c>
      <c r="D20" s="102">
        <v>102</v>
      </c>
      <c r="E20" s="102">
        <v>12724</v>
      </c>
      <c r="F20" s="103">
        <v>8.4277801448657902E-2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12724</v>
      </c>
      <c r="N20" s="103">
        <v>8.4277801448657902E-2</v>
      </c>
      <c r="O20" s="102">
        <v>11172</v>
      </c>
      <c r="P20" s="102">
        <v>23896</v>
      </c>
      <c r="Q20" s="103">
        <v>8.5392441860465101E-2</v>
      </c>
      <c r="R20" s="107">
        <v>5</v>
      </c>
      <c r="S20" s="109"/>
      <c r="T20" s="101" t="s">
        <v>68</v>
      </c>
      <c r="U20" s="105">
        <v>11621</v>
      </c>
      <c r="V20" s="105">
        <v>11735</v>
      </c>
      <c r="W20" s="105">
        <v>114</v>
      </c>
      <c r="X20" s="105">
        <v>0</v>
      </c>
      <c r="Y20" s="105">
        <v>0</v>
      </c>
      <c r="Z20" s="105">
        <v>0</v>
      </c>
      <c r="AA20" s="105">
        <v>0</v>
      </c>
      <c r="AB20" s="105">
        <v>10281</v>
      </c>
      <c r="AC20" s="105">
        <v>11735</v>
      </c>
      <c r="AD20" s="105">
        <v>22016</v>
      </c>
      <c r="AE20" s="101" t="s">
        <v>115</v>
      </c>
      <c r="AF20" s="105">
        <v>132</v>
      </c>
      <c r="AG20" s="105">
        <v>44352</v>
      </c>
    </row>
    <row r="21" spans="1:33" x14ac:dyDescent="0.2">
      <c r="A21" s="101" t="s">
        <v>116</v>
      </c>
      <c r="B21" s="101" t="s">
        <v>117</v>
      </c>
      <c r="C21" s="102">
        <v>232980</v>
      </c>
      <c r="D21" s="102">
        <v>53916</v>
      </c>
      <c r="E21" s="102">
        <v>286896</v>
      </c>
      <c r="F21" s="103">
        <v>1.48282302337427E-2</v>
      </c>
      <c r="G21" s="102">
        <v>794</v>
      </c>
      <c r="H21" s="102">
        <v>0</v>
      </c>
      <c r="I21" s="102">
        <v>794</v>
      </c>
      <c r="J21" s="103">
        <v>2.0190114068441103</v>
      </c>
      <c r="K21" s="102">
        <v>104</v>
      </c>
      <c r="L21" s="121">
        <v>-0.41573033707865198</v>
      </c>
      <c r="M21" s="102">
        <v>287794</v>
      </c>
      <c r="N21" s="103">
        <v>1.6419149199173599E-2</v>
      </c>
      <c r="O21" s="102">
        <v>4261</v>
      </c>
      <c r="P21" s="102">
        <v>292055</v>
      </c>
      <c r="Q21" s="103">
        <v>1.5631520378355801E-2</v>
      </c>
      <c r="R21" s="107">
        <v>4</v>
      </c>
      <c r="S21" s="109"/>
      <c r="T21" s="101" t="s">
        <v>68</v>
      </c>
      <c r="U21" s="105">
        <v>232286</v>
      </c>
      <c r="V21" s="105">
        <v>282704</v>
      </c>
      <c r="W21" s="105">
        <v>50418</v>
      </c>
      <c r="X21" s="105">
        <v>263</v>
      </c>
      <c r="Y21" s="105">
        <v>263</v>
      </c>
      <c r="Z21" s="105">
        <v>0</v>
      </c>
      <c r="AA21" s="105">
        <v>178</v>
      </c>
      <c r="AB21" s="105">
        <v>4415</v>
      </c>
      <c r="AC21" s="105">
        <v>283145</v>
      </c>
      <c r="AD21" s="105">
        <v>287560</v>
      </c>
      <c r="AE21" s="101" t="s">
        <v>118</v>
      </c>
      <c r="AF21" s="105">
        <v>132</v>
      </c>
      <c r="AG21" s="105">
        <v>44352</v>
      </c>
    </row>
    <row r="22" spans="1:33" x14ac:dyDescent="0.2">
      <c r="A22" s="101" t="s">
        <v>119</v>
      </c>
      <c r="B22" s="101" t="s">
        <v>120</v>
      </c>
      <c r="C22" s="102">
        <v>661451</v>
      </c>
      <c r="D22" s="102">
        <v>3410</v>
      </c>
      <c r="E22" s="102">
        <v>664861</v>
      </c>
      <c r="F22" s="103">
        <v>-2.47157882384005E-2</v>
      </c>
      <c r="G22" s="102">
        <v>280137</v>
      </c>
      <c r="H22" s="102">
        <v>1492</v>
      </c>
      <c r="I22" s="102">
        <v>281629</v>
      </c>
      <c r="J22" s="103">
        <v>-6.4694180512704702E-2</v>
      </c>
      <c r="K22" s="102">
        <v>0</v>
      </c>
      <c r="L22" s="121">
        <v>-1</v>
      </c>
      <c r="M22" s="102">
        <v>946490</v>
      </c>
      <c r="N22" s="103">
        <v>-3.6994454901561794E-2</v>
      </c>
      <c r="O22" s="102">
        <v>2819</v>
      </c>
      <c r="P22" s="102">
        <v>949309</v>
      </c>
      <c r="Q22" s="103">
        <v>-3.6739129552437501E-2</v>
      </c>
      <c r="R22" s="107">
        <v>3</v>
      </c>
      <c r="S22" s="109"/>
      <c r="T22" s="101" t="s">
        <v>68</v>
      </c>
      <c r="U22" s="105">
        <v>677596</v>
      </c>
      <c r="V22" s="105">
        <v>681710</v>
      </c>
      <c r="W22" s="105">
        <v>4114</v>
      </c>
      <c r="X22" s="105">
        <v>300173</v>
      </c>
      <c r="Y22" s="105">
        <v>301109</v>
      </c>
      <c r="Z22" s="105">
        <v>936</v>
      </c>
      <c r="AA22" s="105">
        <v>31</v>
      </c>
      <c r="AB22" s="105">
        <v>2666</v>
      </c>
      <c r="AC22" s="105">
        <v>982850</v>
      </c>
      <c r="AD22" s="105">
        <v>985516</v>
      </c>
      <c r="AE22" s="101" t="s">
        <v>121</v>
      </c>
      <c r="AF22" s="105">
        <v>132</v>
      </c>
      <c r="AG22" s="105">
        <v>44352</v>
      </c>
    </row>
    <row r="23" spans="1:33" x14ac:dyDescent="0.2">
      <c r="A23" s="101" t="s">
        <v>122</v>
      </c>
      <c r="B23" s="101" t="s">
        <v>123</v>
      </c>
      <c r="C23" s="102">
        <v>225452</v>
      </c>
      <c r="D23" s="102">
        <v>1814</v>
      </c>
      <c r="E23" s="102">
        <v>227266</v>
      </c>
      <c r="F23" s="103">
        <v>-0.14500904778207102</v>
      </c>
      <c r="G23" s="102">
        <v>4862</v>
      </c>
      <c r="H23" s="102">
        <v>0</v>
      </c>
      <c r="I23" s="102">
        <v>4862</v>
      </c>
      <c r="J23" s="103">
        <v>-3.37837837837838E-2</v>
      </c>
      <c r="K23" s="102">
        <v>45228</v>
      </c>
      <c r="L23" s="121">
        <v>-0.33175733577613004</v>
      </c>
      <c r="M23" s="102">
        <v>277356</v>
      </c>
      <c r="N23" s="103">
        <v>-0.180692711025774</v>
      </c>
      <c r="O23" s="102">
        <v>3851</v>
      </c>
      <c r="P23" s="102">
        <v>281207</v>
      </c>
      <c r="Q23" s="103">
        <v>-0.17517672249435401</v>
      </c>
      <c r="R23" s="107">
        <v>4</v>
      </c>
      <c r="S23" s="109"/>
      <c r="T23" s="101" t="s">
        <v>68</v>
      </c>
      <c r="U23" s="105">
        <v>263695</v>
      </c>
      <c r="V23" s="105">
        <v>265811</v>
      </c>
      <c r="W23" s="105">
        <v>2116</v>
      </c>
      <c r="X23" s="105">
        <v>5032</v>
      </c>
      <c r="Y23" s="105">
        <v>5032</v>
      </c>
      <c r="Z23" s="105">
        <v>0</v>
      </c>
      <c r="AA23" s="105">
        <v>67682</v>
      </c>
      <c r="AB23" s="105">
        <v>2405</v>
      </c>
      <c r="AC23" s="105">
        <v>338525</v>
      </c>
      <c r="AD23" s="105">
        <v>340930</v>
      </c>
      <c r="AE23" s="101" t="s">
        <v>124</v>
      </c>
      <c r="AF23" s="105">
        <v>132</v>
      </c>
      <c r="AG23" s="105">
        <v>44352</v>
      </c>
    </row>
    <row r="24" spans="1:33" x14ac:dyDescent="0.2">
      <c r="A24" s="101" t="s">
        <v>125</v>
      </c>
      <c r="B24" s="101" t="s">
        <v>126</v>
      </c>
      <c r="C24" s="102">
        <v>52551</v>
      </c>
      <c r="D24" s="102">
        <v>106</v>
      </c>
      <c r="E24" s="102">
        <v>52657</v>
      </c>
      <c r="F24" s="103">
        <v>2.3479562284981201E-2</v>
      </c>
      <c r="G24" s="102">
        <v>351</v>
      </c>
      <c r="H24" s="102">
        <v>0</v>
      </c>
      <c r="I24" s="102">
        <v>351</v>
      </c>
      <c r="J24" s="103">
        <v>-0.94400127632418596</v>
      </c>
      <c r="K24" s="102">
        <v>35</v>
      </c>
      <c r="L24" s="121">
        <v>0</v>
      </c>
      <c r="M24" s="102">
        <v>53043</v>
      </c>
      <c r="N24" s="103">
        <v>-8.0981339986485795E-2</v>
      </c>
      <c r="O24" s="102">
        <v>3631</v>
      </c>
      <c r="P24" s="102">
        <v>56674</v>
      </c>
      <c r="Q24" s="103">
        <v>-7.898072610264241E-2</v>
      </c>
      <c r="R24" s="107">
        <v>4</v>
      </c>
      <c r="S24" s="109"/>
      <c r="T24" s="101" t="s">
        <v>68</v>
      </c>
      <c r="U24" s="105">
        <v>51429</v>
      </c>
      <c r="V24" s="105">
        <v>51449</v>
      </c>
      <c r="W24" s="105">
        <v>20</v>
      </c>
      <c r="X24" s="105">
        <v>6264</v>
      </c>
      <c r="Y24" s="105">
        <v>6268</v>
      </c>
      <c r="Z24" s="105">
        <v>4</v>
      </c>
      <c r="AA24" s="105">
        <v>0</v>
      </c>
      <c r="AB24" s="105">
        <v>3817</v>
      </c>
      <c r="AC24" s="105">
        <v>57717</v>
      </c>
      <c r="AD24" s="105">
        <v>61534</v>
      </c>
      <c r="AE24" s="101" t="s">
        <v>127</v>
      </c>
      <c r="AF24" s="105">
        <v>132</v>
      </c>
      <c r="AG24" s="105">
        <v>44352</v>
      </c>
    </row>
    <row r="25" spans="1:33" x14ac:dyDescent="0.2">
      <c r="A25" s="101" t="s">
        <v>128</v>
      </c>
      <c r="B25" s="101" t="s">
        <v>129</v>
      </c>
      <c r="C25" s="102">
        <v>101080</v>
      </c>
      <c r="D25" s="102">
        <v>534</v>
      </c>
      <c r="E25" s="102">
        <v>101614</v>
      </c>
      <c r="F25" s="103">
        <v>8.8690323133624793E-2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101614</v>
      </c>
      <c r="N25" s="103">
        <v>8.8690323133624793E-2</v>
      </c>
      <c r="O25" s="102">
        <v>4135</v>
      </c>
      <c r="P25" s="102">
        <v>105749</v>
      </c>
      <c r="Q25" s="103">
        <v>8.2916888542989398E-2</v>
      </c>
      <c r="R25" s="107">
        <v>5</v>
      </c>
      <c r="S25" s="109"/>
      <c r="T25" s="101" t="s">
        <v>68</v>
      </c>
      <c r="U25" s="105">
        <v>92830</v>
      </c>
      <c r="V25" s="105">
        <v>93336</v>
      </c>
      <c r="W25" s="105">
        <v>506</v>
      </c>
      <c r="X25" s="105">
        <v>0</v>
      </c>
      <c r="Y25" s="105">
        <v>0</v>
      </c>
      <c r="Z25" s="105">
        <v>0</v>
      </c>
      <c r="AA25" s="105">
        <v>0</v>
      </c>
      <c r="AB25" s="105">
        <v>4316</v>
      </c>
      <c r="AC25" s="105">
        <v>93336</v>
      </c>
      <c r="AD25" s="105">
        <v>97652</v>
      </c>
      <c r="AE25" s="101" t="s">
        <v>130</v>
      </c>
      <c r="AF25" s="105">
        <v>132</v>
      </c>
      <c r="AG25" s="105">
        <v>44352</v>
      </c>
    </row>
    <row r="26" spans="1:33" x14ac:dyDescent="0.2">
      <c r="A26" s="101" t="s">
        <v>131</v>
      </c>
      <c r="B26" s="101" t="s">
        <v>132</v>
      </c>
      <c r="C26" s="102">
        <v>13768</v>
      </c>
      <c r="D26" s="102">
        <v>70</v>
      </c>
      <c r="E26" s="102">
        <v>13838</v>
      </c>
      <c r="F26" s="103">
        <v>9.0121317157712294E-2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13838</v>
      </c>
      <c r="N26" s="103">
        <v>9.0121317157712294E-2</v>
      </c>
      <c r="O26" s="102">
        <v>9057</v>
      </c>
      <c r="P26" s="102">
        <v>22895</v>
      </c>
      <c r="Q26" s="103">
        <v>8.1994328922495294E-2</v>
      </c>
      <c r="R26" s="107">
        <v>5</v>
      </c>
      <c r="S26" s="109"/>
      <c r="T26" s="101" t="s">
        <v>68</v>
      </c>
      <c r="U26" s="105">
        <v>12646</v>
      </c>
      <c r="V26" s="105">
        <v>12694</v>
      </c>
      <c r="W26" s="105">
        <v>48</v>
      </c>
      <c r="X26" s="105">
        <v>0</v>
      </c>
      <c r="Y26" s="105">
        <v>0</v>
      </c>
      <c r="Z26" s="105">
        <v>0</v>
      </c>
      <c r="AA26" s="105">
        <v>0</v>
      </c>
      <c r="AB26" s="105">
        <v>8466</v>
      </c>
      <c r="AC26" s="105">
        <v>12694</v>
      </c>
      <c r="AD26" s="105">
        <v>21160</v>
      </c>
      <c r="AE26" s="101" t="s">
        <v>133</v>
      </c>
      <c r="AF26" s="105">
        <v>132</v>
      </c>
      <c r="AG26" s="105">
        <v>44352</v>
      </c>
    </row>
    <row r="27" spans="1:33" x14ac:dyDescent="0.2">
      <c r="A27" s="101" t="s">
        <v>134</v>
      </c>
      <c r="B27" s="101" t="s">
        <v>135</v>
      </c>
      <c r="C27" s="102">
        <v>101864</v>
      </c>
      <c r="D27" s="102">
        <v>1376</v>
      </c>
      <c r="E27" s="102">
        <v>103240</v>
      </c>
      <c r="F27" s="103">
        <v>7.6044359209538892E-2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103240</v>
      </c>
      <c r="N27" s="103">
        <v>7.6044359209538892E-2</v>
      </c>
      <c r="O27" s="102">
        <v>15949</v>
      </c>
      <c r="P27" s="102">
        <v>119189</v>
      </c>
      <c r="Q27" s="103">
        <v>7.6004333303240898E-2</v>
      </c>
      <c r="R27" s="107">
        <v>5</v>
      </c>
      <c r="S27" s="109"/>
      <c r="T27" s="101" t="s">
        <v>68</v>
      </c>
      <c r="U27" s="105">
        <v>94514</v>
      </c>
      <c r="V27" s="105">
        <v>95944</v>
      </c>
      <c r="W27" s="105">
        <v>1430</v>
      </c>
      <c r="X27" s="105">
        <v>0</v>
      </c>
      <c r="Y27" s="105">
        <v>0</v>
      </c>
      <c r="Z27" s="105">
        <v>0</v>
      </c>
      <c r="AA27" s="105">
        <v>0</v>
      </c>
      <c r="AB27" s="105">
        <v>14826</v>
      </c>
      <c r="AC27" s="105">
        <v>95944</v>
      </c>
      <c r="AD27" s="105">
        <v>110770</v>
      </c>
      <c r="AE27" s="101" t="s">
        <v>136</v>
      </c>
      <c r="AF27" s="105">
        <v>132</v>
      </c>
      <c r="AG27" s="105">
        <v>44352</v>
      </c>
    </row>
    <row r="28" spans="1:33" x14ac:dyDescent="0.2">
      <c r="A28" s="101" t="s">
        <v>137</v>
      </c>
      <c r="B28" s="101" t="s">
        <v>138</v>
      </c>
      <c r="C28" s="102">
        <v>422057</v>
      </c>
      <c r="D28" s="102">
        <v>1502</v>
      </c>
      <c r="E28" s="102">
        <v>423559</v>
      </c>
      <c r="F28" s="103">
        <v>-5.3518004499363602E-3</v>
      </c>
      <c r="G28" s="102">
        <v>43212</v>
      </c>
      <c r="H28" s="102">
        <v>4</v>
      </c>
      <c r="I28" s="102">
        <v>43216</v>
      </c>
      <c r="J28" s="103">
        <v>-0.14621569828318501</v>
      </c>
      <c r="K28" s="102">
        <v>1</v>
      </c>
      <c r="L28" s="121">
        <v>-0.97058823529411808</v>
      </c>
      <c r="M28" s="102">
        <v>466776</v>
      </c>
      <c r="N28" s="103">
        <v>-2.0384520943820299E-2</v>
      </c>
      <c r="O28" s="102">
        <v>4146</v>
      </c>
      <c r="P28" s="102">
        <v>470922</v>
      </c>
      <c r="Q28" s="103">
        <v>-1.8538317733635897E-2</v>
      </c>
      <c r="R28" s="107">
        <v>4</v>
      </c>
      <c r="S28" s="109"/>
      <c r="T28" s="101" t="s">
        <v>68</v>
      </c>
      <c r="U28" s="105">
        <v>424266</v>
      </c>
      <c r="V28" s="105">
        <v>425838</v>
      </c>
      <c r="W28" s="105">
        <v>1572</v>
      </c>
      <c r="X28" s="105">
        <v>50599</v>
      </c>
      <c r="Y28" s="105">
        <v>50617</v>
      </c>
      <c r="Z28" s="105">
        <v>18</v>
      </c>
      <c r="AA28" s="105">
        <v>34</v>
      </c>
      <c r="AB28" s="105">
        <v>3328</v>
      </c>
      <c r="AC28" s="105">
        <v>476489</v>
      </c>
      <c r="AD28" s="105">
        <v>479817</v>
      </c>
      <c r="AE28" s="101" t="s">
        <v>139</v>
      </c>
      <c r="AF28" s="105">
        <v>132</v>
      </c>
      <c r="AG28" s="105">
        <v>44352</v>
      </c>
    </row>
    <row r="29" spans="1:33" x14ac:dyDescent="0.2">
      <c r="A29" s="101" t="s">
        <v>140</v>
      </c>
      <c r="B29" s="101" t="s">
        <v>141</v>
      </c>
      <c r="C29" s="102">
        <v>53937</v>
      </c>
      <c r="D29" s="102">
        <v>532</v>
      </c>
      <c r="E29" s="102">
        <v>54469</v>
      </c>
      <c r="F29" s="103">
        <v>2.4797275686252399E-2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54469</v>
      </c>
      <c r="N29" s="103">
        <v>2.4797275686252399E-2</v>
      </c>
      <c r="O29" s="102">
        <v>23400</v>
      </c>
      <c r="P29" s="102">
        <v>77869</v>
      </c>
      <c r="Q29" s="103">
        <v>2.49292530437644E-2</v>
      </c>
      <c r="R29" s="107">
        <v>5</v>
      </c>
      <c r="S29" s="109"/>
      <c r="T29" s="101" t="s">
        <v>68</v>
      </c>
      <c r="U29" s="105">
        <v>52741</v>
      </c>
      <c r="V29" s="105">
        <v>53151</v>
      </c>
      <c r="W29" s="105">
        <v>410</v>
      </c>
      <c r="X29" s="105">
        <v>0</v>
      </c>
      <c r="Y29" s="105">
        <v>0</v>
      </c>
      <c r="Z29" s="105">
        <v>0</v>
      </c>
      <c r="AA29" s="105">
        <v>0</v>
      </c>
      <c r="AB29" s="105">
        <v>22824</v>
      </c>
      <c r="AC29" s="105">
        <v>53151</v>
      </c>
      <c r="AD29" s="105">
        <v>75975</v>
      </c>
      <c r="AE29" s="101" t="s">
        <v>142</v>
      </c>
      <c r="AF29" s="105">
        <v>132</v>
      </c>
      <c r="AG29" s="105">
        <v>44352</v>
      </c>
    </row>
    <row r="30" spans="1:33" x14ac:dyDescent="0.2">
      <c r="A30" s="101" t="s">
        <v>143</v>
      </c>
      <c r="B30" s="101" t="s">
        <v>144</v>
      </c>
      <c r="C30" s="102">
        <v>25513</v>
      </c>
      <c r="D30" s="102">
        <v>270</v>
      </c>
      <c r="E30" s="102">
        <v>25783</v>
      </c>
      <c r="F30" s="103">
        <v>-1.27508041047634E-2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25783</v>
      </c>
      <c r="N30" s="103">
        <v>-1.27508041047634E-2</v>
      </c>
      <c r="O30" s="102">
        <v>15825</v>
      </c>
      <c r="P30" s="102">
        <v>41608</v>
      </c>
      <c r="Q30" s="103">
        <v>-1.1991546553320799E-2</v>
      </c>
      <c r="R30" s="107">
        <v>5</v>
      </c>
      <c r="S30" s="109"/>
      <c r="T30" s="101" t="s">
        <v>68</v>
      </c>
      <c r="U30" s="105">
        <v>25874</v>
      </c>
      <c r="V30" s="105">
        <v>26116</v>
      </c>
      <c r="W30" s="105">
        <v>242</v>
      </c>
      <c r="X30" s="105">
        <v>0</v>
      </c>
      <c r="Y30" s="105">
        <v>0</v>
      </c>
      <c r="Z30" s="105">
        <v>0</v>
      </c>
      <c r="AA30" s="105">
        <v>0</v>
      </c>
      <c r="AB30" s="105">
        <v>15997</v>
      </c>
      <c r="AC30" s="105">
        <v>26116</v>
      </c>
      <c r="AD30" s="105">
        <v>42113</v>
      </c>
      <c r="AE30" s="101" t="s">
        <v>145</v>
      </c>
      <c r="AF30" s="105">
        <v>132</v>
      </c>
      <c r="AG30" s="105">
        <v>44352</v>
      </c>
    </row>
    <row r="31" spans="1:33" x14ac:dyDescent="0.2">
      <c r="A31" s="101" t="s">
        <v>146</v>
      </c>
      <c r="B31" s="101" t="s">
        <v>147</v>
      </c>
      <c r="C31" s="102">
        <v>23773</v>
      </c>
      <c r="D31" s="102">
        <v>2</v>
      </c>
      <c r="E31" s="102">
        <v>23775</v>
      </c>
      <c r="F31" s="103">
        <v>-1.40173350474848E-2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23775</v>
      </c>
      <c r="N31" s="103">
        <v>-1.40173350474848E-2</v>
      </c>
      <c r="O31" s="102">
        <v>24</v>
      </c>
      <c r="P31" s="102">
        <v>23799</v>
      </c>
      <c r="Q31" s="103">
        <v>-1.6041675280109101E-2</v>
      </c>
      <c r="R31" s="107">
        <v>5</v>
      </c>
      <c r="S31" s="109"/>
      <c r="T31" s="101" t="s">
        <v>68</v>
      </c>
      <c r="U31" s="105">
        <v>23971</v>
      </c>
      <c r="V31" s="105">
        <v>24113</v>
      </c>
      <c r="W31" s="105">
        <v>142</v>
      </c>
      <c r="X31" s="105">
        <v>0</v>
      </c>
      <c r="Y31" s="105">
        <v>0</v>
      </c>
      <c r="Z31" s="105">
        <v>0</v>
      </c>
      <c r="AA31" s="105">
        <v>0</v>
      </c>
      <c r="AB31" s="105">
        <v>74</v>
      </c>
      <c r="AC31" s="105">
        <v>24113</v>
      </c>
      <c r="AD31" s="105">
        <v>24187</v>
      </c>
      <c r="AE31" s="101" t="s">
        <v>148</v>
      </c>
      <c r="AF31" s="105">
        <v>132</v>
      </c>
      <c r="AG31" s="105">
        <v>44352</v>
      </c>
    </row>
    <row r="32" spans="1:33" x14ac:dyDescent="0.2">
      <c r="A32" s="101" t="s">
        <v>149</v>
      </c>
      <c r="B32" s="101" t="s">
        <v>150</v>
      </c>
      <c r="C32" s="102">
        <v>7222056</v>
      </c>
      <c r="D32" s="102">
        <v>3182854</v>
      </c>
      <c r="E32" s="102">
        <v>10404910</v>
      </c>
      <c r="F32" s="103">
        <v>2.6004331836632699E-2</v>
      </c>
      <c r="G32" s="102">
        <v>10707694</v>
      </c>
      <c r="H32" s="102">
        <v>2793156</v>
      </c>
      <c r="I32" s="102">
        <v>13500850</v>
      </c>
      <c r="J32" s="103">
        <v>5.2696706607883601E-2</v>
      </c>
      <c r="K32" s="102">
        <v>0</v>
      </c>
      <c r="L32" s="121">
        <v>0</v>
      </c>
      <c r="M32" s="102">
        <v>23905760</v>
      </c>
      <c r="N32" s="103">
        <v>4.0910147599893393E-2</v>
      </c>
      <c r="O32" s="102">
        <v>20943</v>
      </c>
      <c r="P32" s="102">
        <v>23926703</v>
      </c>
      <c r="Q32" s="103">
        <v>4.0992248868760198E-2</v>
      </c>
      <c r="R32" s="107">
        <v>1</v>
      </c>
      <c r="S32" s="109"/>
      <c r="T32" s="101" t="s">
        <v>151</v>
      </c>
      <c r="U32" s="105">
        <v>7252491</v>
      </c>
      <c r="V32" s="105">
        <v>10141195</v>
      </c>
      <c r="W32" s="105">
        <v>2888704</v>
      </c>
      <c r="X32" s="105">
        <v>10347728</v>
      </c>
      <c r="Y32" s="105">
        <v>12825014</v>
      </c>
      <c r="Z32" s="105">
        <v>2477286</v>
      </c>
      <c r="AA32" s="105">
        <v>0</v>
      </c>
      <c r="AB32" s="105">
        <v>18307</v>
      </c>
      <c r="AC32" s="105">
        <v>22966209</v>
      </c>
      <c r="AD32" s="105">
        <v>22984516</v>
      </c>
      <c r="AE32" s="101" t="s">
        <v>152</v>
      </c>
      <c r="AF32" s="105">
        <v>132</v>
      </c>
      <c r="AG32" s="105">
        <v>44352</v>
      </c>
    </row>
    <row r="33" spans="1:33" x14ac:dyDescent="0.2">
      <c r="A33" s="101" t="s">
        <v>153</v>
      </c>
      <c r="B33" s="101" t="s">
        <v>154</v>
      </c>
      <c r="C33" s="102">
        <v>18689</v>
      </c>
      <c r="D33" s="102">
        <v>0</v>
      </c>
      <c r="E33" s="102">
        <v>18689</v>
      </c>
      <c r="F33" s="103">
        <v>3.7469221710737601E-4</v>
      </c>
      <c r="G33" s="102">
        <v>276</v>
      </c>
      <c r="H33" s="102">
        <v>0</v>
      </c>
      <c r="I33" s="102">
        <v>276</v>
      </c>
      <c r="J33" s="103">
        <v>0</v>
      </c>
      <c r="K33" s="102">
        <v>0</v>
      </c>
      <c r="L33" s="121">
        <v>0</v>
      </c>
      <c r="M33" s="102">
        <v>18965</v>
      </c>
      <c r="N33" s="103">
        <v>1.51482710630553E-2</v>
      </c>
      <c r="O33" s="102">
        <v>0</v>
      </c>
      <c r="P33" s="102">
        <v>18965</v>
      </c>
      <c r="Q33" s="103">
        <v>1.3954234388366099E-2</v>
      </c>
      <c r="R33" s="107">
        <v>5</v>
      </c>
      <c r="S33" s="109"/>
      <c r="T33" s="101" t="s">
        <v>68</v>
      </c>
      <c r="U33" s="105">
        <v>18682</v>
      </c>
      <c r="V33" s="105">
        <v>18682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22</v>
      </c>
      <c r="AC33" s="105">
        <v>18682</v>
      </c>
      <c r="AD33" s="105">
        <v>18704</v>
      </c>
      <c r="AE33" s="101" t="s">
        <v>155</v>
      </c>
      <c r="AF33" s="105">
        <v>132</v>
      </c>
      <c r="AG33" s="105">
        <v>44352</v>
      </c>
    </row>
    <row r="34" spans="1:33" x14ac:dyDescent="0.2">
      <c r="A34" s="101" t="s">
        <v>156</v>
      </c>
      <c r="B34" s="101" t="s">
        <v>157</v>
      </c>
      <c r="C34" s="102">
        <v>32084</v>
      </c>
      <c r="D34" s="102">
        <v>100</v>
      </c>
      <c r="E34" s="102">
        <v>32184</v>
      </c>
      <c r="F34" s="103">
        <v>2.9360967184801402E-2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32184</v>
      </c>
      <c r="N34" s="103">
        <v>2.9360967184801402E-2</v>
      </c>
      <c r="O34" s="102">
        <v>14262</v>
      </c>
      <c r="P34" s="102">
        <v>46446</v>
      </c>
      <c r="Q34" s="103">
        <v>1.3772781840008699E-2</v>
      </c>
      <c r="R34" s="107">
        <v>5</v>
      </c>
      <c r="S34" s="109"/>
      <c r="T34" s="101" t="s">
        <v>68</v>
      </c>
      <c r="U34" s="105">
        <v>31190</v>
      </c>
      <c r="V34" s="105">
        <v>31266</v>
      </c>
      <c r="W34" s="105">
        <v>76</v>
      </c>
      <c r="X34" s="105">
        <v>0</v>
      </c>
      <c r="Y34" s="105">
        <v>0</v>
      </c>
      <c r="Z34" s="105">
        <v>0</v>
      </c>
      <c r="AA34" s="105">
        <v>0</v>
      </c>
      <c r="AB34" s="105">
        <v>14549</v>
      </c>
      <c r="AC34" s="105">
        <v>31266</v>
      </c>
      <c r="AD34" s="105">
        <v>45815</v>
      </c>
      <c r="AE34" s="101" t="s">
        <v>158</v>
      </c>
      <c r="AF34" s="105">
        <v>132</v>
      </c>
      <c r="AG34" s="105">
        <v>44352</v>
      </c>
    </row>
    <row r="35" spans="1:33" x14ac:dyDescent="0.2">
      <c r="A35" s="101" t="s">
        <v>159</v>
      </c>
      <c r="B35" s="101" t="s">
        <v>160</v>
      </c>
      <c r="C35" s="102">
        <v>8595</v>
      </c>
      <c r="D35" s="102">
        <v>0</v>
      </c>
      <c r="E35" s="102">
        <v>8595</v>
      </c>
      <c r="F35" s="103">
        <v>3.87962291515591E-2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8595</v>
      </c>
      <c r="N35" s="103">
        <v>3.87962291515591E-2</v>
      </c>
      <c r="O35" s="102">
        <v>6343</v>
      </c>
      <c r="P35" s="102">
        <v>14938</v>
      </c>
      <c r="Q35" s="103">
        <v>8.3484441865525505E-2</v>
      </c>
      <c r="R35" s="107">
        <v>5</v>
      </c>
      <c r="S35" s="109"/>
      <c r="T35" s="101" t="s">
        <v>68</v>
      </c>
      <c r="U35" s="105">
        <v>8260</v>
      </c>
      <c r="V35" s="105">
        <v>8274</v>
      </c>
      <c r="W35" s="105">
        <v>14</v>
      </c>
      <c r="X35" s="105">
        <v>0</v>
      </c>
      <c r="Y35" s="105">
        <v>0</v>
      </c>
      <c r="Z35" s="105">
        <v>0</v>
      </c>
      <c r="AA35" s="105">
        <v>0</v>
      </c>
      <c r="AB35" s="105">
        <v>5513</v>
      </c>
      <c r="AC35" s="105">
        <v>8274</v>
      </c>
      <c r="AD35" s="105">
        <v>13787</v>
      </c>
      <c r="AE35" s="101" t="s">
        <v>161</v>
      </c>
      <c r="AF35" s="105">
        <v>132</v>
      </c>
      <c r="AG35" s="105">
        <v>44352</v>
      </c>
    </row>
    <row r="36" spans="1:33" x14ac:dyDescent="0.2">
      <c r="A36" s="101" t="s">
        <v>162</v>
      </c>
      <c r="B36" s="101" t="s">
        <v>163</v>
      </c>
      <c r="C36" s="102">
        <v>33056</v>
      </c>
      <c r="D36" s="102">
        <v>118</v>
      </c>
      <c r="E36" s="102">
        <v>33174</v>
      </c>
      <c r="F36" s="103">
        <v>5.9128536341308104E-3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33174</v>
      </c>
      <c r="N36" s="103">
        <v>5.9128536341308104E-3</v>
      </c>
      <c r="O36" s="102">
        <v>6828</v>
      </c>
      <c r="P36" s="102">
        <v>40002</v>
      </c>
      <c r="Q36" s="103">
        <v>3.77730503813625E-2</v>
      </c>
      <c r="R36" s="107">
        <v>5</v>
      </c>
      <c r="S36" s="109"/>
      <c r="T36" s="101" t="s">
        <v>68</v>
      </c>
      <c r="U36" s="105">
        <v>32871</v>
      </c>
      <c r="V36" s="105">
        <v>32979</v>
      </c>
      <c r="W36" s="105">
        <v>108</v>
      </c>
      <c r="X36" s="105">
        <v>0</v>
      </c>
      <c r="Y36" s="105">
        <v>0</v>
      </c>
      <c r="Z36" s="105">
        <v>0</v>
      </c>
      <c r="AA36" s="105">
        <v>0</v>
      </c>
      <c r="AB36" s="105">
        <v>5567</v>
      </c>
      <c r="AC36" s="105">
        <v>32979</v>
      </c>
      <c r="AD36" s="105">
        <v>38546</v>
      </c>
      <c r="AE36" s="101" t="s">
        <v>164</v>
      </c>
      <c r="AF36" s="105">
        <v>132</v>
      </c>
      <c r="AG36" s="105">
        <v>44352</v>
      </c>
    </row>
    <row r="37" spans="1:33" x14ac:dyDescent="0.2">
      <c r="A37" s="101" t="s">
        <v>165</v>
      </c>
      <c r="B37" s="101" t="s">
        <v>166</v>
      </c>
      <c r="C37" s="102">
        <v>68931</v>
      </c>
      <c r="D37" s="102">
        <v>620</v>
      </c>
      <c r="E37" s="102">
        <v>69551</v>
      </c>
      <c r="F37" s="103">
        <v>-2.0118626636047302E-2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69551</v>
      </c>
      <c r="N37" s="103">
        <v>-2.0118626636047302E-2</v>
      </c>
      <c r="O37" s="102">
        <v>23790</v>
      </c>
      <c r="P37" s="102">
        <v>93341</v>
      </c>
      <c r="Q37" s="103">
        <v>-9.3712854474443906E-3</v>
      </c>
      <c r="R37" s="107">
        <v>5</v>
      </c>
      <c r="S37" s="109"/>
      <c r="T37" s="101" t="s">
        <v>68</v>
      </c>
      <c r="U37" s="105">
        <v>70327</v>
      </c>
      <c r="V37" s="105">
        <v>70979</v>
      </c>
      <c r="W37" s="105">
        <v>652</v>
      </c>
      <c r="X37" s="105">
        <v>0</v>
      </c>
      <c r="Y37" s="105">
        <v>0</v>
      </c>
      <c r="Z37" s="105">
        <v>0</v>
      </c>
      <c r="AA37" s="105">
        <v>0</v>
      </c>
      <c r="AB37" s="105">
        <v>23245</v>
      </c>
      <c r="AC37" s="105">
        <v>70979</v>
      </c>
      <c r="AD37" s="105">
        <v>94224</v>
      </c>
      <c r="AE37" s="101" t="s">
        <v>167</v>
      </c>
      <c r="AF37" s="105">
        <v>132</v>
      </c>
      <c r="AG37" s="105">
        <v>44352</v>
      </c>
    </row>
    <row r="38" spans="1:33" x14ac:dyDescent="0.2">
      <c r="A38" s="101" t="s">
        <v>168</v>
      </c>
      <c r="B38" s="101" t="s">
        <v>169</v>
      </c>
      <c r="C38" s="102">
        <v>53785</v>
      </c>
      <c r="D38" s="102">
        <v>10886</v>
      </c>
      <c r="E38" s="102">
        <v>64671</v>
      </c>
      <c r="F38" s="103">
        <v>6.9207241464826E-2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64671</v>
      </c>
      <c r="N38" s="103">
        <v>6.9207241464826E-2</v>
      </c>
      <c r="O38" s="102">
        <v>18563</v>
      </c>
      <c r="P38" s="102">
        <v>83234</v>
      </c>
      <c r="Q38" s="103">
        <v>3.6873707551635604E-2</v>
      </c>
      <c r="R38" s="107">
        <v>5</v>
      </c>
      <c r="S38" s="109"/>
      <c r="T38" s="101" t="s">
        <v>68</v>
      </c>
      <c r="U38" s="105">
        <v>50035</v>
      </c>
      <c r="V38" s="105">
        <v>60485</v>
      </c>
      <c r="W38" s="105">
        <v>10450</v>
      </c>
      <c r="X38" s="105">
        <v>0</v>
      </c>
      <c r="Y38" s="105">
        <v>0</v>
      </c>
      <c r="Z38" s="105">
        <v>0</v>
      </c>
      <c r="AA38" s="105">
        <v>0</v>
      </c>
      <c r="AB38" s="105">
        <v>19789</v>
      </c>
      <c r="AC38" s="105">
        <v>60485</v>
      </c>
      <c r="AD38" s="105">
        <v>80274</v>
      </c>
      <c r="AE38" s="101" t="s">
        <v>170</v>
      </c>
      <c r="AF38" s="105">
        <v>132</v>
      </c>
      <c r="AG38" s="105">
        <v>44352</v>
      </c>
    </row>
    <row r="39" spans="1:33" x14ac:dyDescent="0.2">
      <c r="A39" s="101" t="s">
        <v>171</v>
      </c>
      <c r="B39" s="101" t="s">
        <v>172</v>
      </c>
      <c r="C39" s="102">
        <v>2129982</v>
      </c>
      <c r="D39" s="102">
        <v>61326</v>
      </c>
      <c r="E39" s="102">
        <v>2191308</v>
      </c>
      <c r="F39" s="103">
        <v>-1.05071984401536E-2</v>
      </c>
      <c r="G39" s="102">
        <v>1446672</v>
      </c>
      <c r="H39" s="102">
        <v>63578</v>
      </c>
      <c r="I39" s="102">
        <v>1510250</v>
      </c>
      <c r="J39" s="103">
        <v>-0.13766916872506901</v>
      </c>
      <c r="K39" s="102">
        <v>186438</v>
      </c>
      <c r="L39" s="121">
        <v>-0.16594492063776101</v>
      </c>
      <c r="M39" s="102">
        <v>3887996</v>
      </c>
      <c r="N39" s="103">
        <v>-7.1959273100850304E-2</v>
      </c>
      <c r="O39" s="102">
        <v>9952</v>
      </c>
      <c r="P39" s="102">
        <v>3897948</v>
      </c>
      <c r="Q39" s="103">
        <v>-7.2216242668435002E-2</v>
      </c>
      <c r="R39" s="107">
        <v>2</v>
      </c>
      <c r="S39" s="109"/>
      <c r="T39" s="101" t="s">
        <v>68</v>
      </c>
      <c r="U39" s="105">
        <v>2144165</v>
      </c>
      <c r="V39" s="105">
        <v>2214577</v>
      </c>
      <c r="W39" s="105">
        <v>70412</v>
      </c>
      <c r="X39" s="105">
        <v>1683046</v>
      </c>
      <c r="Y39" s="105">
        <v>1751358</v>
      </c>
      <c r="Z39" s="105">
        <v>68312</v>
      </c>
      <c r="AA39" s="105">
        <v>223532</v>
      </c>
      <c r="AB39" s="105">
        <v>11887</v>
      </c>
      <c r="AC39" s="105">
        <v>4189467</v>
      </c>
      <c r="AD39" s="105">
        <v>4201354</v>
      </c>
      <c r="AE39" s="101" t="s">
        <v>173</v>
      </c>
      <c r="AF39" s="105">
        <v>132</v>
      </c>
      <c r="AG39" s="105">
        <v>44352</v>
      </c>
    </row>
    <row r="40" spans="1:33" x14ac:dyDescent="0.2">
      <c r="A40" s="101" t="s">
        <v>174</v>
      </c>
      <c r="B40" s="101" t="s">
        <v>175</v>
      </c>
      <c r="C40" s="102">
        <v>84737</v>
      </c>
      <c r="D40" s="102">
        <v>1602</v>
      </c>
      <c r="E40" s="102">
        <v>86339</v>
      </c>
      <c r="F40" s="103">
        <v>-1.93875928491925E-2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86339</v>
      </c>
      <c r="N40" s="103">
        <v>-1.93875928491925E-2</v>
      </c>
      <c r="O40" s="102">
        <v>11923</v>
      </c>
      <c r="P40" s="102">
        <v>98262</v>
      </c>
      <c r="Q40" s="103">
        <v>-9.7950299292581203E-3</v>
      </c>
      <c r="R40" s="107">
        <v>5</v>
      </c>
      <c r="S40" s="109"/>
      <c r="T40" s="101" t="s">
        <v>68</v>
      </c>
      <c r="U40" s="105">
        <v>86504</v>
      </c>
      <c r="V40" s="105">
        <v>88046</v>
      </c>
      <c r="W40" s="105">
        <v>1542</v>
      </c>
      <c r="X40" s="105">
        <v>0</v>
      </c>
      <c r="Y40" s="105">
        <v>0</v>
      </c>
      <c r="Z40" s="105">
        <v>0</v>
      </c>
      <c r="AA40" s="105">
        <v>0</v>
      </c>
      <c r="AB40" s="105">
        <v>11188</v>
      </c>
      <c r="AC40" s="105">
        <v>88046</v>
      </c>
      <c r="AD40" s="105">
        <v>99234</v>
      </c>
      <c r="AE40" s="101" t="s">
        <v>176</v>
      </c>
      <c r="AF40" s="105">
        <v>132</v>
      </c>
      <c r="AG40" s="105">
        <v>44352</v>
      </c>
    </row>
    <row r="41" spans="1:33" x14ac:dyDescent="0.2">
      <c r="A41" s="101" t="s">
        <v>177</v>
      </c>
      <c r="B41" s="101" t="s">
        <v>178</v>
      </c>
      <c r="C41" s="102">
        <v>155929</v>
      </c>
      <c r="D41" s="102">
        <v>146</v>
      </c>
      <c r="E41" s="102">
        <v>156075</v>
      </c>
      <c r="F41" s="103">
        <v>3.1484822650038699E-2</v>
      </c>
      <c r="G41" s="102">
        <v>6371</v>
      </c>
      <c r="H41" s="102">
        <v>0</v>
      </c>
      <c r="I41" s="102">
        <v>6371</v>
      </c>
      <c r="J41" s="103">
        <v>-0.23194695599758902</v>
      </c>
      <c r="K41" s="102">
        <v>0</v>
      </c>
      <c r="L41" s="121">
        <v>0</v>
      </c>
      <c r="M41" s="102">
        <v>162446</v>
      </c>
      <c r="N41" s="103">
        <v>1.77938172750398E-2</v>
      </c>
      <c r="O41" s="102">
        <v>0</v>
      </c>
      <c r="P41" s="102">
        <v>162446</v>
      </c>
      <c r="Q41" s="103">
        <v>1.77938172750398E-2</v>
      </c>
      <c r="R41" s="107">
        <v>4</v>
      </c>
      <c r="S41" s="109"/>
      <c r="T41" s="101" t="s">
        <v>68</v>
      </c>
      <c r="U41" s="105">
        <v>151301</v>
      </c>
      <c r="V41" s="105">
        <v>151311</v>
      </c>
      <c r="W41" s="105">
        <v>10</v>
      </c>
      <c r="X41" s="105">
        <v>8295</v>
      </c>
      <c r="Y41" s="105">
        <v>8295</v>
      </c>
      <c r="Z41" s="105">
        <v>0</v>
      </c>
      <c r="AA41" s="105">
        <v>0</v>
      </c>
      <c r="AB41" s="105">
        <v>0</v>
      </c>
      <c r="AC41" s="105">
        <v>159606</v>
      </c>
      <c r="AD41" s="105">
        <v>159606</v>
      </c>
      <c r="AE41" s="101" t="s">
        <v>179</v>
      </c>
      <c r="AF41" s="105">
        <v>132</v>
      </c>
      <c r="AG41" s="105">
        <v>44352</v>
      </c>
    </row>
    <row r="42" spans="1:33" x14ac:dyDescent="0.2">
      <c r="A42" s="101" t="s">
        <v>180</v>
      </c>
      <c r="B42" s="101" t="s">
        <v>181</v>
      </c>
      <c r="C42" s="102">
        <v>75616</v>
      </c>
      <c r="D42" s="102">
        <v>128</v>
      </c>
      <c r="E42" s="102">
        <v>75744</v>
      </c>
      <c r="F42" s="103">
        <v>3.7276437238092597E-2</v>
      </c>
      <c r="G42" s="102">
        <v>25</v>
      </c>
      <c r="H42" s="102">
        <v>0</v>
      </c>
      <c r="I42" s="102">
        <v>25</v>
      </c>
      <c r="J42" s="103">
        <v>0</v>
      </c>
      <c r="K42" s="102">
        <v>0</v>
      </c>
      <c r="L42" s="121">
        <v>0</v>
      </c>
      <c r="M42" s="102">
        <v>75769</v>
      </c>
      <c r="N42" s="103">
        <v>3.7618799813754794E-2</v>
      </c>
      <c r="O42" s="102">
        <v>3065</v>
      </c>
      <c r="P42" s="102">
        <v>78834</v>
      </c>
      <c r="Q42" s="103">
        <v>3.0428985961885303E-2</v>
      </c>
      <c r="R42" s="107">
        <v>5</v>
      </c>
      <c r="S42" s="109"/>
      <c r="T42" s="101" t="s">
        <v>68</v>
      </c>
      <c r="U42" s="105">
        <v>72866</v>
      </c>
      <c r="V42" s="105">
        <v>73022</v>
      </c>
      <c r="W42" s="105">
        <v>156</v>
      </c>
      <c r="X42" s="105">
        <v>0</v>
      </c>
      <c r="Y42" s="105">
        <v>0</v>
      </c>
      <c r="Z42" s="105">
        <v>0</v>
      </c>
      <c r="AA42" s="105">
        <v>0</v>
      </c>
      <c r="AB42" s="105">
        <v>3484</v>
      </c>
      <c r="AC42" s="105">
        <v>73022</v>
      </c>
      <c r="AD42" s="105">
        <v>76506</v>
      </c>
      <c r="AE42" s="101" t="s">
        <v>182</v>
      </c>
      <c r="AF42" s="105">
        <v>132</v>
      </c>
      <c r="AG42" s="105">
        <v>44352</v>
      </c>
    </row>
    <row r="43" spans="1:33" x14ac:dyDescent="0.2">
      <c r="A43" s="101" t="s">
        <v>183</v>
      </c>
      <c r="B43" s="101" t="s">
        <v>184</v>
      </c>
      <c r="C43" s="102">
        <v>12880</v>
      </c>
      <c r="D43" s="102">
        <v>242</v>
      </c>
      <c r="E43" s="102">
        <v>13122</v>
      </c>
      <c r="F43" s="103">
        <v>1.9105312208760501E-2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13122</v>
      </c>
      <c r="N43" s="103">
        <v>1.9105312208760501E-2</v>
      </c>
      <c r="O43" s="102">
        <v>10734</v>
      </c>
      <c r="P43" s="102">
        <v>23856</v>
      </c>
      <c r="Q43" s="103">
        <v>7.41107609185052E-2</v>
      </c>
      <c r="R43" s="107">
        <v>5</v>
      </c>
      <c r="S43" s="109"/>
      <c r="T43" s="101" t="s">
        <v>68</v>
      </c>
      <c r="U43" s="105">
        <v>12832</v>
      </c>
      <c r="V43" s="105">
        <v>12876</v>
      </c>
      <c r="W43" s="105">
        <v>44</v>
      </c>
      <c r="X43" s="105">
        <v>0</v>
      </c>
      <c r="Y43" s="105">
        <v>0</v>
      </c>
      <c r="Z43" s="105">
        <v>0</v>
      </c>
      <c r="AA43" s="105">
        <v>0</v>
      </c>
      <c r="AB43" s="105">
        <v>9334</v>
      </c>
      <c r="AC43" s="105">
        <v>12876</v>
      </c>
      <c r="AD43" s="105">
        <v>22210</v>
      </c>
      <c r="AE43" s="101" t="s">
        <v>185</v>
      </c>
      <c r="AF43" s="105">
        <v>132</v>
      </c>
      <c r="AG43" s="105">
        <v>44352</v>
      </c>
    </row>
    <row r="44" spans="1:33" x14ac:dyDescent="0.2">
      <c r="A44" s="101" t="s">
        <v>186</v>
      </c>
      <c r="B44" s="101" t="s">
        <v>187</v>
      </c>
      <c r="C44" s="102">
        <v>1380669</v>
      </c>
      <c r="D44" s="102">
        <v>369368</v>
      </c>
      <c r="E44" s="102">
        <v>1750037</v>
      </c>
      <c r="F44" s="103">
        <v>4.4172951957723201E-2</v>
      </c>
      <c r="G44" s="102">
        <v>81747</v>
      </c>
      <c r="H44" s="102">
        <v>2278</v>
      </c>
      <c r="I44" s="102">
        <v>84025</v>
      </c>
      <c r="J44" s="103">
        <v>2.6974504387787503E-2</v>
      </c>
      <c r="K44" s="102">
        <v>1</v>
      </c>
      <c r="L44" s="121">
        <v>-0.88888888888888906</v>
      </c>
      <c r="M44" s="102">
        <v>1834063</v>
      </c>
      <c r="N44" s="103">
        <v>4.3367674917369703E-2</v>
      </c>
      <c r="O44" s="102">
        <v>105836</v>
      </c>
      <c r="P44" s="102">
        <v>1939899</v>
      </c>
      <c r="Q44" s="103">
        <v>4.6802606997969995E-2</v>
      </c>
      <c r="R44" s="107">
        <v>3</v>
      </c>
      <c r="S44" s="109"/>
      <c r="T44" s="101" t="s">
        <v>68</v>
      </c>
      <c r="U44" s="105">
        <v>1325231</v>
      </c>
      <c r="V44" s="105">
        <v>1676003</v>
      </c>
      <c r="W44" s="105">
        <v>350772</v>
      </c>
      <c r="X44" s="105">
        <v>80498</v>
      </c>
      <c r="Y44" s="105">
        <v>81818</v>
      </c>
      <c r="Z44" s="105">
        <v>1320</v>
      </c>
      <c r="AA44" s="105">
        <v>9</v>
      </c>
      <c r="AB44" s="105">
        <v>95336</v>
      </c>
      <c r="AC44" s="105">
        <v>1757830</v>
      </c>
      <c r="AD44" s="105">
        <v>1853166</v>
      </c>
      <c r="AE44" s="101" t="s">
        <v>188</v>
      </c>
      <c r="AF44" s="105">
        <v>132</v>
      </c>
      <c r="AG44" s="105">
        <v>44352</v>
      </c>
    </row>
    <row r="45" spans="1:33" x14ac:dyDescent="0.2">
      <c r="A45" s="101" t="s">
        <v>189</v>
      </c>
      <c r="B45" s="101" t="s">
        <v>190</v>
      </c>
      <c r="C45" s="102">
        <v>2726520</v>
      </c>
      <c r="D45" s="102">
        <v>431654</v>
      </c>
      <c r="E45" s="102">
        <v>3158174</v>
      </c>
      <c r="F45" s="103">
        <v>7.7153944774623106E-3</v>
      </c>
      <c r="G45" s="102">
        <v>921786</v>
      </c>
      <c r="H45" s="102">
        <v>24716</v>
      </c>
      <c r="I45" s="102">
        <v>946502</v>
      </c>
      <c r="J45" s="103">
        <v>3.8381072432000701E-2</v>
      </c>
      <c r="K45" s="102">
        <v>0</v>
      </c>
      <c r="L45" s="121">
        <v>0</v>
      </c>
      <c r="M45" s="102">
        <v>4104676</v>
      </c>
      <c r="N45" s="103">
        <v>1.4624852089142801E-2</v>
      </c>
      <c r="O45" s="102">
        <v>7717</v>
      </c>
      <c r="P45" s="102">
        <v>4112393</v>
      </c>
      <c r="Q45" s="103">
        <v>1.41181245934174E-2</v>
      </c>
      <c r="R45" s="107">
        <v>2</v>
      </c>
      <c r="S45" s="109"/>
      <c r="T45" s="101" t="s">
        <v>68</v>
      </c>
      <c r="U45" s="105">
        <v>2721624</v>
      </c>
      <c r="V45" s="105">
        <v>3133994</v>
      </c>
      <c r="W45" s="105">
        <v>412370</v>
      </c>
      <c r="X45" s="105">
        <v>889111</v>
      </c>
      <c r="Y45" s="105">
        <v>911517</v>
      </c>
      <c r="Z45" s="105">
        <v>22406</v>
      </c>
      <c r="AA45" s="105">
        <v>0</v>
      </c>
      <c r="AB45" s="105">
        <v>9631</v>
      </c>
      <c r="AC45" s="105">
        <v>4045511</v>
      </c>
      <c r="AD45" s="105">
        <v>4055142</v>
      </c>
      <c r="AE45" s="101" t="s">
        <v>191</v>
      </c>
      <c r="AF45" s="105">
        <v>132</v>
      </c>
      <c r="AG45" s="105">
        <v>44352</v>
      </c>
    </row>
    <row r="46" spans="1:33" x14ac:dyDescent="0.2">
      <c r="A46" s="101" t="s">
        <v>192</v>
      </c>
      <c r="B46" s="101" t="s">
        <v>193</v>
      </c>
      <c r="C46" s="102">
        <v>58025</v>
      </c>
      <c r="D46" s="102">
        <v>13336</v>
      </c>
      <c r="E46" s="102">
        <v>71361</v>
      </c>
      <c r="F46" s="103">
        <v>1.0206681766704402E-2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71361</v>
      </c>
      <c r="N46" s="103">
        <v>1.0206681766704402E-2</v>
      </c>
      <c r="O46" s="102">
        <v>25398</v>
      </c>
      <c r="P46" s="102">
        <v>96759</v>
      </c>
      <c r="Q46" s="103">
        <v>2.23468999619627E-2</v>
      </c>
      <c r="R46" s="107">
        <v>5</v>
      </c>
      <c r="S46" s="109"/>
      <c r="T46" s="101" t="s">
        <v>68</v>
      </c>
      <c r="U46" s="105">
        <v>57172</v>
      </c>
      <c r="V46" s="105">
        <v>70640</v>
      </c>
      <c r="W46" s="105">
        <v>13468</v>
      </c>
      <c r="X46" s="105">
        <v>0</v>
      </c>
      <c r="Y46" s="105">
        <v>0</v>
      </c>
      <c r="Z46" s="105">
        <v>0</v>
      </c>
      <c r="AA46" s="105">
        <v>0</v>
      </c>
      <c r="AB46" s="105">
        <v>24004</v>
      </c>
      <c r="AC46" s="105">
        <v>70640</v>
      </c>
      <c r="AD46" s="105">
        <v>94644</v>
      </c>
      <c r="AE46" s="101" t="s">
        <v>194</v>
      </c>
      <c r="AF46" s="105">
        <v>132</v>
      </c>
      <c r="AG46" s="105">
        <v>44352</v>
      </c>
    </row>
    <row r="47" spans="1:33" x14ac:dyDescent="0.2">
      <c r="A47" s="101" t="s">
        <v>195</v>
      </c>
      <c r="B47" s="101" t="s">
        <v>196</v>
      </c>
      <c r="C47" s="102">
        <v>11037</v>
      </c>
      <c r="D47" s="102">
        <v>296</v>
      </c>
      <c r="E47" s="102">
        <v>11333</v>
      </c>
      <c r="F47" s="103">
        <v>1.1875E-2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11333</v>
      </c>
      <c r="N47" s="103">
        <v>1.1875E-2</v>
      </c>
      <c r="O47" s="102">
        <v>18166</v>
      </c>
      <c r="P47" s="102">
        <v>29499</v>
      </c>
      <c r="Q47" s="103">
        <v>3.8550908322771402E-2</v>
      </c>
      <c r="R47" s="107">
        <v>5</v>
      </c>
      <c r="S47" s="109"/>
      <c r="T47" s="101" t="s">
        <v>68</v>
      </c>
      <c r="U47" s="105">
        <v>10942</v>
      </c>
      <c r="V47" s="105">
        <v>11200</v>
      </c>
      <c r="W47" s="105">
        <v>258</v>
      </c>
      <c r="X47" s="105">
        <v>0</v>
      </c>
      <c r="Y47" s="105">
        <v>0</v>
      </c>
      <c r="Z47" s="105">
        <v>0</v>
      </c>
      <c r="AA47" s="105">
        <v>0</v>
      </c>
      <c r="AB47" s="105">
        <v>17204</v>
      </c>
      <c r="AC47" s="105">
        <v>11200</v>
      </c>
      <c r="AD47" s="105">
        <v>28404</v>
      </c>
      <c r="AE47" s="101" t="s">
        <v>197</v>
      </c>
      <c r="AF47" s="105">
        <v>132</v>
      </c>
      <c r="AG47" s="105">
        <v>44352</v>
      </c>
    </row>
    <row r="48" spans="1:33" x14ac:dyDescent="0.2">
      <c r="A48" s="101" t="s">
        <v>198</v>
      </c>
      <c r="B48" s="101" t="s">
        <v>199</v>
      </c>
      <c r="C48" s="102">
        <v>8230</v>
      </c>
      <c r="D48" s="102">
        <v>0</v>
      </c>
      <c r="E48" s="102">
        <v>8230</v>
      </c>
      <c r="F48" s="103">
        <v>-2.9938708156529902E-2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8230</v>
      </c>
      <c r="N48" s="103">
        <v>-2.9938708156529902E-2</v>
      </c>
      <c r="O48" s="102">
        <v>0</v>
      </c>
      <c r="P48" s="102">
        <v>8230</v>
      </c>
      <c r="Q48" s="103">
        <v>-2.9938708156529902E-2</v>
      </c>
      <c r="R48" s="107">
        <v>5</v>
      </c>
      <c r="S48" s="109"/>
      <c r="T48" s="101" t="s">
        <v>68</v>
      </c>
      <c r="U48" s="105">
        <v>8484</v>
      </c>
      <c r="V48" s="105">
        <v>8484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8484</v>
      </c>
      <c r="AD48" s="105">
        <v>8484</v>
      </c>
      <c r="AE48" s="101" t="s">
        <v>200</v>
      </c>
      <c r="AF48" s="105">
        <v>132</v>
      </c>
      <c r="AG48" s="105">
        <v>44352</v>
      </c>
    </row>
    <row r="49" spans="1:33" x14ac:dyDescent="0.2">
      <c r="A49" s="101" t="s">
        <v>201</v>
      </c>
      <c r="B49" s="101" t="s">
        <v>202</v>
      </c>
      <c r="C49" s="102">
        <v>93661</v>
      </c>
      <c r="D49" s="102">
        <v>704</v>
      </c>
      <c r="E49" s="102">
        <v>94365</v>
      </c>
      <c r="F49" s="103">
        <v>-9.0159666782367198E-2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94365</v>
      </c>
      <c r="N49" s="103">
        <v>-9.0159666782367198E-2</v>
      </c>
      <c r="O49" s="102">
        <v>2117</v>
      </c>
      <c r="P49" s="102">
        <v>96482</v>
      </c>
      <c r="Q49" s="103">
        <v>-9.0470309863403695E-2</v>
      </c>
      <c r="R49" s="107">
        <v>5</v>
      </c>
      <c r="S49" s="109"/>
      <c r="T49" s="101" t="s">
        <v>68</v>
      </c>
      <c r="U49" s="105">
        <v>103022</v>
      </c>
      <c r="V49" s="105">
        <v>103716</v>
      </c>
      <c r="W49" s="105">
        <v>694</v>
      </c>
      <c r="X49" s="105">
        <v>0</v>
      </c>
      <c r="Y49" s="105">
        <v>0</v>
      </c>
      <c r="Z49" s="105">
        <v>0</v>
      </c>
      <c r="AA49" s="105">
        <v>0</v>
      </c>
      <c r="AB49" s="105">
        <v>2363</v>
      </c>
      <c r="AC49" s="105">
        <v>103716</v>
      </c>
      <c r="AD49" s="105">
        <v>106079</v>
      </c>
      <c r="AE49" s="101" t="s">
        <v>203</v>
      </c>
      <c r="AF49" s="105">
        <v>132</v>
      </c>
      <c r="AG49" s="105">
        <v>44352</v>
      </c>
    </row>
    <row r="50" spans="1:33" x14ac:dyDescent="0.2">
      <c r="A50" s="101" t="s">
        <v>204</v>
      </c>
      <c r="B50" s="101" t="s">
        <v>205</v>
      </c>
      <c r="C50" s="102">
        <v>722276</v>
      </c>
      <c r="D50" s="102">
        <v>4864</v>
      </c>
      <c r="E50" s="102">
        <v>727140</v>
      </c>
      <c r="F50" s="103">
        <v>9.9320961848028202E-3</v>
      </c>
      <c r="G50" s="102">
        <v>257287</v>
      </c>
      <c r="H50" s="102">
        <v>108</v>
      </c>
      <c r="I50" s="102">
        <v>257395</v>
      </c>
      <c r="J50" s="103">
        <v>-9.2941794205850498E-2</v>
      </c>
      <c r="K50" s="102">
        <v>14</v>
      </c>
      <c r="L50" s="121">
        <v>0</v>
      </c>
      <c r="M50" s="102">
        <v>984549</v>
      </c>
      <c r="N50" s="103">
        <v>-1.9137082842677202E-2</v>
      </c>
      <c r="O50" s="102">
        <v>3886</v>
      </c>
      <c r="P50" s="102">
        <v>988435</v>
      </c>
      <c r="Q50" s="103">
        <v>-1.8701980495853702E-2</v>
      </c>
      <c r="R50" s="107">
        <v>3</v>
      </c>
      <c r="S50" s="110"/>
      <c r="T50" s="101" t="s">
        <v>68</v>
      </c>
      <c r="U50" s="105">
        <v>716959</v>
      </c>
      <c r="V50" s="105">
        <v>719989</v>
      </c>
      <c r="W50" s="105">
        <v>3030</v>
      </c>
      <c r="X50" s="105">
        <v>283671</v>
      </c>
      <c r="Y50" s="105">
        <v>283769</v>
      </c>
      <c r="Z50" s="105">
        <v>98</v>
      </c>
      <c r="AA50" s="105">
        <v>0</v>
      </c>
      <c r="AB50" s="105">
        <v>3515</v>
      </c>
      <c r="AC50" s="105">
        <v>1003758</v>
      </c>
      <c r="AD50" s="105">
        <v>1007273</v>
      </c>
      <c r="AE50" s="101" t="s">
        <v>206</v>
      </c>
      <c r="AF50" s="105">
        <v>132</v>
      </c>
      <c r="AG50" s="105">
        <v>44352</v>
      </c>
    </row>
    <row r="51" spans="1:33" x14ac:dyDescent="0.2">
      <c r="A51" s="111" t="s">
        <v>207</v>
      </c>
      <c r="B51" s="112"/>
      <c r="C51" s="113">
        <v>22842019</v>
      </c>
      <c r="D51" s="113">
        <v>4873148</v>
      </c>
      <c r="E51" s="113">
        <v>27715167</v>
      </c>
      <c r="F51" s="114">
        <v>1.06508796766754E-2</v>
      </c>
      <c r="G51" s="113">
        <v>16045577</v>
      </c>
      <c r="H51" s="113">
        <v>2960686</v>
      </c>
      <c r="I51" s="113">
        <v>19006263</v>
      </c>
      <c r="J51" s="114">
        <v>2.1667534439545801E-2</v>
      </c>
      <c r="K51" s="113">
        <v>462172</v>
      </c>
      <c r="L51" s="122">
        <v>-0.17954817384265301</v>
      </c>
      <c r="M51" s="113">
        <v>47183602</v>
      </c>
      <c r="N51" s="114">
        <v>1.2750125945546701E-2</v>
      </c>
      <c r="O51" s="113">
        <v>689697</v>
      </c>
      <c r="P51" s="113">
        <v>47873299</v>
      </c>
      <c r="Q51" s="114">
        <v>1.31804272109869E-2</v>
      </c>
      <c r="R51" s="118">
        <v>0</v>
      </c>
      <c r="S51" s="119" t="s">
        <v>208</v>
      </c>
      <c r="T51" s="119">
        <v>0</v>
      </c>
      <c r="U51" s="120">
        <v>22876355</v>
      </c>
      <c r="V51" s="120">
        <v>27423087</v>
      </c>
      <c r="W51" s="120">
        <v>4546732</v>
      </c>
      <c r="X51" s="120">
        <v>15964684</v>
      </c>
      <c r="Y51" s="120">
        <v>18603178</v>
      </c>
      <c r="Z51" s="120">
        <v>2638494</v>
      </c>
      <c r="AA51" s="120">
        <v>563314</v>
      </c>
      <c r="AB51" s="120">
        <v>660938</v>
      </c>
      <c r="AC51" s="120">
        <v>46589579</v>
      </c>
      <c r="AD51" s="120">
        <v>47250517</v>
      </c>
      <c r="AE51" s="119">
        <v>0</v>
      </c>
      <c r="AF51" s="120">
        <v>6072</v>
      </c>
      <c r="AG51" s="120">
        <v>2040192</v>
      </c>
    </row>
    <row r="52" spans="1:33" x14ac:dyDescent="0.2">
      <c r="A52" s="101" t="s">
        <v>209</v>
      </c>
      <c r="B52" s="101" t="s">
        <v>210</v>
      </c>
      <c r="C52" s="102">
        <v>123</v>
      </c>
      <c r="D52" s="102">
        <v>0</v>
      </c>
      <c r="E52" s="102">
        <v>123</v>
      </c>
      <c r="F52" s="103">
        <v>-0.68702290076335903</v>
      </c>
      <c r="G52" s="102">
        <v>1304256</v>
      </c>
      <c r="H52" s="102">
        <v>0</v>
      </c>
      <c r="I52" s="102">
        <v>1304256</v>
      </c>
      <c r="J52" s="103">
        <v>-0.149681453915783</v>
      </c>
      <c r="K52" s="102">
        <v>0</v>
      </c>
      <c r="L52" s="121">
        <v>0</v>
      </c>
      <c r="M52" s="102">
        <v>1304379</v>
      </c>
      <c r="N52" s="103">
        <v>-0.149819095745964</v>
      </c>
      <c r="O52" s="102">
        <v>0</v>
      </c>
      <c r="P52" s="102">
        <v>1304379</v>
      </c>
      <c r="Q52" s="103">
        <v>-0.149819095745964</v>
      </c>
      <c r="R52" s="107">
        <v>6</v>
      </c>
      <c r="S52" s="108" t="s">
        <v>151</v>
      </c>
      <c r="T52" s="101" t="s">
        <v>151</v>
      </c>
      <c r="U52" s="105">
        <v>393</v>
      </c>
      <c r="V52" s="105">
        <v>393</v>
      </c>
      <c r="W52" s="105">
        <v>0</v>
      </c>
      <c r="X52" s="105">
        <v>1533844</v>
      </c>
      <c r="Y52" s="105">
        <v>1533844</v>
      </c>
      <c r="Z52" s="105">
        <v>0</v>
      </c>
      <c r="AA52" s="105">
        <v>0</v>
      </c>
      <c r="AB52" s="105">
        <v>0</v>
      </c>
      <c r="AC52" s="105">
        <v>1534237</v>
      </c>
      <c r="AD52" s="105">
        <v>1534237</v>
      </c>
      <c r="AE52" s="101" t="s">
        <v>211</v>
      </c>
      <c r="AF52" s="105">
        <v>132</v>
      </c>
      <c r="AG52" s="105">
        <v>44352</v>
      </c>
    </row>
    <row r="53" spans="1:33" x14ac:dyDescent="0.2">
      <c r="A53" s="101" t="s">
        <v>212</v>
      </c>
      <c r="B53" s="101" t="s">
        <v>213</v>
      </c>
      <c r="C53" s="102">
        <v>1985</v>
      </c>
      <c r="D53" s="102">
        <v>0</v>
      </c>
      <c r="E53" s="102">
        <v>1985</v>
      </c>
      <c r="F53" s="103">
        <v>-0.552827213336337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1985</v>
      </c>
      <c r="N53" s="103">
        <v>-0.552827213336337</v>
      </c>
      <c r="O53" s="102">
        <v>0</v>
      </c>
      <c r="P53" s="102">
        <v>1985</v>
      </c>
      <c r="Q53" s="103">
        <v>-0.552827213336337</v>
      </c>
      <c r="R53" s="107">
        <v>6</v>
      </c>
      <c r="S53" s="109"/>
      <c r="T53" s="101" t="s">
        <v>151</v>
      </c>
      <c r="U53" s="105">
        <v>4439</v>
      </c>
      <c r="V53" s="105">
        <v>4439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4439</v>
      </c>
      <c r="AD53" s="105">
        <v>4439</v>
      </c>
      <c r="AE53" s="101" t="s">
        <v>214</v>
      </c>
      <c r="AF53" s="105">
        <v>132</v>
      </c>
      <c r="AG53" s="105">
        <v>44352</v>
      </c>
    </row>
    <row r="54" spans="1:33" x14ac:dyDescent="0.2">
      <c r="A54" s="101" t="s">
        <v>215</v>
      </c>
      <c r="B54" s="101" t="s">
        <v>216</v>
      </c>
      <c r="C54" s="102">
        <v>347703</v>
      </c>
      <c r="D54" s="102">
        <v>456</v>
      </c>
      <c r="E54" s="102">
        <v>348159</v>
      </c>
      <c r="F54" s="103">
        <v>-0.23564357739855502</v>
      </c>
      <c r="G54" s="102">
        <v>974598</v>
      </c>
      <c r="H54" s="102">
        <v>146</v>
      </c>
      <c r="I54" s="102">
        <v>974744</v>
      </c>
      <c r="J54" s="103">
        <v>-2.8510604778774302E-3</v>
      </c>
      <c r="K54" s="102">
        <v>0</v>
      </c>
      <c r="L54" s="121">
        <v>-1</v>
      </c>
      <c r="M54" s="102">
        <v>1322903</v>
      </c>
      <c r="N54" s="103">
        <v>-7.7415597910608105E-2</v>
      </c>
      <c r="O54" s="102">
        <v>1868</v>
      </c>
      <c r="P54" s="102">
        <v>1324771</v>
      </c>
      <c r="Q54" s="103">
        <v>-8.0126818625895505E-2</v>
      </c>
      <c r="R54" s="107">
        <v>6</v>
      </c>
      <c r="S54" s="109"/>
      <c r="T54" s="101" t="s">
        <v>151</v>
      </c>
      <c r="U54" s="105">
        <v>452099</v>
      </c>
      <c r="V54" s="105">
        <v>455493</v>
      </c>
      <c r="W54" s="105">
        <v>3394</v>
      </c>
      <c r="X54" s="105">
        <v>976353</v>
      </c>
      <c r="Y54" s="105">
        <v>977531</v>
      </c>
      <c r="Z54" s="105">
        <v>1178</v>
      </c>
      <c r="AA54" s="105">
        <v>886</v>
      </c>
      <c r="AB54" s="105">
        <v>6257</v>
      </c>
      <c r="AC54" s="105">
        <v>1433910</v>
      </c>
      <c r="AD54" s="105">
        <v>1440167</v>
      </c>
      <c r="AE54" s="101" t="s">
        <v>217</v>
      </c>
      <c r="AF54" s="105">
        <v>132</v>
      </c>
      <c r="AG54" s="105">
        <v>44352</v>
      </c>
    </row>
    <row r="55" spans="1:33" x14ac:dyDescent="0.2">
      <c r="A55" s="101" t="s">
        <v>218</v>
      </c>
      <c r="B55" s="101" t="s">
        <v>219</v>
      </c>
      <c r="C55" s="102">
        <v>4137</v>
      </c>
      <c r="D55" s="102">
        <v>0</v>
      </c>
      <c r="E55" s="102">
        <v>4137</v>
      </c>
      <c r="F55" s="103">
        <v>-0.69152188501976009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4137</v>
      </c>
      <c r="N55" s="103">
        <v>-0.69152188501976009</v>
      </c>
      <c r="O55" s="102">
        <v>0</v>
      </c>
      <c r="P55" s="102">
        <v>4137</v>
      </c>
      <c r="Q55" s="103">
        <v>-0.69152188501976009</v>
      </c>
      <c r="R55" s="107">
        <v>6</v>
      </c>
      <c r="S55" s="109"/>
      <c r="T55" s="101" t="s">
        <v>151</v>
      </c>
      <c r="U55" s="105">
        <v>13411</v>
      </c>
      <c r="V55" s="105">
        <v>13411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13411</v>
      </c>
      <c r="AD55" s="105">
        <v>13411</v>
      </c>
      <c r="AE55" s="101" t="s">
        <v>220</v>
      </c>
      <c r="AF55" s="105">
        <v>132</v>
      </c>
      <c r="AG55" s="105">
        <v>44352</v>
      </c>
    </row>
    <row r="56" spans="1:33" x14ac:dyDescent="0.2">
      <c r="A56" s="101" t="s">
        <v>221</v>
      </c>
      <c r="B56" s="101" t="s">
        <v>222</v>
      </c>
      <c r="C56" s="102">
        <v>35427</v>
      </c>
      <c r="D56" s="102">
        <v>0</v>
      </c>
      <c r="E56" s="102">
        <v>35427</v>
      </c>
      <c r="F56" s="103">
        <v>-0.195243287447185</v>
      </c>
      <c r="G56" s="102">
        <v>8</v>
      </c>
      <c r="H56" s="102">
        <v>0</v>
      </c>
      <c r="I56" s="102">
        <v>8</v>
      </c>
      <c r="J56" s="103">
        <v>0</v>
      </c>
      <c r="K56" s="102">
        <v>0</v>
      </c>
      <c r="L56" s="121">
        <v>0</v>
      </c>
      <c r="M56" s="102">
        <v>35435</v>
      </c>
      <c r="N56" s="103">
        <v>-0.19506156012902598</v>
      </c>
      <c r="O56" s="102">
        <v>19</v>
      </c>
      <c r="P56" s="102">
        <v>35454</v>
      </c>
      <c r="Q56" s="103">
        <v>-0.195233231188287</v>
      </c>
      <c r="R56" s="107">
        <v>6</v>
      </c>
      <c r="S56" s="109"/>
      <c r="T56" s="101" t="s">
        <v>151</v>
      </c>
      <c r="U56" s="105">
        <v>44022</v>
      </c>
      <c r="V56" s="105">
        <v>44022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33</v>
      </c>
      <c r="AC56" s="105">
        <v>44022</v>
      </c>
      <c r="AD56" s="105">
        <v>44055</v>
      </c>
      <c r="AE56" s="101" t="s">
        <v>223</v>
      </c>
      <c r="AF56" s="105">
        <v>132</v>
      </c>
      <c r="AG56" s="105">
        <v>44352</v>
      </c>
    </row>
    <row r="57" spans="1:33" x14ac:dyDescent="0.2">
      <c r="A57" s="101" t="s">
        <v>224</v>
      </c>
      <c r="B57" s="101" t="s">
        <v>225</v>
      </c>
      <c r="C57" s="102">
        <v>2603</v>
      </c>
      <c r="D57" s="102">
        <v>0</v>
      </c>
      <c r="E57" s="102">
        <v>2603</v>
      </c>
      <c r="F57" s="103">
        <v>-0.47636290484811905</v>
      </c>
      <c r="G57" s="102">
        <v>52</v>
      </c>
      <c r="H57" s="102">
        <v>0</v>
      </c>
      <c r="I57" s="102">
        <v>52</v>
      </c>
      <c r="J57" s="103">
        <v>0</v>
      </c>
      <c r="K57" s="102">
        <v>0</v>
      </c>
      <c r="L57" s="121">
        <v>0</v>
      </c>
      <c r="M57" s="102">
        <v>2655</v>
      </c>
      <c r="N57" s="103">
        <v>-0.46590223295111605</v>
      </c>
      <c r="O57" s="102">
        <v>0</v>
      </c>
      <c r="P57" s="102">
        <v>2655</v>
      </c>
      <c r="Q57" s="103">
        <v>-0.46590223295111605</v>
      </c>
      <c r="R57" s="107">
        <v>6</v>
      </c>
      <c r="S57" s="110"/>
      <c r="T57" s="101" t="s">
        <v>151</v>
      </c>
      <c r="U57" s="105">
        <v>4971</v>
      </c>
      <c r="V57" s="105">
        <v>4971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4971</v>
      </c>
      <c r="AD57" s="105">
        <v>4971</v>
      </c>
      <c r="AE57" s="101" t="s">
        <v>226</v>
      </c>
      <c r="AF57" s="105">
        <v>132</v>
      </c>
      <c r="AG57" s="105">
        <v>44352</v>
      </c>
    </row>
    <row r="58" spans="1:33" x14ac:dyDescent="0.2">
      <c r="A58" s="111" t="s">
        <v>227</v>
      </c>
      <c r="B58" s="112"/>
      <c r="C58" s="113">
        <v>391978</v>
      </c>
      <c r="D58" s="113">
        <v>456</v>
      </c>
      <c r="E58" s="113">
        <v>392434</v>
      </c>
      <c r="F58" s="114">
        <v>-0.24925917636098202</v>
      </c>
      <c r="G58" s="113">
        <v>2278914</v>
      </c>
      <c r="H58" s="113">
        <v>146</v>
      </c>
      <c r="I58" s="113">
        <v>2279060</v>
      </c>
      <c r="J58" s="114">
        <v>-9.2505101786869701E-2</v>
      </c>
      <c r="K58" s="113">
        <v>0</v>
      </c>
      <c r="L58" s="122">
        <v>-1</v>
      </c>
      <c r="M58" s="113">
        <v>2671494</v>
      </c>
      <c r="N58" s="114">
        <v>-0.11976843416288001</v>
      </c>
      <c r="O58" s="113">
        <v>1887</v>
      </c>
      <c r="P58" s="113">
        <v>2673381</v>
      </c>
      <c r="Q58" s="114">
        <v>-0.120968473800505</v>
      </c>
      <c r="R58" s="118">
        <v>0</v>
      </c>
      <c r="S58" s="119" t="s">
        <v>208</v>
      </c>
      <c r="T58" s="119">
        <v>0</v>
      </c>
      <c r="U58" s="120">
        <v>519335</v>
      </c>
      <c r="V58" s="120">
        <v>522729</v>
      </c>
      <c r="W58" s="120">
        <v>3394</v>
      </c>
      <c r="X58" s="120">
        <v>2510197</v>
      </c>
      <c r="Y58" s="120">
        <v>2511375</v>
      </c>
      <c r="Z58" s="120">
        <v>1178</v>
      </c>
      <c r="AA58" s="120">
        <v>886</v>
      </c>
      <c r="AB58" s="120">
        <v>6290</v>
      </c>
      <c r="AC58" s="120">
        <v>3034990</v>
      </c>
      <c r="AD58" s="120">
        <v>3041280</v>
      </c>
      <c r="AE58" s="119">
        <v>0</v>
      </c>
      <c r="AF58" s="120">
        <v>792</v>
      </c>
      <c r="AG58" s="120">
        <v>266112</v>
      </c>
    </row>
    <row r="59" spans="1:33" x14ac:dyDescent="0.2">
      <c r="A59" s="111" t="s">
        <v>254</v>
      </c>
      <c r="B59" s="112"/>
      <c r="C59" s="113">
        <v>23233997</v>
      </c>
      <c r="D59" s="113">
        <v>4873604</v>
      </c>
      <c r="E59" s="113">
        <v>28107601</v>
      </c>
      <c r="F59" s="114">
        <v>5.7892387182396105E-3</v>
      </c>
      <c r="G59" s="113">
        <v>18324491</v>
      </c>
      <c r="H59" s="113">
        <v>2960832</v>
      </c>
      <c r="I59" s="113">
        <v>21285323</v>
      </c>
      <c r="J59" s="114">
        <v>8.0877866559618903E-3</v>
      </c>
      <c r="K59" s="113">
        <v>462172</v>
      </c>
      <c r="L59" s="122">
        <v>-0.18083658277206699</v>
      </c>
      <c r="M59" s="113">
        <v>49855096</v>
      </c>
      <c r="N59" s="114">
        <v>4.6454206987671795E-3</v>
      </c>
      <c r="O59" s="113">
        <v>691584</v>
      </c>
      <c r="P59" s="113">
        <v>50546680</v>
      </c>
      <c r="Q59" s="114">
        <v>5.0680829718612007E-3</v>
      </c>
      <c r="R59" s="118">
        <v>0</v>
      </c>
      <c r="S59" s="119">
        <v>0</v>
      </c>
      <c r="T59" s="119">
        <v>0</v>
      </c>
      <c r="U59" s="120">
        <v>23395690</v>
      </c>
      <c r="V59" s="120">
        <v>27945816</v>
      </c>
      <c r="W59" s="120">
        <v>4550126</v>
      </c>
      <c r="X59" s="120">
        <v>18474881</v>
      </c>
      <c r="Y59" s="120">
        <v>21114553</v>
      </c>
      <c r="Z59" s="120">
        <v>2639672</v>
      </c>
      <c r="AA59" s="120">
        <v>564200</v>
      </c>
      <c r="AB59" s="120">
        <v>667228</v>
      </c>
      <c r="AC59" s="120">
        <v>49624569</v>
      </c>
      <c r="AD59" s="120">
        <v>50291797</v>
      </c>
      <c r="AE59" s="119">
        <v>0</v>
      </c>
      <c r="AF59" s="120">
        <v>6864</v>
      </c>
      <c r="AG59" s="120">
        <v>2306304</v>
      </c>
    </row>
  </sheetData>
  <pageMargins left="0.75" right="0.75" top="1" bottom="1" header="0.5" footer="0.5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5" zoomScaleSheetLayoutView="24352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259</v>
      </c>
    </row>
    <row r="4" spans="1:24" ht="42.75" x14ac:dyDescent="0.2">
      <c r="A4" s="99" t="s">
        <v>43</v>
      </c>
      <c r="B4" s="99" t="s">
        <v>44</v>
      </c>
      <c r="C4" s="99" t="s">
        <v>45</v>
      </c>
      <c r="D4" s="99" t="s">
        <v>46</v>
      </c>
      <c r="E4" s="99" t="s">
        <v>47</v>
      </c>
      <c r="F4" s="99" t="s">
        <v>48</v>
      </c>
      <c r="G4" s="99" t="s">
        <v>49</v>
      </c>
      <c r="H4" s="99" t="s">
        <v>50</v>
      </c>
      <c r="I4" s="99" t="s">
        <v>51</v>
      </c>
      <c r="J4" s="99" t="s">
        <v>52</v>
      </c>
      <c r="K4" s="99" t="s">
        <v>24</v>
      </c>
      <c r="L4" s="99" t="s">
        <v>53</v>
      </c>
      <c r="M4" s="99" t="s">
        <v>54</v>
      </c>
      <c r="N4" s="99" t="s">
        <v>55</v>
      </c>
      <c r="O4" s="100" t="s">
        <v>56</v>
      </c>
      <c r="P4" s="100" t="s">
        <v>57</v>
      </c>
      <c r="Q4" s="100" t="s">
        <v>58</v>
      </c>
      <c r="R4" s="100" t="s">
        <v>59</v>
      </c>
      <c r="S4" s="100" t="s">
        <v>60</v>
      </c>
      <c r="T4" s="100" t="s">
        <v>61</v>
      </c>
      <c r="U4" s="100" t="s">
        <v>62</v>
      </c>
      <c r="V4" s="100" t="s">
        <v>63</v>
      </c>
      <c r="W4" s="100" t="s">
        <v>64</v>
      </c>
      <c r="X4" s="100" t="s">
        <v>65</v>
      </c>
    </row>
    <row r="5" spans="1:24" x14ac:dyDescent="0.2">
      <c r="A5" s="101" t="s">
        <v>66</v>
      </c>
      <c r="B5" s="101" t="s">
        <v>67</v>
      </c>
      <c r="C5" s="102">
        <v>562</v>
      </c>
      <c r="D5" s="103">
        <v>-7.5657894736842105E-2</v>
      </c>
      <c r="E5" s="102">
        <v>2</v>
      </c>
      <c r="F5" s="103">
        <v>-0.66666666666666696</v>
      </c>
      <c r="G5" s="102">
        <v>30</v>
      </c>
      <c r="H5" s="103">
        <v>1.5</v>
      </c>
      <c r="I5" s="102">
        <v>594</v>
      </c>
      <c r="J5" s="103">
        <v>-5.1118210862619806E-2</v>
      </c>
      <c r="K5" s="102">
        <v>371</v>
      </c>
      <c r="L5" s="103">
        <v>0.26621160409556299</v>
      </c>
      <c r="M5" s="102">
        <v>965</v>
      </c>
      <c r="N5" s="103">
        <v>5.00544069640914E-2</v>
      </c>
      <c r="O5" s="107">
        <v>4</v>
      </c>
      <c r="P5" s="108" t="s">
        <v>68</v>
      </c>
      <c r="Q5" s="101" t="s">
        <v>68</v>
      </c>
      <c r="R5" s="105">
        <v>608</v>
      </c>
      <c r="S5" s="105">
        <v>6</v>
      </c>
      <c r="T5" s="105">
        <v>12</v>
      </c>
      <c r="U5" s="105">
        <v>626</v>
      </c>
      <c r="V5" s="105">
        <v>293</v>
      </c>
      <c r="W5" s="105">
        <v>919</v>
      </c>
      <c r="X5" s="101" t="s">
        <v>69</v>
      </c>
    </row>
    <row r="6" spans="1:24" x14ac:dyDescent="0.2">
      <c r="A6" s="101" t="s">
        <v>70</v>
      </c>
      <c r="B6" s="101" t="s">
        <v>71</v>
      </c>
      <c r="C6" s="102">
        <v>258</v>
      </c>
      <c r="D6" s="103">
        <v>4.0322580645161303E-2</v>
      </c>
      <c r="E6" s="102">
        <v>0</v>
      </c>
      <c r="F6" s="103" t="s">
        <v>72</v>
      </c>
      <c r="G6" s="102">
        <v>0</v>
      </c>
      <c r="H6" s="103" t="s">
        <v>72</v>
      </c>
      <c r="I6" s="102">
        <v>258</v>
      </c>
      <c r="J6" s="103">
        <v>4.0322580645161303E-2</v>
      </c>
      <c r="K6" s="102">
        <v>12</v>
      </c>
      <c r="L6" s="103">
        <v>0.2</v>
      </c>
      <c r="M6" s="102">
        <v>270</v>
      </c>
      <c r="N6" s="103">
        <v>4.6511627906976702E-2</v>
      </c>
      <c r="O6" s="107">
        <v>5</v>
      </c>
      <c r="P6" s="109"/>
      <c r="Q6" s="101" t="s">
        <v>68</v>
      </c>
      <c r="R6" s="105">
        <v>248</v>
      </c>
      <c r="S6" s="105">
        <v>0</v>
      </c>
      <c r="T6" s="105">
        <v>0</v>
      </c>
      <c r="U6" s="105">
        <v>248</v>
      </c>
      <c r="V6" s="105">
        <v>10</v>
      </c>
      <c r="W6" s="105">
        <v>258</v>
      </c>
      <c r="X6" s="101" t="s">
        <v>73</v>
      </c>
    </row>
    <row r="7" spans="1:24" x14ac:dyDescent="0.2">
      <c r="A7" s="101" t="s">
        <v>74</v>
      </c>
      <c r="B7" s="101" t="s">
        <v>75</v>
      </c>
      <c r="C7" s="102">
        <v>144</v>
      </c>
      <c r="D7" s="103">
        <v>-0.16763005780346801</v>
      </c>
      <c r="E7" s="102">
        <v>8</v>
      </c>
      <c r="F7" s="103" t="s">
        <v>72</v>
      </c>
      <c r="G7" s="102">
        <v>0</v>
      </c>
      <c r="H7" s="103" t="s">
        <v>72</v>
      </c>
      <c r="I7" s="102">
        <v>152</v>
      </c>
      <c r="J7" s="103">
        <v>-0.12138728323699401</v>
      </c>
      <c r="K7" s="102">
        <v>276</v>
      </c>
      <c r="L7" s="103">
        <v>-3.6101083032491002E-3</v>
      </c>
      <c r="M7" s="102">
        <v>428</v>
      </c>
      <c r="N7" s="103">
        <v>-4.8888888888888898E-2</v>
      </c>
      <c r="O7" s="107">
        <v>4</v>
      </c>
      <c r="P7" s="109"/>
      <c r="Q7" s="101" t="s">
        <v>68</v>
      </c>
      <c r="R7" s="105">
        <v>173</v>
      </c>
      <c r="S7" s="105">
        <v>0</v>
      </c>
      <c r="T7" s="105">
        <v>0</v>
      </c>
      <c r="U7" s="105">
        <v>173</v>
      </c>
      <c r="V7" s="105">
        <v>277</v>
      </c>
      <c r="W7" s="105">
        <v>450</v>
      </c>
      <c r="X7" s="101" t="s">
        <v>76</v>
      </c>
    </row>
    <row r="8" spans="1:24" x14ac:dyDescent="0.2">
      <c r="A8" s="101" t="s">
        <v>77</v>
      </c>
      <c r="B8" s="101" t="s">
        <v>78</v>
      </c>
      <c r="C8" s="102">
        <v>4508</v>
      </c>
      <c r="D8" s="103">
        <v>-6.6280033140016598E-2</v>
      </c>
      <c r="E8" s="102">
        <v>1309</v>
      </c>
      <c r="F8" s="103">
        <v>-8.5893854748603407E-2</v>
      </c>
      <c r="G8" s="102">
        <v>922</v>
      </c>
      <c r="H8" s="103">
        <v>-0.15335169880624402</v>
      </c>
      <c r="I8" s="102">
        <v>6739</v>
      </c>
      <c r="J8" s="103">
        <v>-8.3004490406858103E-2</v>
      </c>
      <c r="K8" s="102">
        <v>568</v>
      </c>
      <c r="L8" s="103">
        <v>1.4285714285714301E-2</v>
      </c>
      <c r="M8" s="102">
        <v>7307</v>
      </c>
      <c r="N8" s="103">
        <v>-7.6115817423188806E-2</v>
      </c>
      <c r="O8" s="107">
        <v>2</v>
      </c>
      <c r="P8" s="109"/>
      <c r="Q8" s="101" t="s">
        <v>68</v>
      </c>
      <c r="R8" s="105">
        <v>4828</v>
      </c>
      <c r="S8" s="105">
        <v>1432</v>
      </c>
      <c r="T8" s="105">
        <v>1089</v>
      </c>
      <c r="U8" s="105">
        <v>7349</v>
      </c>
      <c r="V8" s="105">
        <v>560</v>
      </c>
      <c r="W8" s="105">
        <v>7909</v>
      </c>
      <c r="X8" s="101" t="s">
        <v>79</v>
      </c>
    </row>
    <row r="9" spans="1:24" x14ac:dyDescent="0.2">
      <c r="A9" s="101" t="s">
        <v>80</v>
      </c>
      <c r="B9" s="101" t="s">
        <v>81</v>
      </c>
      <c r="C9" s="102">
        <v>148</v>
      </c>
      <c r="D9" s="103">
        <v>-1.3333333333333301E-2</v>
      </c>
      <c r="E9" s="102">
        <v>0</v>
      </c>
      <c r="F9" s="103" t="s">
        <v>72</v>
      </c>
      <c r="G9" s="102">
        <v>0</v>
      </c>
      <c r="H9" s="103" t="s">
        <v>72</v>
      </c>
      <c r="I9" s="102">
        <v>148</v>
      </c>
      <c r="J9" s="103">
        <v>-1.3333333333333301E-2</v>
      </c>
      <c r="K9" s="102">
        <v>10</v>
      </c>
      <c r="L9" s="103">
        <v>0.25</v>
      </c>
      <c r="M9" s="102">
        <v>158</v>
      </c>
      <c r="N9" s="103">
        <v>0</v>
      </c>
      <c r="O9" s="107">
        <v>5</v>
      </c>
      <c r="P9" s="109"/>
      <c r="Q9" s="101" t="s">
        <v>68</v>
      </c>
      <c r="R9" s="105">
        <v>150</v>
      </c>
      <c r="S9" s="105">
        <v>0</v>
      </c>
      <c r="T9" s="105">
        <v>0</v>
      </c>
      <c r="U9" s="105">
        <v>150</v>
      </c>
      <c r="V9" s="105">
        <v>8</v>
      </c>
      <c r="W9" s="105">
        <v>158</v>
      </c>
      <c r="X9" s="101" t="s">
        <v>82</v>
      </c>
    </row>
    <row r="10" spans="1:24" x14ac:dyDescent="0.2">
      <c r="A10" s="101" t="s">
        <v>83</v>
      </c>
      <c r="B10" s="101" t="s">
        <v>84</v>
      </c>
      <c r="C10" s="102">
        <v>3105</v>
      </c>
      <c r="D10" s="103">
        <v>-6.4370775667846802E-4</v>
      </c>
      <c r="E10" s="102">
        <v>20</v>
      </c>
      <c r="F10" s="103">
        <v>5.2631578947368404E-2</v>
      </c>
      <c r="G10" s="102">
        <v>0</v>
      </c>
      <c r="H10" s="103">
        <v>-1</v>
      </c>
      <c r="I10" s="102">
        <v>3125</v>
      </c>
      <c r="J10" s="103">
        <v>-1.5974440894568702E-3</v>
      </c>
      <c r="K10" s="102">
        <v>410</v>
      </c>
      <c r="L10" s="103">
        <v>0.22388059701492502</v>
      </c>
      <c r="M10" s="102">
        <v>3535</v>
      </c>
      <c r="N10" s="103">
        <v>2.02020202020202E-2</v>
      </c>
      <c r="O10" s="107">
        <v>3</v>
      </c>
      <c r="P10" s="109"/>
      <c r="Q10" s="101" t="s">
        <v>68</v>
      </c>
      <c r="R10" s="105">
        <v>3107</v>
      </c>
      <c r="S10" s="105">
        <v>19</v>
      </c>
      <c r="T10" s="105">
        <v>4</v>
      </c>
      <c r="U10" s="105">
        <v>3130</v>
      </c>
      <c r="V10" s="105">
        <v>335</v>
      </c>
      <c r="W10" s="105">
        <v>3465</v>
      </c>
      <c r="X10" s="101" t="s">
        <v>85</v>
      </c>
    </row>
    <row r="11" spans="1:24" x14ac:dyDescent="0.2">
      <c r="A11" s="101" t="s">
        <v>86</v>
      </c>
      <c r="B11" s="101" t="s">
        <v>87</v>
      </c>
      <c r="C11" s="102">
        <v>516</v>
      </c>
      <c r="D11" s="103">
        <v>-3.8610038610038602E-3</v>
      </c>
      <c r="E11" s="102">
        <v>0</v>
      </c>
      <c r="F11" s="103" t="s">
        <v>72</v>
      </c>
      <c r="G11" s="102">
        <v>76</v>
      </c>
      <c r="H11" s="103">
        <v>0.43396226415094302</v>
      </c>
      <c r="I11" s="102">
        <v>592</v>
      </c>
      <c r="J11" s="103">
        <v>3.6777583187390502E-2</v>
      </c>
      <c r="K11" s="102">
        <v>149</v>
      </c>
      <c r="L11" s="103">
        <v>9.5588235294117599E-2</v>
      </c>
      <c r="M11" s="102">
        <v>741</v>
      </c>
      <c r="N11" s="103">
        <v>4.8090523338048093E-2</v>
      </c>
      <c r="O11" s="107">
        <v>5</v>
      </c>
      <c r="P11" s="109"/>
      <c r="Q11" s="101" t="s">
        <v>68</v>
      </c>
      <c r="R11" s="105">
        <v>518</v>
      </c>
      <c r="S11" s="105">
        <v>0</v>
      </c>
      <c r="T11" s="105">
        <v>53</v>
      </c>
      <c r="U11" s="105">
        <v>571</v>
      </c>
      <c r="V11" s="105">
        <v>136</v>
      </c>
      <c r="W11" s="105">
        <v>707</v>
      </c>
      <c r="X11" s="101" t="s">
        <v>88</v>
      </c>
    </row>
    <row r="12" spans="1:24" x14ac:dyDescent="0.2">
      <c r="A12" s="101" t="s">
        <v>89</v>
      </c>
      <c r="B12" s="101" t="s">
        <v>90</v>
      </c>
      <c r="C12" s="102">
        <v>202</v>
      </c>
      <c r="D12" s="103">
        <v>2.5380710659898501E-2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202</v>
      </c>
      <c r="J12" s="103">
        <v>2.5380710659898501E-2</v>
      </c>
      <c r="K12" s="102">
        <v>14</v>
      </c>
      <c r="L12" s="103">
        <v>-0.3</v>
      </c>
      <c r="M12" s="102">
        <v>216</v>
      </c>
      <c r="N12" s="103">
        <v>-4.6082949308755812E-3</v>
      </c>
      <c r="O12" s="107">
        <v>5</v>
      </c>
      <c r="P12" s="109"/>
      <c r="Q12" s="101" t="s">
        <v>68</v>
      </c>
      <c r="R12" s="105">
        <v>197</v>
      </c>
      <c r="S12" s="105">
        <v>0</v>
      </c>
      <c r="T12" s="105">
        <v>0</v>
      </c>
      <c r="U12" s="105">
        <v>197</v>
      </c>
      <c r="V12" s="105">
        <v>20</v>
      </c>
      <c r="W12" s="105">
        <v>217</v>
      </c>
      <c r="X12" s="101" t="s">
        <v>91</v>
      </c>
    </row>
    <row r="13" spans="1:24" x14ac:dyDescent="0.2">
      <c r="A13" s="101" t="s">
        <v>92</v>
      </c>
      <c r="B13" s="101" t="s">
        <v>93</v>
      </c>
      <c r="C13" s="102">
        <v>0</v>
      </c>
      <c r="D13" s="103">
        <v>-1</v>
      </c>
      <c r="E13" s="102">
        <v>0</v>
      </c>
      <c r="F13" s="103">
        <v>-1</v>
      </c>
      <c r="G13" s="102">
        <v>0</v>
      </c>
      <c r="H13" s="103" t="s">
        <v>72</v>
      </c>
      <c r="I13" s="102">
        <v>0</v>
      </c>
      <c r="J13" s="103">
        <v>-1</v>
      </c>
      <c r="K13" s="102">
        <v>0</v>
      </c>
      <c r="L13" s="103">
        <v>-1</v>
      </c>
      <c r="M13" s="102">
        <v>0</v>
      </c>
      <c r="N13" s="103">
        <v>-1</v>
      </c>
      <c r="O13" s="107">
        <v>5</v>
      </c>
      <c r="P13" s="109"/>
      <c r="Q13" s="101" t="s">
        <v>68</v>
      </c>
      <c r="R13" s="105">
        <v>84</v>
      </c>
      <c r="S13" s="105">
        <v>2</v>
      </c>
      <c r="T13" s="105">
        <v>0</v>
      </c>
      <c r="U13" s="105">
        <v>86</v>
      </c>
      <c r="V13" s="105">
        <v>34</v>
      </c>
      <c r="W13" s="105">
        <v>120</v>
      </c>
      <c r="X13" s="101" t="s">
        <v>94</v>
      </c>
    </row>
    <row r="14" spans="1:24" x14ac:dyDescent="0.2">
      <c r="A14" s="101" t="s">
        <v>95</v>
      </c>
      <c r="B14" s="101" t="s">
        <v>96</v>
      </c>
      <c r="C14" s="102">
        <v>435</v>
      </c>
      <c r="D14" s="103">
        <v>-0.29611650485436902</v>
      </c>
      <c r="E14" s="102">
        <v>0</v>
      </c>
      <c r="F14" s="103" t="s">
        <v>72</v>
      </c>
      <c r="G14" s="102">
        <v>192</v>
      </c>
      <c r="H14" s="103">
        <v>-0.2</v>
      </c>
      <c r="I14" s="102">
        <v>627</v>
      </c>
      <c r="J14" s="103">
        <v>-0.269230769230769</v>
      </c>
      <c r="K14" s="102">
        <v>18</v>
      </c>
      <c r="L14" s="103">
        <v>5.8823529411764705E-2</v>
      </c>
      <c r="M14" s="102">
        <v>645</v>
      </c>
      <c r="N14" s="103">
        <v>-0.26285714285714301</v>
      </c>
      <c r="O14" s="107">
        <v>5</v>
      </c>
      <c r="P14" s="109"/>
      <c r="Q14" s="101" t="s">
        <v>68</v>
      </c>
      <c r="R14" s="105">
        <v>618</v>
      </c>
      <c r="S14" s="105">
        <v>0</v>
      </c>
      <c r="T14" s="105">
        <v>240</v>
      </c>
      <c r="U14" s="105">
        <v>858</v>
      </c>
      <c r="V14" s="105">
        <v>17</v>
      </c>
      <c r="W14" s="105">
        <v>875</v>
      </c>
      <c r="X14" s="101" t="s">
        <v>97</v>
      </c>
    </row>
    <row r="15" spans="1:24" x14ac:dyDescent="0.2">
      <c r="A15" s="101" t="s">
        <v>98</v>
      </c>
      <c r="B15" s="101" t="s">
        <v>99</v>
      </c>
      <c r="C15" s="102">
        <v>347</v>
      </c>
      <c r="D15" s="103">
        <v>-3.0726256983240201E-2</v>
      </c>
      <c r="E15" s="102">
        <v>0</v>
      </c>
      <c r="F15" s="103" t="s">
        <v>72</v>
      </c>
      <c r="G15" s="102">
        <v>0</v>
      </c>
      <c r="H15" s="103" t="s">
        <v>72</v>
      </c>
      <c r="I15" s="102">
        <v>347</v>
      </c>
      <c r="J15" s="103">
        <v>-3.0726256983240201E-2</v>
      </c>
      <c r="K15" s="102">
        <v>236</v>
      </c>
      <c r="L15" s="103">
        <v>6.7873303167420795E-2</v>
      </c>
      <c r="M15" s="102">
        <v>583</v>
      </c>
      <c r="N15" s="103">
        <v>6.9084628670120895E-3</v>
      </c>
      <c r="O15" s="107">
        <v>5</v>
      </c>
      <c r="P15" s="109"/>
      <c r="Q15" s="101" t="s">
        <v>68</v>
      </c>
      <c r="R15" s="105">
        <v>358</v>
      </c>
      <c r="S15" s="105">
        <v>0</v>
      </c>
      <c r="T15" s="105">
        <v>0</v>
      </c>
      <c r="U15" s="105">
        <v>358</v>
      </c>
      <c r="V15" s="105">
        <v>221</v>
      </c>
      <c r="W15" s="105">
        <v>579</v>
      </c>
      <c r="X15" s="101" t="s">
        <v>100</v>
      </c>
    </row>
    <row r="16" spans="1:24" x14ac:dyDescent="0.2">
      <c r="A16" s="101" t="s">
        <v>101</v>
      </c>
      <c r="B16" s="101" t="s">
        <v>102</v>
      </c>
      <c r="C16" s="102">
        <v>735</v>
      </c>
      <c r="D16" s="103">
        <v>3.0855539971949498E-2</v>
      </c>
      <c r="E16" s="102">
        <v>0</v>
      </c>
      <c r="F16" s="103" t="s">
        <v>72</v>
      </c>
      <c r="G16" s="102">
        <v>134</v>
      </c>
      <c r="H16" s="103">
        <v>-0.47859922178988296</v>
      </c>
      <c r="I16" s="102">
        <v>869</v>
      </c>
      <c r="J16" s="103">
        <v>-0.10412371134020601</v>
      </c>
      <c r="K16" s="102">
        <v>288</v>
      </c>
      <c r="L16" s="103">
        <v>0.41176470588235298</v>
      </c>
      <c r="M16" s="102">
        <v>1157</v>
      </c>
      <c r="N16" s="103">
        <v>-1.4480408858603102E-2</v>
      </c>
      <c r="O16" s="107">
        <v>5</v>
      </c>
      <c r="P16" s="109"/>
      <c r="Q16" s="101" t="s">
        <v>68</v>
      </c>
      <c r="R16" s="105">
        <v>713</v>
      </c>
      <c r="S16" s="105">
        <v>0</v>
      </c>
      <c r="T16" s="105">
        <v>257</v>
      </c>
      <c r="U16" s="105">
        <v>970</v>
      </c>
      <c r="V16" s="105">
        <v>204</v>
      </c>
      <c r="W16" s="105">
        <v>1174</v>
      </c>
      <c r="X16" s="101" t="s">
        <v>103</v>
      </c>
    </row>
    <row r="17" spans="1:24" x14ac:dyDescent="0.2">
      <c r="A17" s="101" t="s">
        <v>104</v>
      </c>
      <c r="B17" s="101" t="s">
        <v>105</v>
      </c>
      <c r="C17" s="102">
        <v>709</v>
      </c>
      <c r="D17" s="103">
        <v>-1.2534818941504201E-2</v>
      </c>
      <c r="E17" s="102">
        <v>20</v>
      </c>
      <c r="F17" s="103">
        <v>0.17647058823529402</v>
      </c>
      <c r="G17" s="102">
        <v>0</v>
      </c>
      <c r="H17" s="103" t="s">
        <v>72</v>
      </c>
      <c r="I17" s="102">
        <v>729</v>
      </c>
      <c r="J17" s="103">
        <v>-8.1632653061224497E-3</v>
      </c>
      <c r="K17" s="102">
        <v>209</v>
      </c>
      <c r="L17" s="103">
        <v>7.179487179487179E-2</v>
      </c>
      <c r="M17" s="102">
        <v>938</v>
      </c>
      <c r="N17" s="103">
        <v>8.6021505376344103E-3</v>
      </c>
      <c r="O17" s="107">
        <v>4</v>
      </c>
      <c r="P17" s="109"/>
      <c r="Q17" s="101" t="s">
        <v>68</v>
      </c>
      <c r="R17" s="105">
        <v>718</v>
      </c>
      <c r="S17" s="105">
        <v>17</v>
      </c>
      <c r="T17" s="105">
        <v>0</v>
      </c>
      <c r="U17" s="105">
        <v>735</v>
      </c>
      <c r="V17" s="105">
        <v>195</v>
      </c>
      <c r="W17" s="105">
        <v>930</v>
      </c>
      <c r="X17" s="101" t="s">
        <v>106</v>
      </c>
    </row>
    <row r="18" spans="1:24" x14ac:dyDescent="0.2">
      <c r="A18" s="101" t="s">
        <v>107</v>
      </c>
      <c r="B18" s="101" t="s">
        <v>108</v>
      </c>
      <c r="C18" s="102">
        <v>94</v>
      </c>
      <c r="D18" s="103">
        <v>4.4444444444444405E-2</v>
      </c>
      <c r="E18" s="102">
        <v>0</v>
      </c>
      <c r="F18" s="103" t="s">
        <v>72</v>
      </c>
      <c r="G18" s="102">
        <v>0</v>
      </c>
      <c r="H18" s="103" t="s">
        <v>72</v>
      </c>
      <c r="I18" s="102">
        <v>94</v>
      </c>
      <c r="J18" s="103">
        <v>4.4444444444444405E-2</v>
      </c>
      <c r="K18" s="102">
        <v>4</v>
      </c>
      <c r="L18" s="103">
        <v>-0.6</v>
      </c>
      <c r="M18" s="102">
        <v>98</v>
      </c>
      <c r="N18" s="103">
        <v>-0.02</v>
      </c>
      <c r="O18" s="107">
        <v>5</v>
      </c>
      <c r="P18" s="109"/>
      <c r="Q18" s="101" t="s">
        <v>68</v>
      </c>
      <c r="R18" s="105">
        <v>90</v>
      </c>
      <c r="S18" s="105">
        <v>0</v>
      </c>
      <c r="T18" s="105">
        <v>0</v>
      </c>
      <c r="U18" s="105">
        <v>90</v>
      </c>
      <c r="V18" s="105">
        <v>10</v>
      </c>
      <c r="W18" s="105">
        <v>100</v>
      </c>
      <c r="X18" s="101" t="s">
        <v>109</v>
      </c>
    </row>
    <row r="19" spans="1:24" x14ac:dyDescent="0.2">
      <c r="A19" s="101" t="s">
        <v>110</v>
      </c>
      <c r="B19" s="101" t="s">
        <v>111</v>
      </c>
      <c r="C19" s="102">
        <v>427</v>
      </c>
      <c r="D19" s="103">
        <v>-0.15445544554455401</v>
      </c>
      <c r="E19" s="102">
        <v>96</v>
      </c>
      <c r="F19" s="103">
        <v>-0.25581395348837199</v>
      </c>
      <c r="G19" s="102">
        <v>0</v>
      </c>
      <c r="H19" s="103" t="s">
        <v>72</v>
      </c>
      <c r="I19" s="102">
        <v>523</v>
      </c>
      <c r="J19" s="103">
        <v>-0.17507886435331199</v>
      </c>
      <c r="K19" s="102">
        <v>158</v>
      </c>
      <c r="L19" s="103">
        <v>-4.8192771084337303E-2</v>
      </c>
      <c r="M19" s="102">
        <v>681</v>
      </c>
      <c r="N19" s="103">
        <v>-0.14874999999999999</v>
      </c>
      <c r="O19" s="107">
        <v>4</v>
      </c>
      <c r="P19" s="109"/>
      <c r="Q19" s="101" t="s">
        <v>68</v>
      </c>
      <c r="R19" s="105">
        <v>505</v>
      </c>
      <c r="S19" s="105">
        <v>129</v>
      </c>
      <c r="T19" s="105">
        <v>0</v>
      </c>
      <c r="U19" s="105">
        <v>634</v>
      </c>
      <c r="V19" s="105">
        <v>166</v>
      </c>
      <c r="W19" s="105">
        <v>800</v>
      </c>
      <c r="X19" s="101" t="s">
        <v>112</v>
      </c>
    </row>
    <row r="20" spans="1:24" x14ac:dyDescent="0.2">
      <c r="A20" s="101" t="s">
        <v>113</v>
      </c>
      <c r="B20" s="101" t="s">
        <v>114</v>
      </c>
      <c r="C20" s="102">
        <v>176</v>
      </c>
      <c r="D20" s="103">
        <v>3.5294117647058802E-2</v>
      </c>
      <c r="E20" s="102">
        <v>0</v>
      </c>
      <c r="F20" s="103" t="s">
        <v>72</v>
      </c>
      <c r="G20" s="102">
        <v>0</v>
      </c>
      <c r="H20" s="103" t="s">
        <v>72</v>
      </c>
      <c r="I20" s="102">
        <v>176</v>
      </c>
      <c r="J20" s="103">
        <v>3.5294117647058802E-2</v>
      </c>
      <c r="K20" s="102">
        <v>11</v>
      </c>
      <c r="L20" s="103">
        <v>1.75</v>
      </c>
      <c r="M20" s="102">
        <v>187</v>
      </c>
      <c r="N20" s="103">
        <v>7.4712643678160898E-2</v>
      </c>
      <c r="O20" s="107">
        <v>5</v>
      </c>
      <c r="P20" s="109"/>
      <c r="Q20" s="101" t="s">
        <v>68</v>
      </c>
      <c r="R20" s="105">
        <v>170</v>
      </c>
      <c r="S20" s="105">
        <v>0</v>
      </c>
      <c r="T20" s="105">
        <v>0</v>
      </c>
      <c r="U20" s="105">
        <v>170</v>
      </c>
      <c r="V20" s="105">
        <v>4</v>
      </c>
      <c r="W20" s="105">
        <v>174</v>
      </c>
      <c r="X20" s="101" t="s">
        <v>115</v>
      </c>
    </row>
    <row r="21" spans="1:24" x14ac:dyDescent="0.2">
      <c r="A21" s="101" t="s">
        <v>116</v>
      </c>
      <c r="B21" s="101" t="s">
        <v>117</v>
      </c>
      <c r="C21" s="102">
        <v>520</v>
      </c>
      <c r="D21" s="103">
        <v>-5.9674502712477394E-2</v>
      </c>
      <c r="E21" s="102">
        <v>2</v>
      </c>
      <c r="F21" s="103">
        <v>-0.75</v>
      </c>
      <c r="G21" s="102">
        <v>0</v>
      </c>
      <c r="H21" s="103">
        <v>-1</v>
      </c>
      <c r="I21" s="102">
        <v>522</v>
      </c>
      <c r="J21" s="103">
        <v>-9.21739130434783E-2</v>
      </c>
      <c r="K21" s="102">
        <v>115</v>
      </c>
      <c r="L21" s="103">
        <v>-0.31952662721893499</v>
      </c>
      <c r="M21" s="102">
        <v>637</v>
      </c>
      <c r="N21" s="103">
        <v>-0.143817204301075</v>
      </c>
      <c r="O21" s="107">
        <v>4</v>
      </c>
      <c r="P21" s="109"/>
      <c r="Q21" s="101" t="s">
        <v>68</v>
      </c>
      <c r="R21" s="105">
        <v>553</v>
      </c>
      <c r="S21" s="105">
        <v>8</v>
      </c>
      <c r="T21" s="105">
        <v>14</v>
      </c>
      <c r="U21" s="105">
        <v>575</v>
      </c>
      <c r="V21" s="105">
        <v>169</v>
      </c>
      <c r="W21" s="105">
        <v>744</v>
      </c>
      <c r="X21" s="101" t="s">
        <v>118</v>
      </c>
    </row>
    <row r="22" spans="1:24" x14ac:dyDescent="0.2">
      <c r="A22" s="101" t="s">
        <v>119</v>
      </c>
      <c r="B22" s="101" t="s">
        <v>120</v>
      </c>
      <c r="C22" s="102">
        <v>978</v>
      </c>
      <c r="D22" s="103">
        <v>-6.8571428571428603E-2</v>
      </c>
      <c r="E22" s="102">
        <v>357</v>
      </c>
      <c r="F22" s="103">
        <v>-0.15801886792452802</v>
      </c>
      <c r="G22" s="102">
        <v>0</v>
      </c>
      <c r="H22" s="103" t="s">
        <v>72</v>
      </c>
      <c r="I22" s="102">
        <v>1335</v>
      </c>
      <c r="J22" s="103">
        <v>-9.430122116689281E-2</v>
      </c>
      <c r="K22" s="102">
        <v>227</v>
      </c>
      <c r="L22" s="103">
        <v>0.59859154929577507</v>
      </c>
      <c r="M22" s="102">
        <v>1562</v>
      </c>
      <c r="N22" s="103">
        <v>-3.3415841584158404E-2</v>
      </c>
      <c r="O22" s="107">
        <v>3</v>
      </c>
      <c r="P22" s="109"/>
      <c r="Q22" s="101" t="s">
        <v>68</v>
      </c>
      <c r="R22" s="105">
        <v>1050</v>
      </c>
      <c r="S22" s="105">
        <v>424</v>
      </c>
      <c r="T22" s="105">
        <v>0</v>
      </c>
      <c r="U22" s="105">
        <v>1474</v>
      </c>
      <c r="V22" s="105">
        <v>142</v>
      </c>
      <c r="W22" s="105">
        <v>1616</v>
      </c>
      <c r="X22" s="101" t="s">
        <v>121</v>
      </c>
    </row>
    <row r="23" spans="1:24" x14ac:dyDescent="0.2">
      <c r="A23" s="101" t="s">
        <v>122</v>
      </c>
      <c r="B23" s="101" t="s">
        <v>123</v>
      </c>
      <c r="C23" s="102">
        <v>434</v>
      </c>
      <c r="D23" s="103">
        <v>-0.21376811594202902</v>
      </c>
      <c r="E23" s="102">
        <v>0</v>
      </c>
      <c r="F23" s="103" t="s">
        <v>72</v>
      </c>
      <c r="G23" s="102">
        <v>273</v>
      </c>
      <c r="H23" s="103">
        <v>-0.22</v>
      </c>
      <c r="I23" s="102">
        <v>707</v>
      </c>
      <c r="J23" s="103">
        <v>-0.21618625277161899</v>
      </c>
      <c r="K23" s="102">
        <v>63</v>
      </c>
      <c r="L23" s="103">
        <v>-0.1</v>
      </c>
      <c r="M23" s="102">
        <v>770</v>
      </c>
      <c r="N23" s="103">
        <v>-0.20781893004115201</v>
      </c>
      <c r="O23" s="107">
        <v>4</v>
      </c>
      <c r="P23" s="109"/>
      <c r="Q23" s="101" t="s">
        <v>68</v>
      </c>
      <c r="R23" s="105">
        <v>552</v>
      </c>
      <c r="S23" s="105">
        <v>0</v>
      </c>
      <c r="T23" s="105">
        <v>350</v>
      </c>
      <c r="U23" s="105">
        <v>902</v>
      </c>
      <c r="V23" s="105">
        <v>70</v>
      </c>
      <c r="W23" s="105">
        <v>972</v>
      </c>
      <c r="X23" s="101" t="s">
        <v>124</v>
      </c>
    </row>
    <row r="24" spans="1:24" x14ac:dyDescent="0.2">
      <c r="A24" s="101" t="s">
        <v>125</v>
      </c>
      <c r="B24" s="101" t="s">
        <v>126</v>
      </c>
      <c r="C24" s="102">
        <v>210</v>
      </c>
      <c r="D24" s="103">
        <v>-5.4054054054054099E-2</v>
      </c>
      <c r="E24" s="102">
        <v>1</v>
      </c>
      <c r="F24" s="103" t="s">
        <v>72</v>
      </c>
      <c r="G24" s="102">
        <v>0</v>
      </c>
      <c r="H24" s="103" t="s">
        <v>72</v>
      </c>
      <c r="I24" s="102">
        <v>211</v>
      </c>
      <c r="J24" s="103">
        <v>-4.9549549549549501E-2</v>
      </c>
      <c r="K24" s="102">
        <v>23</v>
      </c>
      <c r="L24" s="103">
        <v>-0.42500000000000004</v>
      </c>
      <c r="M24" s="102">
        <v>234</v>
      </c>
      <c r="N24" s="103">
        <v>-0.106870229007634</v>
      </c>
      <c r="O24" s="107">
        <v>4</v>
      </c>
      <c r="P24" s="109"/>
      <c r="Q24" s="101" t="s">
        <v>68</v>
      </c>
      <c r="R24" s="105">
        <v>222</v>
      </c>
      <c r="S24" s="105">
        <v>0</v>
      </c>
      <c r="T24" s="105">
        <v>0</v>
      </c>
      <c r="U24" s="105">
        <v>222</v>
      </c>
      <c r="V24" s="105">
        <v>40</v>
      </c>
      <c r="W24" s="105">
        <v>262</v>
      </c>
      <c r="X24" s="101" t="s">
        <v>127</v>
      </c>
    </row>
    <row r="25" spans="1:24" x14ac:dyDescent="0.2">
      <c r="A25" s="101" t="s">
        <v>128</v>
      </c>
      <c r="B25" s="101" t="s">
        <v>129</v>
      </c>
      <c r="C25" s="102">
        <v>400</v>
      </c>
      <c r="D25" s="103">
        <v>-7.4441687344913203E-3</v>
      </c>
      <c r="E25" s="102">
        <v>1</v>
      </c>
      <c r="F25" s="103" t="s">
        <v>72</v>
      </c>
      <c r="G25" s="102">
        <v>0</v>
      </c>
      <c r="H25" s="103" t="s">
        <v>72</v>
      </c>
      <c r="I25" s="102">
        <v>401</v>
      </c>
      <c r="J25" s="103">
        <v>-4.9627791563275408E-3</v>
      </c>
      <c r="K25" s="102">
        <v>71</v>
      </c>
      <c r="L25" s="103">
        <v>0.47916666666666702</v>
      </c>
      <c r="M25" s="102">
        <v>472</v>
      </c>
      <c r="N25" s="103">
        <v>4.6563192904656305E-2</v>
      </c>
      <c r="O25" s="107">
        <v>5</v>
      </c>
      <c r="P25" s="109"/>
      <c r="Q25" s="101" t="s">
        <v>68</v>
      </c>
      <c r="R25" s="105">
        <v>403</v>
      </c>
      <c r="S25" s="105">
        <v>0</v>
      </c>
      <c r="T25" s="105">
        <v>0</v>
      </c>
      <c r="U25" s="105">
        <v>403</v>
      </c>
      <c r="V25" s="105">
        <v>48</v>
      </c>
      <c r="W25" s="105">
        <v>451</v>
      </c>
      <c r="X25" s="101" t="s">
        <v>130</v>
      </c>
    </row>
    <row r="26" spans="1:24" x14ac:dyDescent="0.2">
      <c r="A26" s="101" t="s">
        <v>131</v>
      </c>
      <c r="B26" s="101" t="s">
        <v>132</v>
      </c>
      <c r="C26" s="102">
        <v>206</v>
      </c>
      <c r="D26" s="103">
        <v>4.5685279187817299E-2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206</v>
      </c>
      <c r="J26" s="103">
        <v>4.5685279187817299E-2</v>
      </c>
      <c r="K26" s="102">
        <v>22</v>
      </c>
      <c r="L26" s="103">
        <v>-0.56862745098039202</v>
      </c>
      <c r="M26" s="102">
        <v>228</v>
      </c>
      <c r="N26" s="103">
        <v>-8.0645161290322606E-2</v>
      </c>
      <c r="O26" s="107">
        <v>5</v>
      </c>
      <c r="P26" s="109"/>
      <c r="Q26" s="101" t="s">
        <v>68</v>
      </c>
      <c r="R26" s="105">
        <v>197</v>
      </c>
      <c r="S26" s="105">
        <v>0</v>
      </c>
      <c r="T26" s="105">
        <v>0</v>
      </c>
      <c r="U26" s="105">
        <v>197</v>
      </c>
      <c r="V26" s="105">
        <v>51</v>
      </c>
      <c r="W26" s="105">
        <v>248</v>
      </c>
      <c r="X26" s="101" t="s">
        <v>133</v>
      </c>
    </row>
    <row r="27" spans="1:24" x14ac:dyDescent="0.2">
      <c r="A27" s="101" t="s">
        <v>134</v>
      </c>
      <c r="B27" s="101" t="s">
        <v>135</v>
      </c>
      <c r="C27" s="102">
        <v>531</v>
      </c>
      <c r="D27" s="103">
        <v>5.77689243027888E-2</v>
      </c>
      <c r="E27" s="102">
        <v>0</v>
      </c>
      <c r="F27" s="103" t="s">
        <v>72</v>
      </c>
      <c r="G27" s="102">
        <v>0</v>
      </c>
      <c r="H27" s="103" t="s">
        <v>72</v>
      </c>
      <c r="I27" s="102">
        <v>531</v>
      </c>
      <c r="J27" s="103">
        <v>5.77689243027888E-2</v>
      </c>
      <c r="K27" s="102">
        <v>135</v>
      </c>
      <c r="L27" s="103">
        <v>6.2992125984251995E-2</v>
      </c>
      <c r="M27" s="102">
        <v>666</v>
      </c>
      <c r="N27" s="103">
        <v>5.8823529411764705E-2</v>
      </c>
      <c r="O27" s="107">
        <v>5</v>
      </c>
      <c r="P27" s="109"/>
      <c r="Q27" s="101" t="s">
        <v>68</v>
      </c>
      <c r="R27" s="105">
        <v>502</v>
      </c>
      <c r="S27" s="105">
        <v>0</v>
      </c>
      <c r="T27" s="105">
        <v>0</v>
      </c>
      <c r="U27" s="105">
        <v>502</v>
      </c>
      <c r="V27" s="105">
        <v>127</v>
      </c>
      <c r="W27" s="105">
        <v>629</v>
      </c>
      <c r="X27" s="101" t="s">
        <v>136</v>
      </c>
    </row>
    <row r="28" spans="1:24" x14ac:dyDescent="0.2">
      <c r="A28" s="101" t="s">
        <v>137</v>
      </c>
      <c r="B28" s="101" t="s">
        <v>138</v>
      </c>
      <c r="C28" s="102">
        <v>647</v>
      </c>
      <c r="D28" s="103">
        <v>-4.5722713864306798E-2</v>
      </c>
      <c r="E28" s="102">
        <v>29</v>
      </c>
      <c r="F28" s="103">
        <v>-0.17142857142857101</v>
      </c>
      <c r="G28" s="102">
        <v>0</v>
      </c>
      <c r="H28" s="103" t="s">
        <v>72</v>
      </c>
      <c r="I28" s="102">
        <v>676</v>
      </c>
      <c r="J28" s="103">
        <v>-5.1893408134642396E-2</v>
      </c>
      <c r="K28" s="102">
        <v>106</v>
      </c>
      <c r="L28" s="103">
        <v>-7.8260869565217397E-2</v>
      </c>
      <c r="M28" s="102">
        <v>782</v>
      </c>
      <c r="N28" s="103">
        <v>-5.5555555555555601E-2</v>
      </c>
      <c r="O28" s="107">
        <v>4</v>
      </c>
      <c r="P28" s="109"/>
      <c r="Q28" s="101" t="s">
        <v>68</v>
      </c>
      <c r="R28" s="105">
        <v>678</v>
      </c>
      <c r="S28" s="105">
        <v>35</v>
      </c>
      <c r="T28" s="105">
        <v>0</v>
      </c>
      <c r="U28" s="105">
        <v>713</v>
      </c>
      <c r="V28" s="105">
        <v>115</v>
      </c>
      <c r="W28" s="105">
        <v>828</v>
      </c>
      <c r="X28" s="101" t="s">
        <v>139</v>
      </c>
    </row>
    <row r="29" spans="1:24" x14ac:dyDescent="0.2">
      <c r="A29" s="101" t="s">
        <v>140</v>
      </c>
      <c r="B29" s="101" t="s">
        <v>141</v>
      </c>
      <c r="C29" s="102">
        <v>484</v>
      </c>
      <c r="D29" s="103">
        <v>0.10502283105022799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484</v>
      </c>
      <c r="J29" s="103">
        <v>0.10502283105022799</v>
      </c>
      <c r="K29" s="102">
        <v>41</v>
      </c>
      <c r="L29" s="103">
        <v>-0.18</v>
      </c>
      <c r="M29" s="102">
        <v>525</v>
      </c>
      <c r="N29" s="103">
        <v>7.58196721311475E-2</v>
      </c>
      <c r="O29" s="107">
        <v>5</v>
      </c>
      <c r="P29" s="109"/>
      <c r="Q29" s="101" t="s">
        <v>68</v>
      </c>
      <c r="R29" s="105">
        <v>438</v>
      </c>
      <c r="S29" s="105">
        <v>0</v>
      </c>
      <c r="T29" s="105">
        <v>0</v>
      </c>
      <c r="U29" s="105">
        <v>438</v>
      </c>
      <c r="V29" s="105">
        <v>50</v>
      </c>
      <c r="W29" s="105">
        <v>488</v>
      </c>
      <c r="X29" s="101" t="s">
        <v>142</v>
      </c>
    </row>
    <row r="30" spans="1:24" x14ac:dyDescent="0.2">
      <c r="A30" s="101" t="s">
        <v>143</v>
      </c>
      <c r="B30" s="101" t="s">
        <v>144</v>
      </c>
      <c r="C30" s="102">
        <v>260</v>
      </c>
      <c r="D30" s="103">
        <v>4.8387096774193498E-2</v>
      </c>
      <c r="E30" s="102">
        <v>0</v>
      </c>
      <c r="F30" s="103" t="s">
        <v>72</v>
      </c>
      <c r="G30" s="102">
        <v>0</v>
      </c>
      <c r="H30" s="103" t="s">
        <v>72</v>
      </c>
      <c r="I30" s="102">
        <v>260</v>
      </c>
      <c r="J30" s="103">
        <v>4.8387096774193498E-2</v>
      </c>
      <c r="K30" s="102">
        <v>31</v>
      </c>
      <c r="L30" s="103">
        <v>1.3846153846153799</v>
      </c>
      <c r="M30" s="102">
        <v>291</v>
      </c>
      <c r="N30" s="103">
        <v>0.11494252873563202</v>
      </c>
      <c r="O30" s="107">
        <v>5</v>
      </c>
      <c r="P30" s="109"/>
      <c r="Q30" s="101" t="s">
        <v>68</v>
      </c>
      <c r="R30" s="105">
        <v>248</v>
      </c>
      <c r="S30" s="105">
        <v>0</v>
      </c>
      <c r="T30" s="105">
        <v>0</v>
      </c>
      <c r="U30" s="105">
        <v>248</v>
      </c>
      <c r="V30" s="105">
        <v>13</v>
      </c>
      <c r="W30" s="105">
        <v>261</v>
      </c>
      <c r="X30" s="101" t="s">
        <v>145</v>
      </c>
    </row>
    <row r="31" spans="1:24" x14ac:dyDescent="0.2">
      <c r="A31" s="101" t="s">
        <v>146</v>
      </c>
      <c r="B31" s="101" t="s">
        <v>147</v>
      </c>
      <c r="C31" s="102">
        <v>160</v>
      </c>
      <c r="D31" s="103">
        <v>-5.8823529411764705E-2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160</v>
      </c>
      <c r="J31" s="103">
        <v>-5.8823529411764705E-2</v>
      </c>
      <c r="K31" s="102">
        <v>37</v>
      </c>
      <c r="L31" s="103">
        <v>-0.28846153846153805</v>
      </c>
      <c r="M31" s="102">
        <v>197</v>
      </c>
      <c r="N31" s="103">
        <v>-0.112612612612613</v>
      </c>
      <c r="O31" s="107">
        <v>5</v>
      </c>
      <c r="P31" s="109"/>
      <c r="Q31" s="101" t="s">
        <v>68</v>
      </c>
      <c r="R31" s="105">
        <v>170</v>
      </c>
      <c r="S31" s="105">
        <v>0</v>
      </c>
      <c r="T31" s="105">
        <v>0</v>
      </c>
      <c r="U31" s="105">
        <v>170</v>
      </c>
      <c r="V31" s="105">
        <v>52</v>
      </c>
      <c r="W31" s="105">
        <v>222</v>
      </c>
      <c r="X31" s="101" t="s">
        <v>148</v>
      </c>
    </row>
    <row r="32" spans="1:24" x14ac:dyDescent="0.2">
      <c r="A32" s="101" t="s">
        <v>149</v>
      </c>
      <c r="B32" s="101" t="s">
        <v>150</v>
      </c>
      <c r="C32" s="102">
        <v>10358</v>
      </c>
      <c r="D32" s="103">
        <v>-1.70810400455494E-2</v>
      </c>
      <c r="E32" s="102">
        <v>9706</v>
      </c>
      <c r="F32" s="103">
        <v>6.2972292191435797E-2</v>
      </c>
      <c r="G32" s="102">
        <v>0</v>
      </c>
      <c r="H32" s="103" t="s">
        <v>72</v>
      </c>
      <c r="I32" s="102">
        <v>20064</v>
      </c>
      <c r="J32" s="103">
        <v>2.0082363109461602E-2</v>
      </c>
      <c r="K32" s="102">
        <v>685</v>
      </c>
      <c r="L32" s="103">
        <v>0.41237113402061903</v>
      </c>
      <c r="M32" s="102">
        <v>20749</v>
      </c>
      <c r="N32" s="103">
        <v>2.9522675399424401E-2</v>
      </c>
      <c r="O32" s="107">
        <v>1</v>
      </c>
      <c r="P32" s="109"/>
      <c r="Q32" s="101" t="s">
        <v>151</v>
      </c>
      <c r="R32" s="105">
        <v>10538</v>
      </c>
      <c r="S32" s="105">
        <v>9131</v>
      </c>
      <c r="T32" s="105">
        <v>0</v>
      </c>
      <c r="U32" s="105">
        <v>19669</v>
      </c>
      <c r="V32" s="105">
        <v>485</v>
      </c>
      <c r="W32" s="105">
        <v>20154</v>
      </c>
      <c r="X32" s="101" t="s">
        <v>152</v>
      </c>
    </row>
    <row r="33" spans="1:24" x14ac:dyDescent="0.2">
      <c r="A33" s="101" t="s">
        <v>153</v>
      </c>
      <c r="B33" s="101" t="s">
        <v>154</v>
      </c>
      <c r="C33" s="102">
        <v>110</v>
      </c>
      <c r="D33" s="103">
        <v>6.7961165048543701E-2</v>
      </c>
      <c r="E33" s="102">
        <v>0</v>
      </c>
      <c r="F33" s="103" t="s">
        <v>72</v>
      </c>
      <c r="G33" s="102">
        <v>0</v>
      </c>
      <c r="H33" s="103" t="s">
        <v>72</v>
      </c>
      <c r="I33" s="102">
        <v>110</v>
      </c>
      <c r="J33" s="103">
        <v>6.7961165048543701E-2</v>
      </c>
      <c r="K33" s="102">
        <v>21</v>
      </c>
      <c r="L33" s="103">
        <v>-0.4</v>
      </c>
      <c r="M33" s="102">
        <v>131</v>
      </c>
      <c r="N33" s="103">
        <v>-5.0724637681159403E-2</v>
      </c>
      <c r="O33" s="107">
        <v>5</v>
      </c>
      <c r="P33" s="109"/>
      <c r="Q33" s="101" t="s">
        <v>68</v>
      </c>
      <c r="R33" s="105">
        <v>103</v>
      </c>
      <c r="S33" s="105">
        <v>0</v>
      </c>
      <c r="T33" s="105">
        <v>0</v>
      </c>
      <c r="U33" s="105">
        <v>103</v>
      </c>
      <c r="V33" s="105">
        <v>35</v>
      </c>
      <c r="W33" s="105">
        <v>138</v>
      </c>
      <c r="X33" s="101" t="s">
        <v>155</v>
      </c>
    </row>
    <row r="34" spans="1:24" x14ac:dyDescent="0.2">
      <c r="A34" s="101" t="s">
        <v>156</v>
      </c>
      <c r="B34" s="101" t="s">
        <v>157</v>
      </c>
      <c r="C34" s="102">
        <v>260</v>
      </c>
      <c r="D34" s="103">
        <v>2.3622047244094502E-2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260</v>
      </c>
      <c r="J34" s="103">
        <v>2.3622047244094502E-2</v>
      </c>
      <c r="K34" s="102">
        <v>31</v>
      </c>
      <c r="L34" s="103">
        <v>5.2</v>
      </c>
      <c r="M34" s="102">
        <v>291</v>
      </c>
      <c r="N34" s="103">
        <v>0.123552123552124</v>
      </c>
      <c r="O34" s="107">
        <v>5</v>
      </c>
      <c r="P34" s="109"/>
      <c r="Q34" s="101" t="s">
        <v>68</v>
      </c>
      <c r="R34" s="105">
        <v>254</v>
      </c>
      <c r="S34" s="105">
        <v>0</v>
      </c>
      <c r="T34" s="105">
        <v>0</v>
      </c>
      <c r="U34" s="105">
        <v>254</v>
      </c>
      <c r="V34" s="105">
        <v>5</v>
      </c>
      <c r="W34" s="105">
        <v>259</v>
      </c>
      <c r="X34" s="101" t="s">
        <v>158</v>
      </c>
    </row>
    <row r="35" spans="1:24" x14ac:dyDescent="0.2">
      <c r="A35" s="101" t="s">
        <v>159</v>
      </c>
      <c r="B35" s="101" t="s">
        <v>160</v>
      </c>
      <c r="C35" s="102">
        <v>98</v>
      </c>
      <c r="D35" s="103">
        <v>-0.02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98</v>
      </c>
      <c r="J35" s="103">
        <v>-0.02</v>
      </c>
      <c r="K35" s="102">
        <v>2</v>
      </c>
      <c r="L35" s="103">
        <v>-0.5</v>
      </c>
      <c r="M35" s="102">
        <v>100</v>
      </c>
      <c r="N35" s="103">
        <v>-3.8461538461538498E-2</v>
      </c>
      <c r="O35" s="107">
        <v>5</v>
      </c>
      <c r="P35" s="109"/>
      <c r="Q35" s="101" t="s">
        <v>68</v>
      </c>
      <c r="R35" s="105">
        <v>100</v>
      </c>
      <c r="S35" s="105">
        <v>0</v>
      </c>
      <c r="T35" s="105">
        <v>0</v>
      </c>
      <c r="U35" s="105">
        <v>100</v>
      </c>
      <c r="V35" s="105">
        <v>4</v>
      </c>
      <c r="W35" s="105">
        <v>104</v>
      </c>
      <c r="X35" s="101" t="s">
        <v>161</v>
      </c>
    </row>
    <row r="36" spans="1:24" x14ac:dyDescent="0.2">
      <c r="A36" s="101" t="s">
        <v>162</v>
      </c>
      <c r="B36" s="101" t="s">
        <v>163</v>
      </c>
      <c r="C36" s="102">
        <v>202</v>
      </c>
      <c r="D36" s="103">
        <v>3.5897435897435895E-2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202</v>
      </c>
      <c r="J36" s="103">
        <v>3.5897435897435895E-2</v>
      </c>
      <c r="K36" s="102">
        <v>12</v>
      </c>
      <c r="L36" s="103">
        <v>2</v>
      </c>
      <c r="M36" s="102">
        <v>214</v>
      </c>
      <c r="N36" s="103">
        <v>7.5376884422110602E-2</v>
      </c>
      <c r="O36" s="107">
        <v>5</v>
      </c>
      <c r="P36" s="109"/>
      <c r="Q36" s="101" t="s">
        <v>68</v>
      </c>
      <c r="R36" s="105">
        <v>195</v>
      </c>
      <c r="S36" s="105">
        <v>0</v>
      </c>
      <c r="T36" s="105">
        <v>0</v>
      </c>
      <c r="U36" s="105">
        <v>195</v>
      </c>
      <c r="V36" s="105">
        <v>4</v>
      </c>
      <c r="W36" s="105">
        <v>199</v>
      </c>
      <c r="X36" s="101" t="s">
        <v>164</v>
      </c>
    </row>
    <row r="37" spans="1:24" x14ac:dyDescent="0.2">
      <c r="A37" s="101" t="s">
        <v>165</v>
      </c>
      <c r="B37" s="101" t="s">
        <v>166</v>
      </c>
      <c r="C37" s="102">
        <v>487</v>
      </c>
      <c r="D37" s="103">
        <v>-4.8828125E-2</v>
      </c>
      <c r="E37" s="102">
        <v>0</v>
      </c>
      <c r="F37" s="103" t="s">
        <v>72</v>
      </c>
      <c r="G37" s="102">
        <v>0</v>
      </c>
      <c r="H37" s="103" t="s">
        <v>72</v>
      </c>
      <c r="I37" s="102">
        <v>487</v>
      </c>
      <c r="J37" s="103">
        <v>-4.8828125E-2</v>
      </c>
      <c r="K37" s="102">
        <v>84</v>
      </c>
      <c r="L37" s="103">
        <v>0.23529411764705899</v>
      </c>
      <c r="M37" s="102">
        <v>571</v>
      </c>
      <c r="N37" s="103">
        <v>-1.55172413793103E-2</v>
      </c>
      <c r="O37" s="107">
        <v>5</v>
      </c>
      <c r="P37" s="109"/>
      <c r="Q37" s="101" t="s">
        <v>68</v>
      </c>
      <c r="R37" s="105">
        <v>512</v>
      </c>
      <c r="S37" s="105">
        <v>0</v>
      </c>
      <c r="T37" s="105">
        <v>0</v>
      </c>
      <c r="U37" s="105">
        <v>512</v>
      </c>
      <c r="V37" s="105">
        <v>68</v>
      </c>
      <c r="W37" s="105">
        <v>580</v>
      </c>
      <c r="X37" s="101" t="s">
        <v>167</v>
      </c>
    </row>
    <row r="38" spans="1:24" x14ac:dyDescent="0.2">
      <c r="A38" s="101" t="s">
        <v>168</v>
      </c>
      <c r="B38" s="101" t="s">
        <v>169</v>
      </c>
      <c r="C38" s="102">
        <v>441</v>
      </c>
      <c r="D38" s="103">
        <v>4.0094339622641501E-2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441</v>
      </c>
      <c r="J38" s="103">
        <v>4.0094339622641501E-2</v>
      </c>
      <c r="K38" s="102">
        <v>19</v>
      </c>
      <c r="L38" s="103">
        <v>0.58333333333333293</v>
      </c>
      <c r="M38" s="102">
        <v>460</v>
      </c>
      <c r="N38" s="103">
        <v>5.5045871559633003E-2</v>
      </c>
      <c r="O38" s="107">
        <v>5</v>
      </c>
      <c r="P38" s="109"/>
      <c r="Q38" s="101" t="s">
        <v>68</v>
      </c>
      <c r="R38" s="105">
        <v>424</v>
      </c>
      <c r="S38" s="105">
        <v>0</v>
      </c>
      <c r="T38" s="105">
        <v>0</v>
      </c>
      <c r="U38" s="105">
        <v>424</v>
      </c>
      <c r="V38" s="105">
        <v>12</v>
      </c>
      <c r="W38" s="105">
        <v>436</v>
      </c>
      <c r="X38" s="101" t="s">
        <v>170</v>
      </c>
    </row>
    <row r="39" spans="1:24" x14ac:dyDescent="0.2">
      <c r="A39" s="101" t="s">
        <v>171</v>
      </c>
      <c r="B39" s="101" t="s">
        <v>172</v>
      </c>
      <c r="C39" s="102">
        <v>2726</v>
      </c>
      <c r="D39" s="103">
        <v>-5.6747404844290701E-2</v>
      </c>
      <c r="E39" s="102">
        <v>1492</v>
      </c>
      <c r="F39" s="103">
        <v>-0.12286890064667801</v>
      </c>
      <c r="G39" s="102">
        <v>1226</v>
      </c>
      <c r="H39" s="103">
        <v>-9.0504451038575698E-2</v>
      </c>
      <c r="I39" s="102">
        <v>5444</v>
      </c>
      <c r="J39" s="103">
        <v>-8.3347364876241795E-2</v>
      </c>
      <c r="K39" s="102">
        <v>713</v>
      </c>
      <c r="L39" s="103">
        <v>0.24</v>
      </c>
      <c r="M39" s="102">
        <v>6157</v>
      </c>
      <c r="N39" s="103">
        <v>-5.4805035308566202E-2</v>
      </c>
      <c r="O39" s="107">
        <v>2</v>
      </c>
      <c r="P39" s="109"/>
      <c r="Q39" s="101" t="s">
        <v>68</v>
      </c>
      <c r="R39" s="105">
        <v>2890</v>
      </c>
      <c r="S39" s="105">
        <v>1701</v>
      </c>
      <c r="T39" s="105">
        <v>1348</v>
      </c>
      <c r="U39" s="105">
        <v>5939</v>
      </c>
      <c r="V39" s="105">
        <v>575</v>
      </c>
      <c r="W39" s="105">
        <v>6514</v>
      </c>
      <c r="X39" s="101" t="s">
        <v>173</v>
      </c>
    </row>
    <row r="40" spans="1:24" x14ac:dyDescent="0.2">
      <c r="A40" s="101" t="s">
        <v>174</v>
      </c>
      <c r="B40" s="101" t="s">
        <v>175</v>
      </c>
      <c r="C40" s="102">
        <v>460</v>
      </c>
      <c r="D40" s="103">
        <v>5.0228310502283095E-2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460</v>
      </c>
      <c r="J40" s="103">
        <v>5.0228310502283095E-2</v>
      </c>
      <c r="K40" s="102">
        <v>80</v>
      </c>
      <c r="L40" s="103">
        <v>0.17647058823529402</v>
      </c>
      <c r="M40" s="102">
        <v>540</v>
      </c>
      <c r="N40" s="103">
        <v>6.7193675889328092E-2</v>
      </c>
      <c r="O40" s="107">
        <v>5</v>
      </c>
      <c r="P40" s="109"/>
      <c r="Q40" s="101" t="s">
        <v>68</v>
      </c>
      <c r="R40" s="105">
        <v>438</v>
      </c>
      <c r="S40" s="105">
        <v>0</v>
      </c>
      <c r="T40" s="105">
        <v>0</v>
      </c>
      <c r="U40" s="105">
        <v>438</v>
      </c>
      <c r="V40" s="105">
        <v>68</v>
      </c>
      <c r="W40" s="105">
        <v>506</v>
      </c>
      <c r="X40" s="101" t="s">
        <v>176</v>
      </c>
    </row>
    <row r="41" spans="1:24" x14ac:dyDescent="0.2">
      <c r="A41" s="101" t="s">
        <v>177</v>
      </c>
      <c r="B41" s="101" t="s">
        <v>178</v>
      </c>
      <c r="C41" s="102">
        <v>169</v>
      </c>
      <c r="D41" s="103">
        <v>-0.24888888888888899</v>
      </c>
      <c r="E41" s="102">
        <v>2</v>
      </c>
      <c r="F41" s="103" t="s">
        <v>72</v>
      </c>
      <c r="G41" s="102">
        <v>0</v>
      </c>
      <c r="H41" s="103" t="s">
        <v>72</v>
      </c>
      <c r="I41" s="102">
        <v>171</v>
      </c>
      <c r="J41" s="103">
        <v>-0.24</v>
      </c>
      <c r="K41" s="102">
        <v>164</v>
      </c>
      <c r="L41" s="103">
        <v>0.108108108108108</v>
      </c>
      <c r="M41" s="102">
        <v>335</v>
      </c>
      <c r="N41" s="103">
        <v>-0.101876675603217</v>
      </c>
      <c r="O41" s="107">
        <v>4</v>
      </c>
      <c r="P41" s="109"/>
      <c r="Q41" s="101" t="s">
        <v>68</v>
      </c>
      <c r="R41" s="105">
        <v>225</v>
      </c>
      <c r="S41" s="105">
        <v>0</v>
      </c>
      <c r="T41" s="105">
        <v>0</v>
      </c>
      <c r="U41" s="105">
        <v>225</v>
      </c>
      <c r="V41" s="105">
        <v>148</v>
      </c>
      <c r="W41" s="105">
        <v>373</v>
      </c>
      <c r="X41" s="101" t="s">
        <v>179</v>
      </c>
    </row>
    <row r="42" spans="1:24" x14ac:dyDescent="0.2">
      <c r="A42" s="101" t="s">
        <v>180</v>
      </c>
      <c r="B42" s="101" t="s">
        <v>181</v>
      </c>
      <c r="C42" s="102">
        <v>320</v>
      </c>
      <c r="D42" s="103">
        <v>-1.2345679012345701E-2</v>
      </c>
      <c r="E42" s="102">
        <v>0</v>
      </c>
      <c r="F42" s="103" t="s">
        <v>72</v>
      </c>
      <c r="G42" s="102">
        <v>0</v>
      </c>
      <c r="H42" s="103" t="s">
        <v>72</v>
      </c>
      <c r="I42" s="102">
        <v>320</v>
      </c>
      <c r="J42" s="103">
        <v>-1.2345679012345701E-2</v>
      </c>
      <c r="K42" s="102">
        <v>38</v>
      </c>
      <c r="L42" s="103">
        <v>2.1666666666666701</v>
      </c>
      <c r="M42" s="102">
        <v>358</v>
      </c>
      <c r="N42" s="103">
        <v>6.5476190476190507E-2</v>
      </c>
      <c r="O42" s="107">
        <v>5</v>
      </c>
      <c r="P42" s="109"/>
      <c r="Q42" s="101" t="s">
        <v>68</v>
      </c>
      <c r="R42" s="105">
        <v>324</v>
      </c>
      <c r="S42" s="105">
        <v>0</v>
      </c>
      <c r="T42" s="105">
        <v>0</v>
      </c>
      <c r="U42" s="105">
        <v>324</v>
      </c>
      <c r="V42" s="105">
        <v>12</v>
      </c>
      <c r="W42" s="105">
        <v>336</v>
      </c>
      <c r="X42" s="101" t="s">
        <v>182</v>
      </c>
    </row>
    <row r="43" spans="1:24" x14ac:dyDescent="0.2">
      <c r="A43" s="101" t="s">
        <v>183</v>
      </c>
      <c r="B43" s="101" t="s">
        <v>184</v>
      </c>
      <c r="C43" s="102">
        <v>197</v>
      </c>
      <c r="D43" s="103">
        <v>0.13218390804597699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197</v>
      </c>
      <c r="J43" s="103">
        <v>0.13218390804597699</v>
      </c>
      <c r="K43" s="102">
        <v>16</v>
      </c>
      <c r="L43" s="103">
        <v>1</v>
      </c>
      <c r="M43" s="102">
        <v>213</v>
      </c>
      <c r="N43" s="103">
        <v>0.17032967032967</v>
      </c>
      <c r="O43" s="107">
        <v>5</v>
      </c>
      <c r="P43" s="109"/>
      <c r="Q43" s="101" t="s">
        <v>68</v>
      </c>
      <c r="R43" s="105">
        <v>174</v>
      </c>
      <c r="S43" s="105">
        <v>0</v>
      </c>
      <c r="T43" s="105">
        <v>0</v>
      </c>
      <c r="U43" s="105">
        <v>174</v>
      </c>
      <c r="V43" s="105">
        <v>8</v>
      </c>
      <c r="W43" s="105">
        <v>182</v>
      </c>
      <c r="X43" s="101" t="s">
        <v>185</v>
      </c>
    </row>
    <row r="44" spans="1:24" x14ac:dyDescent="0.2">
      <c r="A44" s="101" t="s">
        <v>186</v>
      </c>
      <c r="B44" s="101" t="s">
        <v>187</v>
      </c>
      <c r="C44" s="102">
        <v>2756</v>
      </c>
      <c r="D44" s="103">
        <v>-2.2695035460992902E-2</v>
      </c>
      <c r="E44" s="102">
        <v>112</v>
      </c>
      <c r="F44" s="103">
        <v>0.15463917525773199</v>
      </c>
      <c r="G44" s="102">
        <v>0</v>
      </c>
      <c r="H44" s="103" t="s">
        <v>72</v>
      </c>
      <c r="I44" s="102">
        <v>2868</v>
      </c>
      <c r="J44" s="103">
        <v>-1.6798080219403502E-2</v>
      </c>
      <c r="K44" s="102">
        <v>688</v>
      </c>
      <c r="L44" s="103">
        <v>0.16610169491525401</v>
      </c>
      <c r="M44" s="102">
        <v>3556</v>
      </c>
      <c r="N44" s="103">
        <v>1.3972055888223601E-2</v>
      </c>
      <c r="O44" s="107">
        <v>3</v>
      </c>
      <c r="P44" s="109"/>
      <c r="Q44" s="101" t="s">
        <v>68</v>
      </c>
      <c r="R44" s="105">
        <v>2820</v>
      </c>
      <c r="S44" s="105">
        <v>97</v>
      </c>
      <c r="T44" s="105">
        <v>0</v>
      </c>
      <c r="U44" s="105">
        <v>2917</v>
      </c>
      <c r="V44" s="105">
        <v>590</v>
      </c>
      <c r="W44" s="105">
        <v>3507</v>
      </c>
      <c r="X44" s="101" t="s">
        <v>188</v>
      </c>
    </row>
    <row r="45" spans="1:24" x14ac:dyDescent="0.2">
      <c r="A45" s="101" t="s">
        <v>189</v>
      </c>
      <c r="B45" s="101" t="s">
        <v>190</v>
      </c>
      <c r="C45" s="102">
        <v>4102</v>
      </c>
      <c r="D45" s="103">
        <v>-9.1787439613526603E-3</v>
      </c>
      <c r="E45" s="102">
        <v>615</v>
      </c>
      <c r="F45" s="103">
        <v>7.1428571428571397E-2</v>
      </c>
      <c r="G45" s="102">
        <v>0</v>
      </c>
      <c r="H45" s="103" t="s">
        <v>72</v>
      </c>
      <c r="I45" s="102">
        <v>4717</v>
      </c>
      <c r="J45" s="103">
        <v>6.3640220619431509E-4</v>
      </c>
      <c r="K45" s="102">
        <v>439</v>
      </c>
      <c r="L45" s="103">
        <v>-1.5695067264574002E-2</v>
      </c>
      <c r="M45" s="102">
        <v>5156</v>
      </c>
      <c r="N45" s="103">
        <v>-7.7519379844961196E-4</v>
      </c>
      <c r="O45" s="107">
        <v>2</v>
      </c>
      <c r="P45" s="109"/>
      <c r="Q45" s="101" t="s">
        <v>68</v>
      </c>
      <c r="R45" s="105">
        <v>4140</v>
      </c>
      <c r="S45" s="105">
        <v>574</v>
      </c>
      <c r="T45" s="105">
        <v>0</v>
      </c>
      <c r="U45" s="105">
        <v>4714</v>
      </c>
      <c r="V45" s="105">
        <v>446</v>
      </c>
      <c r="W45" s="105">
        <v>5160</v>
      </c>
      <c r="X45" s="101" t="s">
        <v>191</v>
      </c>
    </row>
    <row r="46" spans="1:24" x14ac:dyDescent="0.2">
      <c r="A46" s="101" t="s">
        <v>192</v>
      </c>
      <c r="B46" s="101" t="s">
        <v>193</v>
      </c>
      <c r="C46" s="102">
        <v>555</v>
      </c>
      <c r="D46" s="103">
        <v>5.4347826086956503E-3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555</v>
      </c>
      <c r="J46" s="103">
        <v>5.4347826086956503E-3</v>
      </c>
      <c r="K46" s="102">
        <v>33</v>
      </c>
      <c r="L46" s="103">
        <v>0</v>
      </c>
      <c r="M46" s="102">
        <v>588</v>
      </c>
      <c r="N46" s="103">
        <v>5.1282051282051299E-3</v>
      </c>
      <c r="O46" s="107">
        <v>5</v>
      </c>
      <c r="P46" s="109"/>
      <c r="Q46" s="101" t="s">
        <v>68</v>
      </c>
      <c r="R46" s="105">
        <v>552</v>
      </c>
      <c r="S46" s="105">
        <v>0</v>
      </c>
      <c r="T46" s="105">
        <v>0</v>
      </c>
      <c r="U46" s="105">
        <v>552</v>
      </c>
      <c r="V46" s="105">
        <v>33</v>
      </c>
      <c r="W46" s="105">
        <v>585</v>
      </c>
      <c r="X46" s="101" t="s">
        <v>194</v>
      </c>
    </row>
    <row r="47" spans="1:24" x14ac:dyDescent="0.2">
      <c r="A47" s="101" t="s">
        <v>195</v>
      </c>
      <c r="B47" s="101" t="s">
        <v>196</v>
      </c>
      <c r="C47" s="102">
        <v>199</v>
      </c>
      <c r="D47" s="103">
        <v>5.0505050505050501E-3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199</v>
      </c>
      <c r="J47" s="103">
        <v>5.0505050505050501E-3</v>
      </c>
      <c r="K47" s="102">
        <v>21</v>
      </c>
      <c r="L47" s="103">
        <v>0.16666666666666699</v>
      </c>
      <c r="M47" s="102">
        <v>220</v>
      </c>
      <c r="N47" s="103">
        <v>1.8518518518518504E-2</v>
      </c>
      <c r="O47" s="107">
        <v>5</v>
      </c>
      <c r="P47" s="109"/>
      <c r="Q47" s="101" t="s">
        <v>68</v>
      </c>
      <c r="R47" s="105">
        <v>198</v>
      </c>
      <c r="S47" s="105">
        <v>0</v>
      </c>
      <c r="T47" s="105">
        <v>0</v>
      </c>
      <c r="U47" s="105">
        <v>198</v>
      </c>
      <c r="V47" s="105">
        <v>18</v>
      </c>
      <c r="W47" s="105">
        <v>216</v>
      </c>
      <c r="X47" s="101" t="s">
        <v>197</v>
      </c>
    </row>
    <row r="48" spans="1:24" x14ac:dyDescent="0.2">
      <c r="A48" s="101" t="s">
        <v>198</v>
      </c>
      <c r="B48" s="101" t="s">
        <v>199</v>
      </c>
      <c r="C48" s="102">
        <v>105</v>
      </c>
      <c r="D48" s="103">
        <v>0.05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105</v>
      </c>
      <c r="J48" s="103">
        <v>0.05</v>
      </c>
      <c r="K48" s="102">
        <v>0</v>
      </c>
      <c r="L48" s="103">
        <v>-1</v>
      </c>
      <c r="M48" s="102">
        <v>105</v>
      </c>
      <c r="N48" s="103">
        <v>1.94174757281553E-2</v>
      </c>
      <c r="O48" s="107">
        <v>5</v>
      </c>
      <c r="P48" s="109"/>
      <c r="Q48" s="101" t="s">
        <v>68</v>
      </c>
      <c r="R48" s="105">
        <v>100</v>
      </c>
      <c r="S48" s="105">
        <v>0</v>
      </c>
      <c r="T48" s="105">
        <v>0</v>
      </c>
      <c r="U48" s="105">
        <v>100</v>
      </c>
      <c r="V48" s="105">
        <v>3</v>
      </c>
      <c r="W48" s="105">
        <v>103</v>
      </c>
      <c r="X48" s="101" t="s">
        <v>200</v>
      </c>
    </row>
    <row r="49" spans="1:24" x14ac:dyDescent="0.2">
      <c r="A49" s="101" t="s">
        <v>201</v>
      </c>
      <c r="B49" s="101" t="s">
        <v>202</v>
      </c>
      <c r="C49" s="102">
        <v>357</v>
      </c>
      <c r="D49" s="103">
        <v>-0.125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357</v>
      </c>
      <c r="J49" s="103">
        <v>-0.125</v>
      </c>
      <c r="K49" s="102">
        <v>47</v>
      </c>
      <c r="L49" s="103">
        <v>0.23684210526315799</v>
      </c>
      <c r="M49" s="102">
        <v>404</v>
      </c>
      <c r="N49" s="103">
        <v>-9.4170403587443899E-2</v>
      </c>
      <c r="O49" s="107">
        <v>5</v>
      </c>
      <c r="P49" s="109"/>
      <c r="Q49" s="101" t="s">
        <v>68</v>
      </c>
      <c r="R49" s="105">
        <v>408</v>
      </c>
      <c r="S49" s="105">
        <v>0</v>
      </c>
      <c r="T49" s="105">
        <v>0</v>
      </c>
      <c r="U49" s="105">
        <v>408</v>
      </c>
      <c r="V49" s="105">
        <v>38</v>
      </c>
      <c r="W49" s="105">
        <v>446</v>
      </c>
      <c r="X49" s="101" t="s">
        <v>203</v>
      </c>
    </row>
    <row r="50" spans="1:24" x14ac:dyDescent="0.2">
      <c r="A50" s="101" t="s">
        <v>204</v>
      </c>
      <c r="B50" s="101" t="s">
        <v>205</v>
      </c>
      <c r="C50" s="102">
        <v>935</v>
      </c>
      <c r="D50" s="103">
        <v>-3.3092037228541898E-2</v>
      </c>
      <c r="E50" s="102">
        <v>155</v>
      </c>
      <c r="F50" s="103">
        <v>-0.27570093457943901</v>
      </c>
      <c r="G50" s="102">
        <v>0</v>
      </c>
      <c r="H50" s="103" t="s">
        <v>72</v>
      </c>
      <c r="I50" s="102">
        <v>1090</v>
      </c>
      <c r="J50" s="103">
        <v>-7.7053344623200695E-2</v>
      </c>
      <c r="K50" s="102">
        <v>206</v>
      </c>
      <c r="L50" s="103">
        <v>-5.0691244239631297E-2</v>
      </c>
      <c r="M50" s="102">
        <v>1296</v>
      </c>
      <c r="N50" s="103">
        <v>-7.2961373390557901E-2</v>
      </c>
      <c r="O50" s="107">
        <v>3</v>
      </c>
      <c r="P50" s="110"/>
      <c r="Q50" s="101" t="s">
        <v>68</v>
      </c>
      <c r="R50" s="105">
        <v>967</v>
      </c>
      <c r="S50" s="105">
        <v>214</v>
      </c>
      <c r="T50" s="105">
        <v>0</v>
      </c>
      <c r="U50" s="105">
        <v>1181</v>
      </c>
      <c r="V50" s="105">
        <v>217</v>
      </c>
      <c r="W50" s="105">
        <v>1398</v>
      </c>
      <c r="X50" s="101" t="s">
        <v>206</v>
      </c>
    </row>
    <row r="51" spans="1:24" x14ac:dyDescent="0.2">
      <c r="A51" s="111" t="s">
        <v>207</v>
      </c>
      <c r="B51" s="112"/>
      <c r="C51" s="113">
        <v>42033</v>
      </c>
      <c r="D51" s="114">
        <v>-3.2834790612057102E-2</v>
      </c>
      <c r="E51" s="113">
        <v>13927</v>
      </c>
      <c r="F51" s="114">
        <v>1.0007977373268499E-2</v>
      </c>
      <c r="G51" s="113">
        <v>2853</v>
      </c>
      <c r="H51" s="114">
        <v>-0.15265815265815297</v>
      </c>
      <c r="I51" s="113">
        <v>58813</v>
      </c>
      <c r="J51" s="114">
        <v>-2.97446218820114E-2</v>
      </c>
      <c r="K51" s="113">
        <v>6904</v>
      </c>
      <c r="L51" s="114">
        <v>0.12516297262060003</v>
      </c>
      <c r="M51" s="113">
        <v>65717</v>
      </c>
      <c r="N51" s="114">
        <v>-1.55051534036433E-2</v>
      </c>
      <c r="O51" s="118"/>
      <c r="P51" s="119" t="s">
        <v>208</v>
      </c>
      <c r="Q51" s="119"/>
      <c r="R51" s="120">
        <v>43460</v>
      </c>
      <c r="S51" s="120">
        <v>13789</v>
      </c>
      <c r="T51" s="120">
        <v>3367</v>
      </c>
      <c r="U51" s="120">
        <v>60616</v>
      </c>
      <c r="V51" s="120">
        <v>6136</v>
      </c>
      <c r="W51" s="120">
        <v>66752</v>
      </c>
      <c r="X51" s="119"/>
    </row>
    <row r="52" spans="1:24" x14ac:dyDescent="0.2">
      <c r="A52" s="101" t="s">
        <v>209</v>
      </c>
      <c r="B52" s="101" t="s">
        <v>210</v>
      </c>
      <c r="C52" s="102">
        <v>1</v>
      </c>
      <c r="D52" s="103">
        <v>-0.83333333333333293</v>
      </c>
      <c r="E52" s="102">
        <v>0</v>
      </c>
      <c r="F52" s="103">
        <v>-1</v>
      </c>
      <c r="G52" s="102">
        <v>0</v>
      </c>
      <c r="H52" s="103" t="s">
        <v>72</v>
      </c>
      <c r="I52" s="102">
        <v>1</v>
      </c>
      <c r="J52" s="103">
        <v>-0.99870466321243501</v>
      </c>
      <c r="K52" s="102">
        <v>11</v>
      </c>
      <c r="L52" s="103">
        <v>-0.96883852691218098</v>
      </c>
      <c r="M52" s="102">
        <v>12</v>
      </c>
      <c r="N52" s="103">
        <v>-0.98933333333333295</v>
      </c>
      <c r="O52" s="107">
        <v>6</v>
      </c>
      <c r="P52" s="108" t="s">
        <v>151</v>
      </c>
      <c r="Q52" s="101" t="s">
        <v>151</v>
      </c>
      <c r="R52" s="105">
        <v>6</v>
      </c>
      <c r="S52" s="105">
        <v>766</v>
      </c>
      <c r="T52" s="105">
        <v>0</v>
      </c>
      <c r="U52" s="105">
        <v>772</v>
      </c>
      <c r="V52" s="105">
        <v>353</v>
      </c>
      <c r="W52" s="105">
        <v>1125</v>
      </c>
      <c r="X52" s="101" t="s">
        <v>211</v>
      </c>
    </row>
    <row r="53" spans="1:24" x14ac:dyDescent="0.2">
      <c r="A53" s="101" t="s">
        <v>212</v>
      </c>
      <c r="B53" s="101" t="s">
        <v>213</v>
      </c>
      <c r="C53" s="102">
        <v>46</v>
      </c>
      <c r="D53" s="103">
        <v>-0.17857142857142902</v>
      </c>
      <c r="E53" s="102">
        <v>0</v>
      </c>
      <c r="F53" s="103" t="s">
        <v>72</v>
      </c>
      <c r="G53" s="102">
        <v>0</v>
      </c>
      <c r="H53" s="103" t="s">
        <v>72</v>
      </c>
      <c r="I53" s="102">
        <v>46</v>
      </c>
      <c r="J53" s="103">
        <v>-0.17857142857142902</v>
      </c>
      <c r="K53" s="102">
        <v>109</v>
      </c>
      <c r="L53" s="103">
        <v>0.67692307692307696</v>
      </c>
      <c r="M53" s="102">
        <v>155</v>
      </c>
      <c r="N53" s="103">
        <v>0.28099173553718998</v>
      </c>
      <c r="O53" s="107">
        <v>6</v>
      </c>
      <c r="P53" s="109"/>
      <c r="Q53" s="101" t="s">
        <v>151</v>
      </c>
      <c r="R53" s="105">
        <v>56</v>
      </c>
      <c r="S53" s="105">
        <v>0</v>
      </c>
      <c r="T53" s="105">
        <v>0</v>
      </c>
      <c r="U53" s="105">
        <v>56</v>
      </c>
      <c r="V53" s="105">
        <v>65</v>
      </c>
      <c r="W53" s="105">
        <v>121</v>
      </c>
      <c r="X53" s="101" t="s">
        <v>214</v>
      </c>
    </row>
    <row r="54" spans="1:24" x14ac:dyDescent="0.2">
      <c r="A54" s="101" t="s">
        <v>215</v>
      </c>
      <c r="B54" s="101" t="s">
        <v>216</v>
      </c>
      <c r="C54" s="102">
        <v>753</v>
      </c>
      <c r="D54" s="103">
        <v>-0.15393258426966303</v>
      </c>
      <c r="E54" s="102">
        <v>867</v>
      </c>
      <c r="F54" s="103">
        <v>0.173207036535859</v>
      </c>
      <c r="G54" s="102">
        <v>0</v>
      </c>
      <c r="H54" s="103" t="s">
        <v>72</v>
      </c>
      <c r="I54" s="102">
        <v>1620</v>
      </c>
      <c r="J54" s="103">
        <v>-5.5248618784530402E-3</v>
      </c>
      <c r="K54" s="102">
        <v>1377</v>
      </c>
      <c r="L54" s="103">
        <v>0.17091836734693899</v>
      </c>
      <c r="M54" s="102">
        <v>2997</v>
      </c>
      <c r="N54" s="103">
        <v>6.844919786096261E-2</v>
      </c>
      <c r="O54" s="107">
        <v>6</v>
      </c>
      <c r="P54" s="109"/>
      <c r="Q54" s="101" t="s">
        <v>151</v>
      </c>
      <c r="R54" s="105">
        <v>890</v>
      </c>
      <c r="S54" s="105">
        <v>739</v>
      </c>
      <c r="T54" s="105">
        <v>0</v>
      </c>
      <c r="U54" s="105">
        <v>1629</v>
      </c>
      <c r="V54" s="105">
        <v>1176</v>
      </c>
      <c r="W54" s="105">
        <v>2805</v>
      </c>
      <c r="X54" s="101" t="s">
        <v>217</v>
      </c>
    </row>
    <row r="55" spans="1:24" x14ac:dyDescent="0.2">
      <c r="A55" s="101" t="s">
        <v>218</v>
      </c>
      <c r="B55" s="101" t="s">
        <v>219</v>
      </c>
      <c r="C55" s="102">
        <v>0</v>
      </c>
      <c r="D55" s="103" t="s">
        <v>72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0</v>
      </c>
      <c r="J55" s="103" t="s">
        <v>72</v>
      </c>
      <c r="K55" s="102">
        <v>17</v>
      </c>
      <c r="L55" s="103">
        <v>0</v>
      </c>
      <c r="M55" s="102">
        <v>17</v>
      </c>
      <c r="N55" s="103">
        <v>0</v>
      </c>
      <c r="O55" s="107">
        <v>6</v>
      </c>
      <c r="P55" s="109"/>
      <c r="Q55" s="101" t="s">
        <v>151</v>
      </c>
      <c r="R55" s="105">
        <v>0</v>
      </c>
      <c r="S55" s="105">
        <v>0</v>
      </c>
      <c r="T55" s="105">
        <v>0</v>
      </c>
      <c r="U55" s="105">
        <v>0</v>
      </c>
      <c r="V55" s="105">
        <v>17</v>
      </c>
      <c r="W55" s="105">
        <v>17</v>
      </c>
      <c r="X55" s="101" t="s">
        <v>220</v>
      </c>
    </row>
    <row r="56" spans="1:24" x14ac:dyDescent="0.2">
      <c r="A56" s="101" t="s">
        <v>221</v>
      </c>
      <c r="B56" s="101" t="s">
        <v>222</v>
      </c>
      <c r="C56" s="102">
        <v>138</v>
      </c>
      <c r="D56" s="103">
        <v>8.6614173228346497E-2</v>
      </c>
      <c r="E56" s="102">
        <v>0</v>
      </c>
      <c r="F56" s="103" t="s">
        <v>72</v>
      </c>
      <c r="G56" s="102">
        <v>0</v>
      </c>
      <c r="H56" s="103" t="s">
        <v>72</v>
      </c>
      <c r="I56" s="102">
        <v>138</v>
      </c>
      <c r="J56" s="103">
        <v>8.6614173228346497E-2</v>
      </c>
      <c r="K56" s="102">
        <v>163</v>
      </c>
      <c r="L56" s="103">
        <v>0.61386138613861407</v>
      </c>
      <c r="M56" s="102">
        <v>301</v>
      </c>
      <c r="N56" s="103">
        <v>0.32017543859649095</v>
      </c>
      <c r="O56" s="107">
        <v>6</v>
      </c>
      <c r="P56" s="109"/>
      <c r="Q56" s="101" t="s">
        <v>151</v>
      </c>
      <c r="R56" s="105">
        <v>127</v>
      </c>
      <c r="S56" s="105">
        <v>0</v>
      </c>
      <c r="T56" s="105">
        <v>0</v>
      </c>
      <c r="U56" s="105">
        <v>127</v>
      </c>
      <c r="V56" s="105">
        <v>101</v>
      </c>
      <c r="W56" s="105">
        <v>228</v>
      </c>
      <c r="X56" s="101" t="s">
        <v>223</v>
      </c>
    </row>
    <row r="57" spans="1:24" x14ac:dyDescent="0.2">
      <c r="A57" s="101" t="s">
        <v>224</v>
      </c>
      <c r="B57" s="101" t="s">
        <v>225</v>
      </c>
      <c r="C57" s="102">
        <v>63</v>
      </c>
      <c r="D57" s="103">
        <v>1.6129032258064498E-2</v>
      </c>
      <c r="E57" s="102">
        <v>5</v>
      </c>
      <c r="F57" s="103">
        <v>-0.28571428571428598</v>
      </c>
      <c r="G57" s="102">
        <v>0</v>
      </c>
      <c r="H57" s="103" t="s">
        <v>72</v>
      </c>
      <c r="I57" s="102">
        <v>68</v>
      </c>
      <c r="J57" s="103">
        <v>-1.4492753623188401E-2</v>
      </c>
      <c r="K57" s="102">
        <v>53</v>
      </c>
      <c r="L57" s="103">
        <v>0.43243243243243207</v>
      </c>
      <c r="M57" s="102">
        <v>121</v>
      </c>
      <c r="N57" s="103">
        <v>0.14150943396226398</v>
      </c>
      <c r="O57" s="107">
        <v>6</v>
      </c>
      <c r="P57" s="110"/>
      <c r="Q57" s="101" t="s">
        <v>151</v>
      </c>
      <c r="R57" s="105">
        <v>62</v>
      </c>
      <c r="S57" s="105">
        <v>7</v>
      </c>
      <c r="T57" s="105">
        <v>0</v>
      </c>
      <c r="U57" s="105">
        <v>69</v>
      </c>
      <c r="V57" s="105">
        <v>37</v>
      </c>
      <c r="W57" s="105">
        <v>106</v>
      </c>
      <c r="X57" s="101" t="s">
        <v>226</v>
      </c>
    </row>
    <row r="58" spans="1:24" x14ac:dyDescent="0.2">
      <c r="A58" s="111" t="s">
        <v>227</v>
      </c>
      <c r="B58" s="112"/>
      <c r="C58" s="113">
        <v>1001</v>
      </c>
      <c r="D58" s="114">
        <v>-0.122699386503067</v>
      </c>
      <c r="E58" s="113">
        <v>872</v>
      </c>
      <c r="F58" s="114">
        <v>-0.42328042328042298</v>
      </c>
      <c r="G58" s="113">
        <v>0</v>
      </c>
      <c r="H58" s="114"/>
      <c r="I58" s="113">
        <v>1873</v>
      </c>
      <c r="J58" s="114">
        <v>-0.29400678477195602</v>
      </c>
      <c r="K58" s="113">
        <v>1730</v>
      </c>
      <c r="L58" s="114">
        <v>-1.0863350485992001E-2</v>
      </c>
      <c r="M58" s="113">
        <v>3603</v>
      </c>
      <c r="N58" s="114">
        <v>-0.18150840527033199</v>
      </c>
      <c r="O58" s="118"/>
      <c r="P58" s="119" t="s">
        <v>208</v>
      </c>
      <c r="Q58" s="119"/>
      <c r="R58" s="120">
        <v>1141</v>
      </c>
      <c r="S58" s="120">
        <v>1512</v>
      </c>
      <c r="T58" s="120">
        <v>0</v>
      </c>
      <c r="U58" s="120">
        <v>2653</v>
      </c>
      <c r="V58" s="120">
        <v>1749</v>
      </c>
      <c r="W58" s="120">
        <v>4402</v>
      </c>
      <c r="X58" s="119"/>
    </row>
    <row r="59" spans="1:24" x14ac:dyDescent="0.2">
      <c r="A59" s="111" t="s">
        <v>228</v>
      </c>
      <c r="B59" s="112"/>
      <c r="C59" s="113">
        <v>43034</v>
      </c>
      <c r="D59" s="114">
        <v>-3.5133741395932803E-2</v>
      </c>
      <c r="E59" s="113">
        <v>14799</v>
      </c>
      <c r="F59" s="114">
        <v>-3.2808313182144999E-2</v>
      </c>
      <c r="G59" s="113">
        <v>2853</v>
      </c>
      <c r="H59" s="114">
        <v>-0.15265815265815297</v>
      </c>
      <c r="I59" s="113">
        <v>60686</v>
      </c>
      <c r="J59" s="114">
        <v>-4.0825680823151904E-2</v>
      </c>
      <c r="K59" s="113">
        <v>8634</v>
      </c>
      <c r="L59" s="114">
        <v>9.49904882688649E-2</v>
      </c>
      <c r="M59" s="113">
        <v>69320</v>
      </c>
      <c r="N59" s="114">
        <v>-2.57750794052337E-2</v>
      </c>
      <c r="O59" s="118"/>
      <c r="P59" s="119"/>
      <c r="Q59" s="119"/>
      <c r="R59" s="120">
        <v>44601</v>
      </c>
      <c r="S59" s="120">
        <v>15301</v>
      </c>
      <c r="T59" s="120">
        <v>3367</v>
      </c>
      <c r="U59" s="120">
        <v>63269</v>
      </c>
      <c r="V59" s="120">
        <v>7885</v>
      </c>
      <c r="W59" s="120">
        <v>71154</v>
      </c>
      <c r="X59" s="119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81" zoomScaleSheetLayoutView="2795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s="125" customFormat="1" ht="42.75" x14ac:dyDescent="0.2">
      <c r="A4" s="99" t="s">
        <v>43</v>
      </c>
      <c r="B4" s="99" t="s">
        <v>44</v>
      </c>
      <c r="C4" s="99" t="s">
        <v>45</v>
      </c>
      <c r="D4" s="99" t="s">
        <v>46</v>
      </c>
      <c r="E4" s="99" t="s">
        <v>47</v>
      </c>
      <c r="F4" s="99" t="s">
        <v>48</v>
      </c>
      <c r="G4" s="99" t="s">
        <v>49</v>
      </c>
      <c r="H4" s="99" t="s">
        <v>50</v>
      </c>
      <c r="I4" s="99" t="s">
        <v>51</v>
      </c>
      <c r="J4" s="99" t="s">
        <v>52</v>
      </c>
      <c r="K4" s="99" t="s">
        <v>24</v>
      </c>
      <c r="L4" s="99" t="s">
        <v>53</v>
      </c>
      <c r="M4" s="99" t="s">
        <v>54</v>
      </c>
      <c r="N4" s="99" t="s">
        <v>55</v>
      </c>
      <c r="O4" s="124" t="s">
        <v>56</v>
      </c>
      <c r="P4" s="124" t="s">
        <v>57</v>
      </c>
      <c r="Q4" s="124" t="s">
        <v>58</v>
      </c>
      <c r="R4" s="124" t="s">
        <v>59</v>
      </c>
      <c r="S4" s="124" t="s">
        <v>60</v>
      </c>
      <c r="T4" s="124" t="s">
        <v>61</v>
      </c>
      <c r="U4" s="124" t="s">
        <v>62</v>
      </c>
      <c r="V4" s="124" t="s">
        <v>63</v>
      </c>
      <c r="W4" s="124" t="s">
        <v>64</v>
      </c>
      <c r="X4" s="124" t="s">
        <v>65</v>
      </c>
    </row>
    <row r="5" spans="1:24" x14ac:dyDescent="0.2">
      <c r="A5" s="101" t="s">
        <v>66</v>
      </c>
      <c r="B5" s="101" t="s">
        <v>67</v>
      </c>
      <c r="C5" s="102">
        <v>6386</v>
      </c>
      <c r="D5" s="103">
        <v>-4.5726240286909699E-2</v>
      </c>
      <c r="E5" s="102">
        <v>78</v>
      </c>
      <c r="F5" s="103">
        <v>-0.22</v>
      </c>
      <c r="G5" s="102">
        <v>169</v>
      </c>
      <c r="H5" s="103">
        <v>-0.54200542005420105</v>
      </c>
      <c r="I5" s="102">
        <v>6633</v>
      </c>
      <c r="J5" s="103">
        <v>-7.3732718894009203E-2</v>
      </c>
      <c r="K5" s="102">
        <v>4183</v>
      </c>
      <c r="L5" s="103">
        <v>-1.8075117370892003E-2</v>
      </c>
      <c r="M5" s="102">
        <v>10816</v>
      </c>
      <c r="N5" s="103">
        <v>-5.2972594343752698E-2</v>
      </c>
      <c r="O5" s="107">
        <v>4</v>
      </c>
      <c r="P5" s="108" t="s">
        <v>68</v>
      </c>
      <c r="Q5" s="101" t="s">
        <v>68</v>
      </c>
      <c r="R5" s="105">
        <v>6692</v>
      </c>
      <c r="S5" s="105">
        <v>100</v>
      </c>
      <c r="T5" s="105">
        <v>369</v>
      </c>
      <c r="U5" s="105">
        <v>7161</v>
      </c>
      <c r="V5" s="105">
        <v>4260</v>
      </c>
      <c r="W5" s="105">
        <v>11421</v>
      </c>
      <c r="X5" s="101" t="s">
        <v>69</v>
      </c>
    </row>
    <row r="6" spans="1:24" x14ac:dyDescent="0.2">
      <c r="A6" s="101" t="s">
        <v>70</v>
      </c>
      <c r="B6" s="101" t="s">
        <v>71</v>
      </c>
      <c r="C6" s="102">
        <v>2845</v>
      </c>
      <c r="D6" s="103">
        <v>1.6071428571428601E-2</v>
      </c>
      <c r="E6" s="102">
        <v>7</v>
      </c>
      <c r="F6" s="103">
        <v>0.4</v>
      </c>
      <c r="G6" s="102">
        <v>0</v>
      </c>
      <c r="H6" s="103" t="s">
        <v>72</v>
      </c>
      <c r="I6" s="102">
        <v>2852</v>
      </c>
      <c r="J6" s="103">
        <v>1.6755793226381502E-2</v>
      </c>
      <c r="K6" s="102">
        <v>101</v>
      </c>
      <c r="L6" s="103">
        <v>-0.15833333333333299</v>
      </c>
      <c r="M6" s="102">
        <v>2953</v>
      </c>
      <c r="N6" s="103">
        <v>9.5726495726495709E-3</v>
      </c>
      <c r="O6" s="107">
        <v>5</v>
      </c>
      <c r="P6" s="109"/>
      <c r="Q6" s="101" t="s">
        <v>68</v>
      </c>
      <c r="R6" s="105">
        <v>2800</v>
      </c>
      <c r="S6" s="105">
        <v>5</v>
      </c>
      <c r="T6" s="105">
        <v>0</v>
      </c>
      <c r="U6" s="105">
        <v>2805</v>
      </c>
      <c r="V6" s="105">
        <v>120</v>
      </c>
      <c r="W6" s="105">
        <v>2925</v>
      </c>
      <c r="X6" s="101" t="s">
        <v>73</v>
      </c>
    </row>
    <row r="7" spans="1:24" x14ac:dyDescent="0.2">
      <c r="A7" s="101" t="s">
        <v>74</v>
      </c>
      <c r="B7" s="101" t="s">
        <v>75</v>
      </c>
      <c r="C7" s="102">
        <v>1938</v>
      </c>
      <c r="D7" s="103">
        <v>2.58665287118469E-3</v>
      </c>
      <c r="E7" s="102">
        <v>29</v>
      </c>
      <c r="F7" s="103">
        <v>0</v>
      </c>
      <c r="G7" s="102">
        <v>0</v>
      </c>
      <c r="H7" s="103" t="s">
        <v>72</v>
      </c>
      <c r="I7" s="102">
        <v>1967</v>
      </c>
      <c r="J7" s="103">
        <v>2.5484199796126398E-3</v>
      </c>
      <c r="K7" s="102">
        <v>5309</v>
      </c>
      <c r="L7" s="103">
        <v>0.25035327366933602</v>
      </c>
      <c r="M7" s="102">
        <v>7276</v>
      </c>
      <c r="N7" s="103">
        <v>0.172036082474227</v>
      </c>
      <c r="O7" s="107">
        <v>4</v>
      </c>
      <c r="P7" s="109"/>
      <c r="Q7" s="101" t="s">
        <v>68</v>
      </c>
      <c r="R7" s="105">
        <v>1933</v>
      </c>
      <c r="S7" s="105">
        <v>29</v>
      </c>
      <c r="T7" s="105">
        <v>0</v>
      </c>
      <c r="U7" s="105">
        <v>1962</v>
      </c>
      <c r="V7" s="105">
        <v>4246</v>
      </c>
      <c r="W7" s="105">
        <v>6208</v>
      </c>
      <c r="X7" s="101" t="s">
        <v>76</v>
      </c>
    </row>
    <row r="8" spans="1:24" x14ac:dyDescent="0.2">
      <c r="A8" s="101" t="s">
        <v>77</v>
      </c>
      <c r="B8" s="101" t="s">
        <v>78</v>
      </c>
      <c r="C8" s="102">
        <v>48005</v>
      </c>
      <c r="D8" s="103">
        <v>-3.8784990589083301E-2</v>
      </c>
      <c r="E8" s="102">
        <v>18491</v>
      </c>
      <c r="F8" s="103">
        <v>-2.9547601553479602E-2</v>
      </c>
      <c r="G8" s="102">
        <v>11859</v>
      </c>
      <c r="H8" s="103">
        <v>-0.13784078516902901</v>
      </c>
      <c r="I8" s="102">
        <v>78355</v>
      </c>
      <c r="J8" s="103">
        <v>-5.3123225096977693E-2</v>
      </c>
      <c r="K8" s="102">
        <v>9563</v>
      </c>
      <c r="L8" s="103">
        <v>1.9400916746615499E-2</v>
      </c>
      <c r="M8" s="102">
        <v>87918</v>
      </c>
      <c r="N8" s="103">
        <v>-4.5738722702209904E-2</v>
      </c>
      <c r="O8" s="107">
        <v>2</v>
      </c>
      <c r="P8" s="109"/>
      <c r="Q8" s="101" t="s">
        <v>68</v>
      </c>
      <c r="R8" s="105">
        <v>49942</v>
      </c>
      <c r="S8" s="105">
        <v>19054</v>
      </c>
      <c r="T8" s="105">
        <v>13755</v>
      </c>
      <c r="U8" s="105">
        <v>82751</v>
      </c>
      <c r="V8" s="105">
        <v>9381</v>
      </c>
      <c r="W8" s="105">
        <v>92132</v>
      </c>
      <c r="X8" s="101" t="s">
        <v>79</v>
      </c>
    </row>
    <row r="9" spans="1:24" x14ac:dyDescent="0.2">
      <c r="A9" s="101" t="s">
        <v>80</v>
      </c>
      <c r="B9" s="101" t="s">
        <v>81</v>
      </c>
      <c r="C9" s="102">
        <v>1582</v>
      </c>
      <c r="D9" s="103">
        <v>-1.9826517967781902E-2</v>
      </c>
      <c r="E9" s="102">
        <v>1</v>
      </c>
      <c r="F9" s="103" t="s">
        <v>72</v>
      </c>
      <c r="G9" s="102">
        <v>0</v>
      </c>
      <c r="H9" s="103" t="s">
        <v>72</v>
      </c>
      <c r="I9" s="102">
        <v>1583</v>
      </c>
      <c r="J9" s="103">
        <v>-1.92069392812887E-2</v>
      </c>
      <c r="K9" s="102">
        <v>135</v>
      </c>
      <c r="L9" s="103">
        <v>0.36363636363636398</v>
      </c>
      <c r="M9" s="102">
        <v>1718</v>
      </c>
      <c r="N9" s="103">
        <v>2.9188558085230603E-3</v>
      </c>
      <c r="O9" s="107">
        <v>5</v>
      </c>
      <c r="P9" s="109"/>
      <c r="Q9" s="101" t="s">
        <v>68</v>
      </c>
      <c r="R9" s="105">
        <v>1614</v>
      </c>
      <c r="S9" s="105">
        <v>0</v>
      </c>
      <c r="T9" s="105">
        <v>0</v>
      </c>
      <c r="U9" s="105">
        <v>1614</v>
      </c>
      <c r="V9" s="105">
        <v>99</v>
      </c>
      <c r="W9" s="105">
        <v>1713</v>
      </c>
      <c r="X9" s="101" t="s">
        <v>82</v>
      </c>
    </row>
    <row r="10" spans="1:24" x14ac:dyDescent="0.2">
      <c r="A10" s="101" t="s">
        <v>83</v>
      </c>
      <c r="B10" s="101" t="s">
        <v>84</v>
      </c>
      <c r="C10" s="102">
        <v>33723</v>
      </c>
      <c r="D10" s="103">
        <v>1.2155591572123202E-2</v>
      </c>
      <c r="E10" s="102">
        <v>398</v>
      </c>
      <c r="F10" s="103">
        <v>1.7902813299232701E-2</v>
      </c>
      <c r="G10" s="102">
        <v>1</v>
      </c>
      <c r="H10" s="103">
        <v>-0.83333333333333293</v>
      </c>
      <c r="I10" s="102">
        <v>34122</v>
      </c>
      <c r="J10" s="103">
        <v>1.2071778140293601E-2</v>
      </c>
      <c r="K10" s="102">
        <v>6715</v>
      </c>
      <c r="L10" s="103">
        <v>0.10607807609948899</v>
      </c>
      <c r="M10" s="102">
        <v>40837</v>
      </c>
      <c r="N10" s="103">
        <v>2.6416327351329601E-2</v>
      </c>
      <c r="O10" s="107">
        <v>3</v>
      </c>
      <c r="P10" s="109"/>
      <c r="Q10" s="101" t="s">
        <v>68</v>
      </c>
      <c r="R10" s="105">
        <v>33318</v>
      </c>
      <c r="S10" s="105">
        <v>391</v>
      </c>
      <c r="T10" s="105">
        <v>6</v>
      </c>
      <c r="U10" s="105">
        <v>33715</v>
      </c>
      <c r="V10" s="105">
        <v>6071</v>
      </c>
      <c r="W10" s="105">
        <v>39786</v>
      </c>
      <c r="X10" s="101" t="s">
        <v>85</v>
      </c>
    </row>
    <row r="11" spans="1:24" x14ac:dyDescent="0.2">
      <c r="A11" s="101" t="s">
        <v>86</v>
      </c>
      <c r="B11" s="101" t="s">
        <v>87</v>
      </c>
      <c r="C11" s="102">
        <v>5688</v>
      </c>
      <c r="D11" s="103">
        <v>-3.1994554118447906E-2</v>
      </c>
      <c r="E11" s="102">
        <v>0</v>
      </c>
      <c r="F11" s="103">
        <v>-1</v>
      </c>
      <c r="G11" s="102">
        <v>924</v>
      </c>
      <c r="H11" s="103">
        <v>0.150684931506849</v>
      </c>
      <c r="I11" s="102">
        <v>6612</v>
      </c>
      <c r="J11" s="103">
        <v>-1.01796407185629E-2</v>
      </c>
      <c r="K11" s="102">
        <v>2682</v>
      </c>
      <c r="L11" s="103">
        <v>0.220755575785162</v>
      </c>
      <c r="M11" s="102">
        <v>9294</v>
      </c>
      <c r="N11" s="103">
        <v>4.6975329503210504E-2</v>
      </c>
      <c r="O11" s="107">
        <v>5</v>
      </c>
      <c r="P11" s="109"/>
      <c r="Q11" s="101" t="s">
        <v>68</v>
      </c>
      <c r="R11" s="105">
        <v>5876</v>
      </c>
      <c r="S11" s="105">
        <v>1</v>
      </c>
      <c r="T11" s="105">
        <v>803</v>
      </c>
      <c r="U11" s="105">
        <v>6680</v>
      </c>
      <c r="V11" s="105">
        <v>2197</v>
      </c>
      <c r="W11" s="105">
        <v>8877</v>
      </c>
      <c r="X11" s="101" t="s">
        <v>88</v>
      </c>
    </row>
    <row r="12" spans="1:24" x14ac:dyDescent="0.2">
      <c r="A12" s="101" t="s">
        <v>89</v>
      </c>
      <c r="B12" s="101" t="s">
        <v>90</v>
      </c>
      <c r="C12" s="102">
        <v>2131</v>
      </c>
      <c r="D12" s="103">
        <v>-5.1353874883286596E-3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2131</v>
      </c>
      <c r="J12" s="103">
        <v>-5.1353874883286596E-3</v>
      </c>
      <c r="K12" s="102">
        <v>211</v>
      </c>
      <c r="L12" s="103">
        <v>0.26347305389221598</v>
      </c>
      <c r="M12" s="102">
        <v>2342</v>
      </c>
      <c r="N12" s="103">
        <v>1.4291901255955001E-2</v>
      </c>
      <c r="O12" s="107">
        <v>5</v>
      </c>
      <c r="P12" s="109"/>
      <c r="Q12" s="101" t="s">
        <v>68</v>
      </c>
      <c r="R12" s="105">
        <v>2142</v>
      </c>
      <c r="S12" s="105">
        <v>0</v>
      </c>
      <c r="T12" s="105">
        <v>0</v>
      </c>
      <c r="U12" s="105">
        <v>2142</v>
      </c>
      <c r="V12" s="105">
        <v>167</v>
      </c>
      <c r="W12" s="105">
        <v>2309</v>
      </c>
      <c r="X12" s="101" t="s">
        <v>91</v>
      </c>
    </row>
    <row r="13" spans="1:24" x14ac:dyDescent="0.2">
      <c r="A13" s="101" t="s">
        <v>92</v>
      </c>
      <c r="B13" s="101" t="s">
        <v>93</v>
      </c>
      <c r="C13" s="102">
        <v>253</v>
      </c>
      <c r="D13" s="103">
        <v>-0.730564430244941</v>
      </c>
      <c r="E13" s="102">
        <v>25</v>
      </c>
      <c r="F13" s="103">
        <v>-0.26470588235294101</v>
      </c>
      <c r="G13" s="102">
        <v>0</v>
      </c>
      <c r="H13" s="103" t="s">
        <v>72</v>
      </c>
      <c r="I13" s="102">
        <v>278</v>
      </c>
      <c r="J13" s="103">
        <v>-0.71428571428571397</v>
      </c>
      <c r="K13" s="102">
        <v>285</v>
      </c>
      <c r="L13" s="103">
        <v>-0.7216796875</v>
      </c>
      <c r="M13" s="102">
        <v>563</v>
      </c>
      <c r="N13" s="103">
        <v>-0.71807711567350996</v>
      </c>
      <c r="O13" s="107">
        <v>5</v>
      </c>
      <c r="P13" s="109"/>
      <c r="Q13" s="101" t="s">
        <v>68</v>
      </c>
      <c r="R13" s="105">
        <v>939</v>
      </c>
      <c r="S13" s="105">
        <v>34</v>
      </c>
      <c r="T13" s="105">
        <v>0</v>
      </c>
      <c r="U13" s="105">
        <v>973</v>
      </c>
      <c r="V13" s="105">
        <v>1024</v>
      </c>
      <c r="W13" s="105">
        <v>1997</v>
      </c>
      <c r="X13" s="101" t="s">
        <v>94</v>
      </c>
    </row>
    <row r="14" spans="1:24" x14ac:dyDescent="0.2">
      <c r="A14" s="101" t="s">
        <v>95</v>
      </c>
      <c r="B14" s="101" t="s">
        <v>96</v>
      </c>
      <c r="C14" s="102">
        <v>5184</v>
      </c>
      <c r="D14" s="103">
        <v>-0.22418437593534898</v>
      </c>
      <c r="E14" s="102">
        <v>3</v>
      </c>
      <c r="F14" s="103">
        <v>-0.625</v>
      </c>
      <c r="G14" s="102">
        <v>2321</v>
      </c>
      <c r="H14" s="103">
        <v>-0.17195861576881899</v>
      </c>
      <c r="I14" s="102">
        <v>7508</v>
      </c>
      <c r="J14" s="103">
        <v>-0.20910144316865101</v>
      </c>
      <c r="K14" s="102">
        <v>365</v>
      </c>
      <c r="L14" s="103">
        <v>-0.100985221674877</v>
      </c>
      <c r="M14" s="102">
        <v>7873</v>
      </c>
      <c r="N14" s="103">
        <v>-0.20466713809475701</v>
      </c>
      <c r="O14" s="107">
        <v>5</v>
      </c>
      <c r="P14" s="109"/>
      <c r="Q14" s="101" t="s">
        <v>68</v>
      </c>
      <c r="R14" s="105">
        <v>6682</v>
      </c>
      <c r="S14" s="105">
        <v>8</v>
      </c>
      <c r="T14" s="105">
        <v>2803</v>
      </c>
      <c r="U14" s="105">
        <v>9493</v>
      </c>
      <c r="V14" s="105">
        <v>406</v>
      </c>
      <c r="W14" s="105">
        <v>9899</v>
      </c>
      <c r="X14" s="101" t="s">
        <v>97</v>
      </c>
    </row>
    <row r="15" spans="1:24" x14ac:dyDescent="0.2">
      <c r="A15" s="101" t="s">
        <v>98</v>
      </c>
      <c r="B15" s="101" t="s">
        <v>99</v>
      </c>
      <c r="C15" s="102">
        <v>3827</v>
      </c>
      <c r="D15" s="103">
        <v>3.2928475033738198E-2</v>
      </c>
      <c r="E15" s="102">
        <v>0</v>
      </c>
      <c r="F15" s="103">
        <v>-1</v>
      </c>
      <c r="G15" s="102">
        <v>2</v>
      </c>
      <c r="H15" s="103" t="s">
        <v>72</v>
      </c>
      <c r="I15" s="102">
        <v>3829</v>
      </c>
      <c r="J15" s="103">
        <v>3.3189422558013999E-2</v>
      </c>
      <c r="K15" s="102">
        <v>2965</v>
      </c>
      <c r="L15" s="103">
        <v>8.1604896293777617E-3</v>
      </c>
      <c r="M15" s="102">
        <v>6794</v>
      </c>
      <c r="N15" s="103">
        <v>2.2115239957875701E-2</v>
      </c>
      <c r="O15" s="107">
        <v>5</v>
      </c>
      <c r="P15" s="109"/>
      <c r="Q15" s="101" t="s">
        <v>68</v>
      </c>
      <c r="R15" s="105">
        <v>3705</v>
      </c>
      <c r="S15" s="105">
        <v>1</v>
      </c>
      <c r="T15" s="105">
        <v>0</v>
      </c>
      <c r="U15" s="105">
        <v>3706</v>
      </c>
      <c r="V15" s="105">
        <v>2941</v>
      </c>
      <c r="W15" s="105">
        <v>6647</v>
      </c>
      <c r="X15" s="101" t="s">
        <v>100</v>
      </c>
    </row>
    <row r="16" spans="1:24" x14ac:dyDescent="0.2">
      <c r="A16" s="101" t="s">
        <v>101</v>
      </c>
      <c r="B16" s="101" t="s">
        <v>102</v>
      </c>
      <c r="C16" s="102">
        <v>7969</v>
      </c>
      <c r="D16" s="103">
        <v>4.0317500314980496E-3</v>
      </c>
      <c r="E16" s="102">
        <v>1</v>
      </c>
      <c r="F16" s="103">
        <v>0</v>
      </c>
      <c r="G16" s="102">
        <v>1727</v>
      </c>
      <c r="H16" s="103">
        <v>-0.22451728783116304</v>
      </c>
      <c r="I16" s="102">
        <v>9697</v>
      </c>
      <c r="J16" s="103">
        <v>-4.6040334481062505E-2</v>
      </c>
      <c r="K16" s="102">
        <v>2800</v>
      </c>
      <c r="L16" s="103">
        <v>-6.9458291791292801E-2</v>
      </c>
      <c r="M16" s="102">
        <v>12497</v>
      </c>
      <c r="N16" s="103">
        <v>-5.1389099741915897E-2</v>
      </c>
      <c r="O16" s="107">
        <v>5</v>
      </c>
      <c r="P16" s="109"/>
      <c r="Q16" s="101" t="s">
        <v>68</v>
      </c>
      <c r="R16" s="105">
        <v>7937</v>
      </c>
      <c r="S16" s="105">
        <v>1</v>
      </c>
      <c r="T16" s="105">
        <v>2227</v>
      </c>
      <c r="U16" s="105">
        <v>10165</v>
      </c>
      <c r="V16" s="105">
        <v>3009</v>
      </c>
      <c r="W16" s="105">
        <v>13174</v>
      </c>
      <c r="X16" s="101" t="s">
        <v>103</v>
      </c>
    </row>
    <row r="17" spans="1:24" x14ac:dyDescent="0.2">
      <c r="A17" s="101" t="s">
        <v>104</v>
      </c>
      <c r="B17" s="101" t="s">
        <v>105</v>
      </c>
      <c r="C17" s="102">
        <v>7705</v>
      </c>
      <c r="D17" s="103">
        <v>4.9563062475544498E-3</v>
      </c>
      <c r="E17" s="102">
        <v>299</v>
      </c>
      <c r="F17" s="103">
        <v>-0.176308539944904</v>
      </c>
      <c r="G17" s="102">
        <v>0</v>
      </c>
      <c r="H17" s="103" t="s">
        <v>72</v>
      </c>
      <c r="I17" s="102">
        <v>8004</v>
      </c>
      <c r="J17" s="103">
        <v>-3.23785803237858E-3</v>
      </c>
      <c r="K17" s="102">
        <v>2434</v>
      </c>
      <c r="L17" s="103">
        <v>0.119080459770115</v>
      </c>
      <c r="M17" s="102">
        <v>10438</v>
      </c>
      <c r="N17" s="103">
        <v>2.2831945124938802E-2</v>
      </c>
      <c r="O17" s="107">
        <v>4</v>
      </c>
      <c r="P17" s="109"/>
      <c r="Q17" s="101" t="s">
        <v>68</v>
      </c>
      <c r="R17" s="105">
        <v>7667</v>
      </c>
      <c r="S17" s="105">
        <v>363</v>
      </c>
      <c r="T17" s="105">
        <v>0</v>
      </c>
      <c r="U17" s="105">
        <v>8030</v>
      </c>
      <c r="V17" s="105">
        <v>2175</v>
      </c>
      <c r="W17" s="105">
        <v>10205</v>
      </c>
      <c r="X17" s="101" t="s">
        <v>106</v>
      </c>
    </row>
    <row r="18" spans="1:24" x14ac:dyDescent="0.2">
      <c r="A18" s="101" t="s">
        <v>107</v>
      </c>
      <c r="B18" s="101" t="s">
        <v>108</v>
      </c>
      <c r="C18" s="102">
        <v>1009</v>
      </c>
      <c r="D18" s="103">
        <v>-5.9113300492610807E-3</v>
      </c>
      <c r="E18" s="102">
        <v>1</v>
      </c>
      <c r="F18" s="103" t="s">
        <v>72</v>
      </c>
      <c r="G18" s="102">
        <v>0</v>
      </c>
      <c r="H18" s="103" t="s">
        <v>72</v>
      </c>
      <c r="I18" s="102">
        <v>1010</v>
      </c>
      <c r="J18" s="103">
        <v>-4.92610837438424E-3</v>
      </c>
      <c r="K18" s="102">
        <v>169</v>
      </c>
      <c r="L18" s="103">
        <v>-1.74418604651163E-2</v>
      </c>
      <c r="M18" s="102">
        <v>1179</v>
      </c>
      <c r="N18" s="103">
        <v>-6.7396798652064006E-3</v>
      </c>
      <c r="O18" s="107">
        <v>5</v>
      </c>
      <c r="P18" s="109"/>
      <c r="Q18" s="101" t="s">
        <v>68</v>
      </c>
      <c r="R18" s="105">
        <v>1015</v>
      </c>
      <c r="S18" s="105">
        <v>0</v>
      </c>
      <c r="T18" s="105">
        <v>0</v>
      </c>
      <c r="U18" s="105">
        <v>1015</v>
      </c>
      <c r="V18" s="105">
        <v>172</v>
      </c>
      <c r="W18" s="105">
        <v>1187</v>
      </c>
      <c r="X18" s="101" t="s">
        <v>109</v>
      </c>
    </row>
    <row r="19" spans="1:24" x14ac:dyDescent="0.2">
      <c r="A19" s="101" t="s">
        <v>110</v>
      </c>
      <c r="B19" s="101" t="s">
        <v>111</v>
      </c>
      <c r="C19" s="102">
        <v>4736</v>
      </c>
      <c r="D19" s="103">
        <v>-4.2845594179466498E-2</v>
      </c>
      <c r="E19" s="102">
        <v>1465</v>
      </c>
      <c r="F19" s="103">
        <v>-0.25140521205927402</v>
      </c>
      <c r="G19" s="102">
        <v>0</v>
      </c>
      <c r="H19" s="103">
        <v>-1</v>
      </c>
      <c r="I19" s="102">
        <v>6201</v>
      </c>
      <c r="J19" s="103">
        <v>-0.10312409603702599</v>
      </c>
      <c r="K19" s="102">
        <v>2854</v>
      </c>
      <c r="L19" s="103">
        <v>7.8201737816395903E-2</v>
      </c>
      <c r="M19" s="102">
        <v>9055</v>
      </c>
      <c r="N19" s="103">
        <v>-5.2923334379249003E-2</v>
      </c>
      <c r="O19" s="107">
        <v>4</v>
      </c>
      <c r="P19" s="109"/>
      <c r="Q19" s="101" t="s">
        <v>68</v>
      </c>
      <c r="R19" s="105">
        <v>4948</v>
      </c>
      <c r="S19" s="105">
        <v>1957</v>
      </c>
      <c r="T19" s="105">
        <v>9</v>
      </c>
      <c r="U19" s="105">
        <v>6914</v>
      </c>
      <c r="V19" s="105">
        <v>2647</v>
      </c>
      <c r="W19" s="105">
        <v>9561</v>
      </c>
      <c r="X19" s="101" t="s">
        <v>112</v>
      </c>
    </row>
    <row r="20" spans="1:24" x14ac:dyDescent="0.2">
      <c r="A20" s="101" t="s">
        <v>113</v>
      </c>
      <c r="B20" s="101" t="s">
        <v>114</v>
      </c>
      <c r="C20" s="102">
        <v>2048</v>
      </c>
      <c r="D20" s="103">
        <v>4.4365119836817998E-2</v>
      </c>
      <c r="E20" s="102">
        <v>2</v>
      </c>
      <c r="F20" s="103">
        <v>0</v>
      </c>
      <c r="G20" s="102">
        <v>0</v>
      </c>
      <c r="H20" s="103" t="s">
        <v>72</v>
      </c>
      <c r="I20" s="102">
        <v>2050</v>
      </c>
      <c r="J20" s="103">
        <v>4.4319918492103906E-2</v>
      </c>
      <c r="K20" s="102">
        <v>281</v>
      </c>
      <c r="L20" s="103">
        <v>0.55248618784530412</v>
      </c>
      <c r="M20" s="102">
        <v>2331</v>
      </c>
      <c r="N20" s="103">
        <v>8.7220149253731297E-2</v>
      </c>
      <c r="O20" s="107">
        <v>5</v>
      </c>
      <c r="P20" s="109"/>
      <c r="Q20" s="101" t="s">
        <v>68</v>
      </c>
      <c r="R20" s="105">
        <v>1961</v>
      </c>
      <c r="S20" s="105">
        <v>2</v>
      </c>
      <c r="T20" s="105">
        <v>0</v>
      </c>
      <c r="U20" s="105">
        <v>1963</v>
      </c>
      <c r="V20" s="105">
        <v>181</v>
      </c>
      <c r="W20" s="105">
        <v>2144</v>
      </c>
      <c r="X20" s="101" t="s">
        <v>115</v>
      </c>
    </row>
    <row r="21" spans="1:24" x14ac:dyDescent="0.2">
      <c r="A21" s="101" t="s">
        <v>116</v>
      </c>
      <c r="B21" s="101" t="s">
        <v>117</v>
      </c>
      <c r="C21" s="102">
        <v>5821</v>
      </c>
      <c r="D21" s="103">
        <v>-9.0228123935989103E-3</v>
      </c>
      <c r="E21" s="102">
        <v>34</v>
      </c>
      <c r="F21" s="103">
        <v>-0.41379310344827602</v>
      </c>
      <c r="G21" s="102">
        <v>11</v>
      </c>
      <c r="H21" s="103">
        <v>-0.21428571428571402</v>
      </c>
      <c r="I21" s="102">
        <v>5866</v>
      </c>
      <c r="J21" s="103">
        <v>-1.34544231416078E-2</v>
      </c>
      <c r="K21" s="102">
        <v>1724</v>
      </c>
      <c r="L21" s="103">
        <v>0.12827225130890099</v>
      </c>
      <c r="M21" s="102">
        <v>7590</v>
      </c>
      <c r="N21" s="103">
        <v>1.55204709660155E-2</v>
      </c>
      <c r="O21" s="107">
        <v>4</v>
      </c>
      <c r="P21" s="109"/>
      <c r="Q21" s="101" t="s">
        <v>68</v>
      </c>
      <c r="R21" s="105">
        <v>5874</v>
      </c>
      <c r="S21" s="105">
        <v>58</v>
      </c>
      <c r="T21" s="105">
        <v>14</v>
      </c>
      <c r="U21" s="105">
        <v>5946</v>
      </c>
      <c r="V21" s="105">
        <v>1528</v>
      </c>
      <c r="W21" s="105">
        <v>7474</v>
      </c>
      <c r="X21" s="101" t="s">
        <v>118</v>
      </c>
    </row>
    <row r="22" spans="1:24" x14ac:dyDescent="0.2">
      <c r="A22" s="101" t="s">
        <v>119</v>
      </c>
      <c r="B22" s="101" t="s">
        <v>120</v>
      </c>
      <c r="C22" s="102">
        <v>10196</v>
      </c>
      <c r="D22" s="103">
        <v>-2.2810044086639801E-2</v>
      </c>
      <c r="E22" s="102">
        <v>4484</v>
      </c>
      <c r="F22" s="103">
        <v>-0.10248198558847101</v>
      </c>
      <c r="G22" s="102">
        <v>0</v>
      </c>
      <c r="H22" s="103">
        <v>-1</v>
      </c>
      <c r="I22" s="102">
        <v>14680</v>
      </c>
      <c r="J22" s="103">
        <v>-4.8791550573446502E-2</v>
      </c>
      <c r="K22" s="102">
        <v>3033</v>
      </c>
      <c r="L22" s="103">
        <v>-3.1299904183966797E-2</v>
      </c>
      <c r="M22" s="102">
        <v>17713</v>
      </c>
      <c r="N22" s="103">
        <v>-4.5841413488472302E-2</v>
      </c>
      <c r="O22" s="107">
        <v>3</v>
      </c>
      <c r="P22" s="109"/>
      <c r="Q22" s="101" t="s">
        <v>68</v>
      </c>
      <c r="R22" s="105">
        <v>10434</v>
      </c>
      <c r="S22" s="105">
        <v>4996</v>
      </c>
      <c r="T22" s="105">
        <v>3</v>
      </c>
      <c r="U22" s="105">
        <v>15433</v>
      </c>
      <c r="V22" s="105">
        <v>3131</v>
      </c>
      <c r="W22" s="105">
        <v>18564</v>
      </c>
      <c r="X22" s="101" t="s">
        <v>121</v>
      </c>
    </row>
    <row r="23" spans="1:24" x14ac:dyDescent="0.2">
      <c r="A23" s="101" t="s">
        <v>122</v>
      </c>
      <c r="B23" s="101" t="s">
        <v>123</v>
      </c>
      <c r="C23" s="102">
        <v>5164</v>
      </c>
      <c r="D23" s="103">
        <v>-0.106574394463668</v>
      </c>
      <c r="E23" s="102">
        <v>53</v>
      </c>
      <c r="F23" s="103">
        <v>-0.20895522388059701</v>
      </c>
      <c r="G23" s="102">
        <v>3238</v>
      </c>
      <c r="H23" s="103">
        <v>-0.386626254972533</v>
      </c>
      <c r="I23" s="102">
        <v>8455</v>
      </c>
      <c r="J23" s="103">
        <v>-0.240068308466655</v>
      </c>
      <c r="K23" s="102">
        <v>950</v>
      </c>
      <c r="L23" s="103">
        <v>-0.16666666666666699</v>
      </c>
      <c r="M23" s="102">
        <v>9405</v>
      </c>
      <c r="N23" s="103">
        <v>-0.23324637208543902</v>
      </c>
      <c r="O23" s="107">
        <v>4</v>
      </c>
      <c r="P23" s="109"/>
      <c r="Q23" s="101" t="s">
        <v>68</v>
      </c>
      <c r="R23" s="105">
        <v>5780</v>
      </c>
      <c r="S23" s="105">
        <v>67</v>
      </c>
      <c r="T23" s="105">
        <v>5279</v>
      </c>
      <c r="U23" s="105">
        <v>11126</v>
      </c>
      <c r="V23" s="105">
        <v>1140</v>
      </c>
      <c r="W23" s="105">
        <v>12266</v>
      </c>
      <c r="X23" s="101" t="s">
        <v>124</v>
      </c>
    </row>
    <row r="24" spans="1:24" x14ac:dyDescent="0.2">
      <c r="A24" s="101" t="s">
        <v>125</v>
      </c>
      <c r="B24" s="101" t="s">
        <v>126</v>
      </c>
      <c r="C24" s="102">
        <v>2418</v>
      </c>
      <c r="D24" s="103">
        <v>-1.6273393002440999E-2</v>
      </c>
      <c r="E24" s="102">
        <v>54</v>
      </c>
      <c r="F24" s="103">
        <v>-0.22857142857142901</v>
      </c>
      <c r="G24" s="102">
        <v>2</v>
      </c>
      <c r="H24" s="103" t="s">
        <v>72</v>
      </c>
      <c r="I24" s="102">
        <v>2474</v>
      </c>
      <c r="J24" s="103">
        <v>-2.1360759493670903E-2</v>
      </c>
      <c r="K24" s="102">
        <v>523</v>
      </c>
      <c r="L24" s="103">
        <v>-0.17637795275590601</v>
      </c>
      <c r="M24" s="102">
        <v>2997</v>
      </c>
      <c r="N24" s="103">
        <v>-5.2481821055959499E-2</v>
      </c>
      <c r="O24" s="107">
        <v>4</v>
      </c>
      <c r="P24" s="109"/>
      <c r="Q24" s="101" t="s">
        <v>68</v>
      </c>
      <c r="R24" s="105">
        <v>2458</v>
      </c>
      <c r="S24" s="105">
        <v>70</v>
      </c>
      <c r="T24" s="105">
        <v>0</v>
      </c>
      <c r="U24" s="105">
        <v>2528</v>
      </c>
      <c r="V24" s="105">
        <v>635</v>
      </c>
      <c r="W24" s="105">
        <v>3163</v>
      </c>
      <c r="X24" s="101" t="s">
        <v>127</v>
      </c>
    </row>
    <row r="25" spans="1:24" x14ac:dyDescent="0.2">
      <c r="A25" s="101" t="s">
        <v>128</v>
      </c>
      <c r="B25" s="101" t="s">
        <v>129</v>
      </c>
      <c r="C25" s="102">
        <v>4429</v>
      </c>
      <c r="D25" s="103">
        <v>1.3965201465201501E-2</v>
      </c>
      <c r="E25" s="102">
        <v>3</v>
      </c>
      <c r="F25" s="103">
        <v>2</v>
      </c>
      <c r="G25" s="102">
        <v>0</v>
      </c>
      <c r="H25" s="103" t="s">
        <v>72</v>
      </c>
      <c r="I25" s="102">
        <v>4432</v>
      </c>
      <c r="J25" s="103">
        <v>1.44197756923781E-2</v>
      </c>
      <c r="K25" s="102">
        <v>1270</v>
      </c>
      <c r="L25" s="103">
        <v>0.161939615736505</v>
      </c>
      <c r="M25" s="102">
        <v>5702</v>
      </c>
      <c r="N25" s="103">
        <v>4.3939948736726499E-2</v>
      </c>
      <c r="O25" s="107">
        <v>5</v>
      </c>
      <c r="P25" s="109"/>
      <c r="Q25" s="101" t="s">
        <v>68</v>
      </c>
      <c r="R25" s="105">
        <v>4368</v>
      </c>
      <c r="S25" s="105">
        <v>1</v>
      </c>
      <c r="T25" s="105">
        <v>0</v>
      </c>
      <c r="U25" s="105">
        <v>4369</v>
      </c>
      <c r="V25" s="105">
        <v>1093</v>
      </c>
      <c r="W25" s="105">
        <v>5462</v>
      </c>
      <c r="X25" s="101" t="s">
        <v>130</v>
      </c>
    </row>
    <row r="26" spans="1:24" x14ac:dyDescent="0.2">
      <c r="A26" s="101" t="s">
        <v>131</v>
      </c>
      <c r="B26" s="101" t="s">
        <v>132</v>
      </c>
      <c r="C26" s="102">
        <v>2179</v>
      </c>
      <c r="D26" s="103">
        <v>2.6861451460886001E-2</v>
      </c>
      <c r="E26" s="102">
        <v>0</v>
      </c>
      <c r="F26" s="103" t="s">
        <v>72</v>
      </c>
      <c r="G26" s="102">
        <v>0</v>
      </c>
      <c r="H26" s="103">
        <v>-1</v>
      </c>
      <c r="I26" s="102">
        <v>2179</v>
      </c>
      <c r="J26" s="103">
        <v>2.6377767310409802E-2</v>
      </c>
      <c r="K26" s="102">
        <v>396</v>
      </c>
      <c r="L26" s="103">
        <v>-6.8235294117647102E-2</v>
      </c>
      <c r="M26" s="102">
        <v>2575</v>
      </c>
      <c r="N26" s="103">
        <v>1.0596546310831999E-2</v>
      </c>
      <c r="O26" s="107">
        <v>5</v>
      </c>
      <c r="P26" s="109"/>
      <c r="Q26" s="101" t="s">
        <v>68</v>
      </c>
      <c r="R26" s="105">
        <v>2122</v>
      </c>
      <c r="S26" s="105">
        <v>0</v>
      </c>
      <c r="T26" s="105">
        <v>1</v>
      </c>
      <c r="U26" s="105">
        <v>2123</v>
      </c>
      <c r="V26" s="105">
        <v>425</v>
      </c>
      <c r="W26" s="105">
        <v>2548</v>
      </c>
      <c r="X26" s="101" t="s">
        <v>133</v>
      </c>
    </row>
    <row r="27" spans="1:24" x14ac:dyDescent="0.2">
      <c r="A27" s="101" t="s">
        <v>134</v>
      </c>
      <c r="B27" s="101" t="s">
        <v>135</v>
      </c>
      <c r="C27" s="102">
        <v>5768</v>
      </c>
      <c r="D27" s="103">
        <v>5.3900968390279594E-2</v>
      </c>
      <c r="E27" s="102">
        <v>0</v>
      </c>
      <c r="F27" s="103" t="s">
        <v>72</v>
      </c>
      <c r="G27" s="102">
        <v>0</v>
      </c>
      <c r="H27" s="103" t="s">
        <v>72</v>
      </c>
      <c r="I27" s="102">
        <v>5768</v>
      </c>
      <c r="J27" s="103">
        <v>5.3900968390279594E-2</v>
      </c>
      <c r="K27" s="102">
        <v>1993</v>
      </c>
      <c r="L27" s="103">
        <v>0.23100679431748003</v>
      </c>
      <c r="M27" s="102">
        <v>7761</v>
      </c>
      <c r="N27" s="103">
        <v>9.4331641285956003E-2</v>
      </c>
      <c r="O27" s="107">
        <v>5</v>
      </c>
      <c r="P27" s="109"/>
      <c r="Q27" s="101" t="s">
        <v>68</v>
      </c>
      <c r="R27" s="105">
        <v>5473</v>
      </c>
      <c r="S27" s="105">
        <v>0</v>
      </c>
      <c r="T27" s="105">
        <v>0</v>
      </c>
      <c r="U27" s="105">
        <v>5473</v>
      </c>
      <c r="V27" s="105">
        <v>1619</v>
      </c>
      <c r="W27" s="105">
        <v>7092</v>
      </c>
      <c r="X27" s="101" t="s">
        <v>136</v>
      </c>
    </row>
    <row r="28" spans="1:24" x14ac:dyDescent="0.2">
      <c r="A28" s="101" t="s">
        <v>137</v>
      </c>
      <c r="B28" s="101" t="s">
        <v>138</v>
      </c>
      <c r="C28" s="102">
        <v>7007</v>
      </c>
      <c r="D28" s="103">
        <v>-1.5732546705998E-2</v>
      </c>
      <c r="E28" s="102">
        <v>355</v>
      </c>
      <c r="F28" s="103">
        <v>-5.3333333333333295E-2</v>
      </c>
      <c r="G28" s="102">
        <v>8</v>
      </c>
      <c r="H28" s="103">
        <v>0.33333333333333298</v>
      </c>
      <c r="I28" s="102">
        <v>7370</v>
      </c>
      <c r="J28" s="103">
        <v>-1.7333333333333301E-2</v>
      </c>
      <c r="K28" s="102">
        <v>1699</v>
      </c>
      <c r="L28" s="103">
        <v>2.7828191167574099E-2</v>
      </c>
      <c r="M28" s="102">
        <v>9069</v>
      </c>
      <c r="N28" s="103">
        <v>-9.1773189118321899E-3</v>
      </c>
      <c r="O28" s="107">
        <v>4</v>
      </c>
      <c r="P28" s="109"/>
      <c r="Q28" s="101" t="s">
        <v>68</v>
      </c>
      <c r="R28" s="105">
        <v>7119</v>
      </c>
      <c r="S28" s="105">
        <v>375</v>
      </c>
      <c r="T28" s="105">
        <v>6</v>
      </c>
      <c r="U28" s="105">
        <v>7500</v>
      </c>
      <c r="V28" s="105">
        <v>1653</v>
      </c>
      <c r="W28" s="105">
        <v>9153</v>
      </c>
      <c r="X28" s="101" t="s">
        <v>139</v>
      </c>
    </row>
    <row r="29" spans="1:24" x14ac:dyDescent="0.2">
      <c r="A29" s="101" t="s">
        <v>140</v>
      </c>
      <c r="B29" s="101" t="s">
        <v>141</v>
      </c>
      <c r="C29" s="102">
        <v>5144</v>
      </c>
      <c r="D29" s="103">
        <v>3.8143289606458103E-2</v>
      </c>
      <c r="E29" s="102">
        <v>2</v>
      </c>
      <c r="F29" s="103" t="s">
        <v>72</v>
      </c>
      <c r="G29" s="102">
        <v>0</v>
      </c>
      <c r="H29" s="103" t="s">
        <v>72</v>
      </c>
      <c r="I29" s="102">
        <v>5146</v>
      </c>
      <c r="J29" s="103">
        <v>3.8546922300706395E-2</v>
      </c>
      <c r="K29" s="102">
        <v>589</v>
      </c>
      <c r="L29" s="103">
        <v>8.4714548802946599E-2</v>
      </c>
      <c r="M29" s="102">
        <v>5735</v>
      </c>
      <c r="N29" s="103">
        <v>4.3106584212440895E-2</v>
      </c>
      <c r="O29" s="107">
        <v>5</v>
      </c>
      <c r="P29" s="109"/>
      <c r="Q29" s="101" t="s">
        <v>68</v>
      </c>
      <c r="R29" s="105">
        <v>4955</v>
      </c>
      <c r="S29" s="105">
        <v>0</v>
      </c>
      <c r="T29" s="105">
        <v>0</v>
      </c>
      <c r="U29" s="105">
        <v>4955</v>
      </c>
      <c r="V29" s="105">
        <v>543</v>
      </c>
      <c r="W29" s="105">
        <v>5498</v>
      </c>
      <c r="X29" s="101" t="s">
        <v>142</v>
      </c>
    </row>
    <row r="30" spans="1:24" x14ac:dyDescent="0.2">
      <c r="A30" s="101" t="s">
        <v>143</v>
      </c>
      <c r="B30" s="101" t="s">
        <v>144</v>
      </c>
      <c r="C30" s="102">
        <v>2797</v>
      </c>
      <c r="D30" s="103">
        <v>2.0802919708029201E-2</v>
      </c>
      <c r="E30" s="102">
        <v>2</v>
      </c>
      <c r="F30" s="103" t="s">
        <v>72</v>
      </c>
      <c r="G30" s="102">
        <v>0</v>
      </c>
      <c r="H30" s="103" t="s">
        <v>72</v>
      </c>
      <c r="I30" s="102">
        <v>2799</v>
      </c>
      <c r="J30" s="103">
        <v>2.1532846715328503E-2</v>
      </c>
      <c r="K30" s="102">
        <v>529</v>
      </c>
      <c r="L30" s="103">
        <v>1.8939393939393899E-3</v>
      </c>
      <c r="M30" s="102">
        <v>3328</v>
      </c>
      <c r="N30" s="103">
        <v>1.8359853121174999E-2</v>
      </c>
      <c r="O30" s="107">
        <v>5</v>
      </c>
      <c r="P30" s="109"/>
      <c r="Q30" s="101" t="s">
        <v>68</v>
      </c>
      <c r="R30" s="105">
        <v>2740</v>
      </c>
      <c r="S30" s="105">
        <v>0</v>
      </c>
      <c r="T30" s="105">
        <v>0</v>
      </c>
      <c r="U30" s="105">
        <v>2740</v>
      </c>
      <c r="V30" s="105">
        <v>528</v>
      </c>
      <c r="W30" s="105">
        <v>3268</v>
      </c>
      <c r="X30" s="101" t="s">
        <v>145</v>
      </c>
    </row>
    <row r="31" spans="1:24" x14ac:dyDescent="0.2">
      <c r="A31" s="101" t="s">
        <v>146</v>
      </c>
      <c r="B31" s="101" t="s">
        <v>147</v>
      </c>
      <c r="C31" s="102">
        <v>1666</v>
      </c>
      <c r="D31" s="103">
        <v>1.3381995133820001E-2</v>
      </c>
      <c r="E31" s="102">
        <v>0</v>
      </c>
      <c r="F31" s="103">
        <v>-1</v>
      </c>
      <c r="G31" s="102">
        <v>0</v>
      </c>
      <c r="H31" s="103" t="s">
        <v>72</v>
      </c>
      <c r="I31" s="102">
        <v>1666</v>
      </c>
      <c r="J31" s="103">
        <v>1.27659574468085E-2</v>
      </c>
      <c r="K31" s="102">
        <v>604</v>
      </c>
      <c r="L31" s="103">
        <v>-0.15287517531556802</v>
      </c>
      <c r="M31" s="102">
        <v>2270</v>
      </c>
      <c r="N31" s="103">
        <v>-3.7319762510602199E-2</v>
      </c>
      <c r="O31" s="107">
        <v>5</v>
      </c>
      <c r="P31" s="109"/>
      <c r="Q31" s="101" t="s">
        <v>68</v>
      </c>
      <c r="R31" s="105">
        <v>1644</v>
      </c>
      <c r="S31" s="105">
        <v>1</v>
      </c>
      <c r="T31" s="105">
        <v>0</v>
      </c>
      <c r="U31" s="105">
        <v>1645</v>
      </c>
      <c r="V31" s="105">
        <v>713</v>
      </c>
      <c r="W31" s="105">
        <v>2358</v>
      </c>
      <c r="X31" s="101" t="s">
        <v>148</v>
      </c>
    </row>
    <row r="32" spans="1:24" x14ac:dyDescent="0.2">
      <c r="A32" s="101" t="s">
        <v>149</v>
      </c>
      <c r="B32" s="101" t="s">
        <v>150</v>
      </c>
      <c r="C32" s="102">
        <v>107990</v>
      </c>
      <c r="D32" s="103">
        <v>-6.4768984488564208E-3</v>
      </c>
      <c r="E32" s="102">
        <v>112104</v>
      </c>
      <c r="F32" s="103">
        <v>2.4435712327515298E-2</v>
      </c>
      <c r="G32" s="102">
        <v>0</v>
      </c>
      <c r="H32" s="103" t="s">
        <v>72</v>
      </c>
      <c r="I32" s="102">
        <v>220094</v>
      </c>
      <c r="J32" s="103">
        <v>9.0315600300746399E-3</v>
      </c>
      <c r="K32" s="102">
        <v>9440</v>
      </c>
      <c r="L32" s="103">
        <v>0.36514822848879203</v>
      </c>
      <c r="M32" s="102">
        <v>229534</v>
      </c>
      <c r="N32" s="103">
        <v>1.9974315563080203E-2</v>
      </c>
      <c r="O32" s="107">
        <v>1</v>
      </c>
      <c r="P32" s="109"/>
      <c r="Q32" s="101" t="s">
        <v>151</v>
      </c>
      <c r="R32" s="105">
        <v>108694</v>
      </c>
      <c r="S32" s="105">
        <v>109430</v>
      </c>
      <c r="T32" s="105">
        <v>0</v>
      </c>
      <c r="U32" s="105">
        <v>218124</v>
      </c>
      <c r="V32" s="105">
        <v>6915</v>
      </c>
      <c r="W32" s="105">
        <v>225039</v>
      </c>
      <c r="X32" s="101" t="s">
        <v>152</v>
      </c>
    </row>
    <row r="33" spans="1:24" x14ac:dyDescent="0.2">
      <c r="A33" s="101" t="s">
        <v>153</v>
      </c>
      <c r="B33" s="101" t="s">
        <v>154</v>
      </c>
      <c r="C33" s="102">
        <v>1128</v>
      </c>
      <c r="D33" s="103">
        <v>-4.4130626654898496E-3</v>
      </c>
      <c r="E33" s="102">
        <v>37</v>
      </c>
      <c r="F33" s="103">
        <v>-0.15909090909090901</v>
      </c>
      <c r="G33" s="102">
        <v>0</v>
      </c>
      <c r="H33" s="103" t="s">
        <v>72</v>
      </c>
      <c r="I33" s="102">
        <v>1165</v>
      </c>
      <c r="J33" s="103">
        <v>-1.01954120645709E-2</v>
      </c>
      <c r="K33" s="102">
        <v>857</v>
      </c>
      <c r="L33" s="103">
        <v>-0.22792792792792801</v>
      </c>
      <c r="M33" s="102">
        <v>2022</v>
      </c>
      <c r="N33" s="103">
        <v>-0.115872321818977</v>
      </c>
      <c r="O33" s="107">
        <v>5</v>
      </c>
      <c r="P33" s="109"/>
      <c r="Q33" s="101" t="s">
        <v>68</v>
      </c>
      <c r="R33" s="105">
        <v>1133</v>
      </c>
      <c r="S33" s="105">
        <v>44</v>
      </c>
      <c r="T33" s="105">
        <v>0</v>
      </c>
      <c r="U33" s="105">
        <v>1177</v>
      </c>
      <c r="V33" s="105">
        <v>1110</v>
      </c>
      <c r="W33" s="105">
        <v>2287</v>
      </c>
      <c r="X33" s="101" t="s">
        <v>155</v>
      </c>
    </row>
    <row r="34" spans="1:24" x14ac:dyDescent="0.2">
      <c r="A34" s="101" t="s">
        <v>156</v>
      </c>
      <c r="B34" s="101" t="s">
        <v>157</v>
      </c>
      <c r="C34" s="102">
        <v>2784</v>
      </c>
      <c r="D34" s="103">
        <v>1.8288222384784201E-2</v>
      </c>
      <c r="E34" s="102">
        <v>2</v>
      </c>
      <c r="F34" s="103" t="s">
        <v>72</v>
      </c>
      <c r="G34" s="102">
        <v>0</v>
      </c>
      <c r="H34" s="103" t="s">
        <v>72</v>
      </c>
      <c r="I34" s="102">
        <v>2786</v>
      </c>
      <c r="J34" s="103">
        <v>1.9019751280175603E-2</v>
      </c>
      <c r="K34" s="102">
        <v>265</v>
      </c>
      <c r="L34" s="103">
        <v>0.118143459915612</v>
      </c>
      <c r="M34" s="102">
        <v>3051</v>
      </c>
      <c r="N34" s="103">
        <v>2.6926960619320102E-2</v>
      </c>
      <c r="O34" s="107">
        <v>5</v>
      </c>
      <c r="P34" s="109"/>
      <c r="Q34" s="101" t="s">
        <v>68</v>
      </c>
      <c r="R34" s="105">
        <v>2734</v>
      </c>
      <c r="S34" s="105">
        <v>0</v>
      </c>
      <c r="T34" s="105">
        <v>0</v>
      </c>
      <c r="U34" s="105">
        <v>2734</v>
      </c>
      <c r="V34" s="105">
        <v>237</v>
      </c>
      <c r="W34" s="105">
        <v>2971</v>
      </c>
      <c r="X34" s="101" t="s">
        <v>158</v>
      </c>
    </row>
    <row r="35" spans="1:24" x14ac:dyDescent="0.2">
      <c r="A35" s="101" t="s">
        <v>159</v>
      </c>
      <c r="B35" s="101" t="s">
        <v>160</v>
      </c>
      <c r="C35" s="102">
        <v>1100</v>
      </c>
      <c r="D35" s="103">
        <v>2.7347310847766603E-3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1100</v>
      </c>
      <c r="J35" s="103">
        <v>2.7347310847766603E-3</v>
      </c>
      <c r="K35" s="102">
        <v>107</v>
      </c>
      <c r="L35" s="103">
        <v>-0.29605263157894701</v>
      </c>
      <c r="M35" s="102">
        <v>1207</v>
      </c>
      <c r="N35" s="103">
        <v>-3.3626901521217001E-2</v>
      </c>
      <c r="O35" s="107">
        <v>5</v>
      </c>
      <c r="P35" s="109"/>
      <c r="Q35" s="101" t="s">
        <v>68</v>
      </c>
      <c r="R35" s="105">
        <v>1097</v>
      </c>
      <c r="S35" s="105">
        <v>0</v>
      </c>
      <c r="T35" s="105">
        <v>0</v>
      </c>
      <c r="U35" s="105">
        <v>1097</v>
      </c>
      <c r="V35" s="105">
        <v>152</v>
      </c>
      <c r="W35" s="105">
        <v>1249</v>
      </c>
      <c r="X35" s="101" t="s">
        <v>161</v>
      </c>
    </row>
    <row r="36" spans="1:24" x14ac:dyDescent="0.2">
      <c r="A36" s="101" t="s">
        <v>162</v>
      </c>
      <c r="B36" s="101" t="s">
        <v>163</v>
      </c>
      <c r="C36" s="102">
        <v>2221</v>
      </c>
      <c r="D36" s="103">
        <v>3.1104921077065899E-2</v>
      </c>
      <c r="E36" s="102">
        <v>3</v>
      </c>
      <c r="F36" s="103">
        <v>-0.83333333333333293</v>
      </c>
      <c r="G36" s="102">
        <v>0</v>
      </c>
      <c r="H36" s="103" t="s">
        <v>72</v>
      </c>
      <c r="I36" s="102">
        <v>2224</v>
      </c>
      <c r="J36" s="103">
        <v>2.39410681399632E-2</v>
      </c>
      <c r="K36" s="102">
        <v>614</v>
      </c>
      <c r="L36" s="103">
        <v>0.18992248062015502</v>
      </c>
      <c r="M36" s="102">
        <v>2838</v>
      </c>
      <c r="N36" s="103">
        <v>5.5803571428571404E-2</v>
      </c>
      <c r="O36" s="107">
        <v>5</v>
      </c>
      <c r="P36" s="109"/>
      <c r="Q36" s="101" t="s">
        <v>68</v>
      </c>
      <c r="R36" s="105">
        <v>2154</v>
      </c>
      <c r="S36" s="105">
        <v>18</v>
      </c>
      <c r="T36" s="105">
        <v>0</v>
      </c>
      <c r="U36" s="105">
        <v>2172</v>
      </c>
      <c r="V36" s="105">
        <v>516</v>
      </c>
      <c r="W36" s="105">
        <v>2688</v>
      </c>
      <c r="X36" s="101" t="s">
        <v>164</v>
      </c>
    </row>
    <row r="37" spans="1:24" x14ac:dyDescent="0.2">
      <c r="A37" s="101" t="s">
        <v>165</v>
      </c>
      <c r="B37" s="101" t="s">
        <v>166</v>
      </c>
      <c r="C37" s="102">
        <v>5540</v>
      </c>
      <c r="D37" s="103">
        <v>4.8975149646290602E-3</v>
      </c>
      <c r="E37" s="102">
        <v>2</v>
      </c>
      <c r="F37" s="103">
        <v>-0.5</v>
      </c>
      <c r="G37" s="102">
        <v>4</v>
      </c>
      <c r="H37" s="103" t="s">
        <v>72</v>
      </c>
      <c r="I37" s="102">
        <v>5546</v>
      </c>
      <c r="J37" s="103">
        <v>5.2564799709987307E-3</v>
      </c>
      <c r="K37" s="102">
        <v>1079</v>
      </c>
      <c r="L37" s="103">
        <v>0.33209876543209899</v>
      </c>
      <c r="M37" s="102">
        <v>6625</v>
      </c>
      <c r="N37" s="103">
        <v>4.7099731310257596E-2</v>
      </c>
      <c r="O37" s="107">
        <v>5</v>
      </c>
      <c r="P37" s="109"/>
      <c r="Q37" s="101" t="s">
        <v>68</v>
      </c>
      <c r="R37" s="105">
        <v>5513</v>
      </c>
      <c r="S37" s="105">
        <v>4</v>
      </c>
      <c r="T37" s="105">
        <v>0</v>
      </c>
      <c r="U37" s="105">
        <v>5517</v>
      </c>
      <c r="V37" s="105">
        <v>810</v>
      </c>
      <c r="W37" s="105">
        <v>6327</v>
      </c>
      <c r="X37" s="101" t="s">
        <v>167</v>
      </c>
    </row>
    <row r="38" spans="1:24" x14ac:dyDescent="0.2">
      <c r="A38" s="101" t="s">
        <v>168</v>
      </c>
      <c r="B38" s="101" t="s">
        <v>169</v>
      </c>
      <c r="C38" s="102">
        <v>4904</v>
      </c>
      <c r="D38" s="103">
        <v>2.01789057624298E-2</v>
      </c>
      <c r="E38" s="102">
        <v>2</v>
      </c>
      <c r="F38" s="103">
        <v>0</v>
      </c>
      <c r="G38" s="102">
        <v>0</v>
      </c>
      <c r="H38" s="103" t="s">
        <v>72</v>
      </c>
      <c r="I38" s="102">
        <v>4906</v>
      </c>
      <c r="J38" s="103">
        <v>2.0170513620295299E-2</v>
      </c>
      <c r="K38" s="102">
        <v>451</v>
      </c>
      <c r="L38" s="103">
        <v>0.11358024691358</v>
      </c>
      <c r="M38" s="102">
        <v>5357</v>
      </c>
      <c r="N38" s="103">
        <v>2.7426160337552703E-2</v>
      </c>
      <c r="O38" s="107">
        <v>5</v>
      </c>
      <c r="P38" s="109"/>
      <c r="Q38" s="101" t="s">
        <v>68</v>
      </c>
      <c r="R38" s="105">
        <v>4807</v>
      </c>
      <c r="S38" s="105">
        <v>2</v>
      </c>
      <c r="T38" s="105">
        <v>0</v>
      </c>
      <c r="U38" s="105">
        <v>4809</v>
      </c>
      <c r="V38" s="105">
        <v>405</v>
      </c>
      <c r="W38" s="105">
        <v>5214</v>
      </c>
      <c r="X38" s="101" t="s">
        <v>170</v>
      </c>
    </row>
    <row r="39" spans="1:24" x14ac:dyDescent="0.2">
      <c r="A39" s="101" t="s">
        <v>171</v>
      </c>
      <c r="B39" s="101" t="s">
        <v>172</v>
      </c>
      <c r="C39" s="102">
        <v>28281</v>
      </c>
      <c r="D39" s="103">
        <v>-4.5334863624088596E-2</v>
      </c>
      <c r="E39" s="102">
        <v>18664</v>
      </c>
      <c r="F39" s="103">
        <v>-0.18018097162435198</v>
      </c>
      <c r="G39" s="102">
        <v>14014</v>
      </c>
      <c r="H39" s="103">
        <v>-0.16334328358208999</v>
      </c>
      <c r="I39" s="102">
        <v>60959</v>
      </c>
      <c r="J39" s="103">
        <v>-0.11832513740237199</v>
      </c>
      <c r="K39" s="102">
        <v>11874</v>
      </c>
      <c r="L39" s="103">
        <v>0.13572453371592499</v>
      </c>
      <c r="M39" s="102">
        <v>72833</v>
      </c>
      <c r="N39" s="103">
        <v>-8.4955085118412002E-2</v>
      </c>
      <c r="O39" s="107">
        <v>2</v>
      </c>
      <c r="P39" s="109"/>
      <c r="Q39" s="101" t="s">
        <v>68</v>
      </c>
      <c r="R39" s="105">
        <v>29624</v>
      </c>
      <c r="S39" s="105">
        <v>22766</v>
      </c>
      <c r="T39" s="105">
        <v>16750</v>
      </c>
      <c r="U39" s="105">
        <v>69140</v>
      </c>
      <c r="V39" s="105">
        <v>10455</v>
      </c>
      <c r="W39" s="105">
        <v>79595</v>
      </c>
      <c r="X39" s="101" t="s">
        <v>173</v>
      </c>
    </row>
    <row r="40" spans="1:24" x14ac:dyDescent="0.2">
      <c r="A40" s="101" t="s">
        <v>174</v>
      </c>
      <c r="B40" s="101" t="s">
        <v>175</v>
      </c>
      <c r="C40" s="102">
        <v>4692</v>
      </c>
      <c r="D40" s="103">
        <v>1.77874186550976E-2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4692</v>
      </c>
      <c r="J40" s="103">
        <v>1.77874186550976E-2</v>
      </c>
      <c r="K40" s="102">
        <v>1092</v>
      </c>
      <c r="L40" s="103">
        <v>9.0909090909090898E-2</v>
      </c>
      <c r="M40" s="102">
        <v>5784</v>
      </c>
      <c r="N40" s="103">
        <v>3.0832293708786301E-2</v>
      </c>
      <c r="O40" s="107">
        <v>5</v>
      </c>
      <c r="P40" s="109"/>
      <c r="Q40" s="101" t="s">
        <v>68</v>
      </c>
      <c r="R40" s="105">
        <v>4610</v>
      </c>
      <c r="S40" s="105">
        <v>0</v>
      </c>
      <c r="T40" s="105">
        <v>0</v>
      </c>
      <c r="U40" s="105">
        <v>4610</v>
      </c>
      <c r="V40" s="105">
        <v>1001</v>
      </c>
      <c r="W40" s="105">
        <v>5611</v>
      </c>
      <c r="X40" s="101" t="s">
        <v>176</v>
      </c>
    </row>
    <row r="41" spans="1:24" x14ac:dyDescent="0.2">
      <c r="A41" s="101" t="s">
        <v>177</v>
      </c>
      <c r="B41" s="101" t="s">
        <v>178</v>
      </c>
      <c r="C41" s="102">
        <v>2892</v>
      </c>
      <c r="D41" s="103">
        <v>-0.2</v>
      </c>
      <c r="E41" s="102">
        <v>119</v>
      </c>
      <c r="F41" s="103">
        <v>-0.20134228187919501</v>
      </c>
      <c r="G41" s="102">
        <v>0</v>
      </c>
      <c r="H41" s="103" t="s">
        <v>72</v>
      </c>
      <c r="I41" s="102">
        <v>3011</v>
      </c>
      <c r="J41" s="103">
        <v>-0.200053134962806</v>
      </c>
      <c r="K41" s="102">
        <v>2175</v>
      </c>
      <c r="L41" s="103">
        <v>-6.2903920723825904E-2</v>
      </c>
      <c r="M41" s="102">
        <v>5186</v>
      </c>
      <c r="N41" s="103">
        <v>-0.14774034511092901</v>
      </c>
      <c r="O41" s="107">
        <v>4</v>
      </c>
      <c r="P41" s="109"/>
      <c r="Q41" s="101" t="s">
        <v>68</v>
      </c>
      <c r="R41" s="105">
        <v>3615</v>
      </c>
      <c r="S41" s="105">
        <v>149</v>
      </c>
      <c r="T41" s="105">
        <v>0</v>
      </c>
      <c r="U41" s="105">
        <v>3764</v>
      </c>
      <c r="V41" s="105">
        <v>2321</v>
      </c>
      <c r="W41" s="105">
        <v>6085</v>
      </c>
      <c r="X41" s="101" t="s">
        <v>179</v>
      </c>
    </row>
    <row r="42" spans="1:24" x14ac:dyDescent="0.2">
      <c r="A42" s="101" t="s">
        <v>180</v>
      </c>
      <c r="B42" s="101" t="s">
        <v>181</v>
      </c>
      <c r="C42" s="102">
        <v>3546</v>
      </c>
      <c r="D42" s="103">
        <v>5.3870144598809197E-3</v>
      </c>
      <c r="E42" s="102">
        <v>2</v>
      </c>
      <c r="F42" s="103" t="s">
        <v>72</v>
      </c>
      <c r="G42" s="102">
        <v>0</v>
      </c>
      <c r="H42" s="103" t="s">
        <v>72</v>
      </c>
      <c r="I42" s="102">
        <v>3548</v>
      </c>
      <c r="J42" s="103">
        <v>5.9540686135525897E-3</v>
      </c>
      <c r="K42" s="102">
        <v>882</v>
      </c>
      <c r="L42" s="103">
        <v>0.59782608695652206</v>
      </c>
      <c r="M42" s="102">
        <v>4430</v>
      </c>
      <c r="N42" s="103">
        <v>8.6050502574160304E-2</v>
      </c>
      <c r="O42" s="107">
        <v>5</v>
      </c>
      <c r="P42" s="109"/>
      <c r="Q42" s="101" t="s">
        <v>68</v>
      </c>
      <c r="R42" s="105">
        <v>3527</v>
      </c>
      <c r="S42" s="105">
        <v>0</v>
      </c>
      <c r="T42" s="105">
        <v>0</v>
      </c>
      <c r="U42" s="105">
        <v>3527</v>
      </c>
      <c r="V42" s="105">
        <v>552</v>
      </c>
      <c r="W42" s="105">
        <v>4079</v>
      </c>
      <c r="X42" s="101" t="s">
        <v>182</v>
      </c>
    </row>
    <row r="43" spans="1:24" x14ac:dyDescent="0.2">
      <c r="A43" s="101" t="s">
        <v>183</v>
      </c>
      <c r="B43" s="101" t="s">
        <v>184</v>
      </c>
      <c r="C43" s="102">
        <v>1954</v>
      </c>
      <c r="D43" s="103">
        <v>4.2689434364994699E-2</v>
      </c>
      <c r="E43" s="102">
        <v>3</v>
      </c>
      <c r="F43" s="103" t="s">
        <v>72</v>
      </c>
      <c r="G43" s="102">
        <v>0</v>
      </c>
      <c r="H43" s="103" t="s">
        <v>72</v>
      </c>
      <c r="I43" s="102">
        <v>1957</v>
      </c>
      <c r="J43" s="103">
        <v>4.4290288153682002E-2</v>
      </c>
      <c r="K43" s="102">
        <v>301</v>
      </c>
      <c r="L43" s="103">
        <v>0.12313432835820901</v>
      </c>
      <c r="M43" s="102">
        <v>2258</v>
      </c>
      <c r="N43" s="103">
        <v>5.4154995331465901E-2</v>
      </c>
      <c r="O43" s="107">
        <v>5</v>
      </c>
      <c r="P43" s="109"/>
      <c r="Q43" s="101" t="s">
        <v>68</v>
      </c>
      <c r="R43" s="105">
        <v>1874</v>
      </c>
      <c r="S43" s="105">
        <v>0</v>
      </c>
      <c r="T43" s="105">
        <v>0</v>
      </c>
      <c r="U43" s="105">
        <v>1874</v>
      </c>
      <c r="V43" s="105">
        <v>268</v>
      </c>
      <c r="W43" s="105">
        <v>2142</v>
      </c>
      <c r="X43" s="101" t="s">
        <v>185</v>
      </c>
    </row>
    <row r="44" spans="1:24" x14ac:dyDescent="0.2">
      <c r="A44" s="101" t="s">
        <v>186</v>
      </c>
      <c r="B44" s="101" t="s">
        <v>187</v>
      </c>
      <c r="C44" s="102">
        <v>30335</v>
      </c>
      <c r="D44" s="103">
        <v>8.2762746792528086E-3</v>
      </c>
      <c r="E44" s="102">
        <v>1136</v>
      </c>
      <c r="F44" s="103">
        <v>-4.53781512605042E-2</v>
      </c>
      <c r="G44" s="102">
        <v>2</v>
      </c>
      <c r="H44" s="103">
        <v>-0.6</v>
      </c>
      <c r="I44" s="102">
        <v>31473</v>
      </c>
      <c r="J44" s="103">
        <v>6.1379111920974398E-3</v>
      </c>
      <c r="K44" s="102">
        <v>9037</v>
      </c>
      <c r="L44" s="103">
        <v>0.135444151275286</v>
      </c>
      <c r="M44" s="102">
        <v>40510</v>
      </c>
      <c r="N44" s="103">
        <v>3.2364933741080501E-2</v>
      </c>
      <c r="O44" s="107">
        <v>3</v>
      </c>
      <c r="P44" s="109"/>
      <c r="Q44" s="101" t="s">
        <v>68</v>
      </c>
      <c r="R44" s="105">
        <v>30086</v>
      </c>
      <c r="S44" s="105">
        <v>1190</v>
      </c>
      <c r="T44" s="105">
        <v>5</v>
      </c>
      <c r="U44" s="105">
        <v>31281</v>
      </c>
      <c r="V44" s="105">
        <v>7959</v>
      </c>
      <c r="W44" s="105">
        <v>39240</v>
      </c>
      <c r="X44" s="101" t="s">
        <v>188</v>
      </c>
    </row>
    <row r="45" spans="1:24" x14ac:dyDescent="0.2">
      <c r="A45" s="101" t="s">
        <v>189</v>
      </c>
      <c r="B45" s="101" t="s">
        <v>190</v>
      </c>
      <c r="C45" s="102">
        <v>42138</v>
      </c>
      <c r="D45" s="103">
        <v>4.9606487002146413E-3</v>
      </c>
      <c r="E45" s="102">
        <v>8179</v>
      </c>
      <c r="F45" s="103">
        <v>2.16087934049463E-2</v>
      </c>
      <c r="G45" s="102">
        <v>6</v>
      </c>
      <c r="H45" s="103" t="s">
        <v>72</v>
      </c>
      <c r="I45" s="102">
        <v>50323</v>
      </c>
      <c r="J45" s="103">
        <v>7.74991989746876E-3</v>
      </c>
      <c r="K45" s="102">
        <v>7069</v>
      </c>
      <c r="L45" s="103">
        <v>0.10921073277891101</v>
      </c>
      <c r="M45" s="102">
        <v>57392</v>
      </c>
      <c r="N45" s="103">
        <v>1.9233159885631103E-2</v>
      </c>
      <c r="O45" s="107">
        <v>2</v>
      </c>
      <c r="P45" s="109"/>
      <c r="Q45" s="101" t="s">
        <v>68</v>
      </c>
      <c r="R45" s="105">
        <v>41930</v>
      </c>
      <c r="S45" s="105">
        <v>8006</v>
      </c>
      <c r="T45" s="105">
        <v>0</v>
      </c>
      <c r="U45" s="105">
        <v>49936</v>
      </c>
      <c r="V45" s="105">
        <v>6373</v>
      </c>
      <c r="W45" s="105">
        <v>56309</v>
      </c>
      <c r="X45" s="101" t="s">
        <v>191</v>
      </c>
    </row>
    <row r="46" spans="1:24" x14ac:dyDescent="0.2">
      <c r="A46" s="101" t="s">
        <v>192</v>
      </c>
      <c r="B46" s="101" t="s">
        <v>193</v>
      </c>
      <c r="C46" s="102">
        <v>6032</v>
      </c>
      <c r="D46" s="103">
        <v>4.3290043290043307E-3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6032</v>
      </c>
      <c r="J46" s="103">
        <v>4.3290043290043307E-3</v>
      </c>
      <c r="K46" s="102">
        <v>551</v>
      </c>
      <c r="L46" s="103">
        <v>0.18240343347639501</v>
      </c>
      <c r="M46" s="102">
        <v>6583</v>
      </c>
      <c r="N46" s="103">
        <v>1.7150803461062999E-2</v>
      </c>
      <c r="O46" s="107">
        <v>5</v>
      </c>
      <c r="P46" s="109"/>
      <c r="Q46" s="101" t="s">
        <v>68</v>
      </c>
      <c r="R46" s="105">
        <v>6006</v>
      </c>
      <c r="S46" s="105">
        <v>0</v>
      </c>
      <c r="T46" s="105">
        <v>0</v>
      </c>
      <c r="U46" s="105">
        <v>6006</v>
      </c>
      <c r="V46" s="105">
        <v>466</v>
      </c>
      <c r="W46" s="105">
        <v>6472</v>
      </c>
      <c r="X46" s="101" t="s">
        <v>194</v>
      </c>
    </row>
    <row r="47" spans="1:24" x14ac:dyDescent="0.2">
      <c r="A47" s="101" t="s">
        <v>195</v>
      </c>
      <c r="B47" s="101" t="s">
        <v>196</v>
      </c>
      <c r="C47" s="102">
        <v>2099</v>
      </c>
      <c r="D47" s="103">
        <v>6.71462829736211E-3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2099</v>
      </c>
      <c r="J47" s="103">
        <v>6.71462829736211E-3</v>
      </c>
      <c r="K47" s="102">
        <v>144</v>
      </c>
      <c r="L47" s="103">
        <v>-0.17241379310344801</v>
      </c>
      <c r="M47" s="102">
        <v>2243</v>
      </c>
      <c r="N47" s="103">
        <v>-7.0827799911465303E-3</v>
      </c>
      <c r="O47" s="107">
        <v>5</v>
      </c>
      <c r="P47" s="109"/>
      <c r="Q47" s="101" t="s">
        <v>68</v>
      </c>
      <c r="R47" s="105">
        <v>2085</v>
      </c>
      <c r="S47" s="105">
        <v>0</v>
      </c>
      <c r="T47" s="105">
        <v>0</v>
      </c>
      <c r="U47" s="105">
        <v>2085</v>
      </c>
      <c r="V47" s="105">
        <v>174</v>
      </c>
      <c r="W47" s="105">
        <v>2259</v>
      </c>
      <c r="X47" s="101" t="s">
        <v>197</v>
      </c>
    </row>
    <row r="48" spans="1:24" x14ac:dyDescent="0.2">
      <c r="A48" s="101" t="s">
        <v>198</v>
      </c>
      <c r="B48" s="101" t="s">
        <v>199</v>
      </c>
      <c r="C48" s="102">
        <v>1093</v>
      </c>
      <c r="D48" s="103">
        <v>-4.5537340619307811E-3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1093</v>
      </c>
      <c r="J48" s="103">
        <v>-4.5537340619307811E-3</v>
      </c>
      <c r="K48" s="102">
        <v>24</v>
      </c>
      <c r="L48" s="103">
        <v>0.84615384615384603</v>
      </c>
      <c r="M48" s="102">
        <v>1117</v>
      </c>
      <c r="N48" s="103">
        <v>5.4005400540054005E-3</v>
      </c>
      <c r="O48" s="107">
        <v>5</v>
      </c>
      <c r="P48" s="109"/>
      <c r="Q48" s="101" t="s">
        <v>68</v>
      </c>
      <c r="R48" s="105">
        <v>1098</v>
      </c>
      <c r="S48" s="105">
        <v>0</v>
      </c>
      <c r="T48" s="105">
        <v>0</v>
      </c>
      <c r="U48" s="105">
        <v>1098</v>
      </c>
      <c r="V48" s="105">
        <v>13</v>
      </c>
      <c r="W48" s="105">
        <v>1111</v>
      </c>
      <c r="X48" s="101" t="s">
        <v>200</v>
      </c>
    </row>
    <row r="49" spans="1:24" x14ac:dyDescent="0.2">
      <c r="A49" s="101" t="s">
        <v>201</v>
      </c>
      <c r="B49" s="101" t="s">
        <v>202</v>
      </c>
      <c r="C49" s="102">
        <v>3866</v>
      </c>
      <c r="D49" s="103">
        <v>-0.14770723104056399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3866</v>
      </c>
      <c r="J49" s="103">
        <v>-0.14770723104056399</v>
      </c>
      <c r="K49" s="102">
        <v>1268</v>
      </c>
      <c r="L49" s="103">
        <v>-0.274599542334096</v>
      </c>
      <c r="M49" s="102">
        <v>5134</v>
      </c>
      <c r="N49" s="103">
        <v>-0.18300445576066202</v>
      </c>
      <c r="O49" s="107">
        <v>5</v>
      </c>
      <c r="P49" s="109"/>
      <c r="Q49" s="101" t="s">
        <v>68</v>
      </c>
      <c r="R49" s="105">
        <v>4536</v>
      </c>
      <c r="S49" s="105">
        <v>0</v>
      </c>
      <c r="T49" s="105">
        <v>0</v>
      </c>
      <c r="U49" s="105">
        <v>4536</v>
      </c>
      <c r="V49" s="105">
        <v>1748</v>
      </c>
      <c r="W49" s="105">
        <v>6284</v>
      </c>
      <c r="X49" s="101" t="s">
        <v>203</v>
      </c>
    </row>
    <row r="50" spans="1:24" x14ac:dyDescent="0.2">
      <c r="A50" s="101" t="s">
        <v>204</v>
      </c>
      <c r="B50" s="101" t="s">
        <v>205</v>
      </c>
      <c r="C50" s="102">
        <v>9567</v>
      </c>
      <c r="D50" s="103">
        <v>-8.4982899782360902E-3</v>
      </c>
      <c r="E50" s="102">
        <v>2563</v>
      </c>
      <c r="F50" s="103">
        <v>-0.17773500160410699</v>
      </c>
      <c r="G50" s="102">
        <v>4</v>
      </c>
      <c r="H50" s="103" t="s">
        <v>72</v>
      </c>
      <c r="I50" s="102">
        <v>12134</v>
      </c>
      <c r="J50" s="103">
        <v>-4.9506501644994504E-2</v>
      </c>
      <c r="K50" s="102">
        <v>3121</v>
      </c>
      <c r="L50" s="103">
        <v>-9.603072983354671E-4</v>
      </c>
      <c r="M50" s="102">
        <v>15255</v>
      </c>
      <c r="N50" s="103">
        <v>-3.9962240402769002E-2</v>
      </c>
      <c r="O50" s="107">
        <v>3</v>
      </c>
      <c r="P50" s="110"/>
      <c r="Q50" s="101" t="s">
        <v>68</v>
      </c>
      <c r="R50" s="105">
        <v>9649</v>
      </c>
      <c r="S50" s="105">
        <v>3117</v>
      </c>
      <c r="T50" s="105">
        <v>0</v>
      </c>
      <c r="U50" s="105">
        <v>12766</v>
      </c>
      <c r="V50" s="105">
        <v>3124</v>
      </c>
      <c r="W50" s="105">
        <v>15890</v>
      </c>
      <c r="X50" s="101" t="s">
        <v>206</v>
      </c>
    </row>
    <row r="51" spans="1:24" x14ac:dyDescent="0.2">
      <c r="A51" s="111" t="s">
        <v>207</v>
      </c>
      <c r="B51" s="112"/>
      <c r="C51" s="113">
        <v>449780</v>
      </c>
      <c r="D51" s="114">
        <v>-1.5604823707075801E-2</v>
      </c>
      <c r="E51" s="113">
        <v>168603</v>
      </c>
      <c r="F51" s="114">
        <v>-2.11158848118904E-2</v>
      </c>
      <c r="G51" s="113">
        <v>34292</v>
      </c>
      <c r="H51" s="114">
        <v>-0.18410659053057302</v>
      </c>
      <c r="I51" s="113">
        <v>652675</v>
      </c>
      <c r="J51" s="114">
        <v>-2.7570845376799099E-2</v>
      </c>
      <c r="K51" s="113">
        <v>104713</v>
      </c>
      <c r="L51" s="114">
        <v>8.2830935958553495E-2</v>
      </c>
      <c r="M51" s="113">
        <v>757388</v>
      </c>
      <c r="N51" s="114">
        <v>-1.3667446733421599E-2</v>
      </c>
      <c r="O51" s="118"/>
      <c r="P51" s="119" t="s">
        <v>208</v>
      </c>
      <c r="Q51" s="119"/>
      <c r="R51" s="120">
        <v>456910</v>
      </c>
      <c r="S51" s="120">
        <v>172240</v>
      </c>
      <c r="T51" s="120">
        <v>42030</v>
      </c>
      <c r="U51" s="120">
        <v>671180</v>
      </c>
      <c r="V51" s="120">
        <v>96703</v>
      </c>
      <c r="W51" s="120">
        <v>767883</v>
      </c>
      <c r="X51" s="119"/>
    </row>
    <row r="52" spans="1:24" x14ac:dyDescent="0.2">
      <c r="A52" s="101" t="s">
        <v>209</v>
      </c>
      <c r="B52" s="101" t="s">
        <v>210</v>
      </c>
      <c r="C52" s="102">
        <v>62</v>
      </c>
      <c r="D52" s="103">
        <v>-0.30337078651685401</v>
      </c>
      <c r="E52" s="102">
        <v>8549</v>
      </c>
      <c r="F52" s="103">
        <v>-0.184100019087612</v>
      </c>
      <c r="G52" s="102">
        <v>0</v>
      </c>
      <c r="H52" s="103">
        <v>-1</v>
      </c>
      <c r="I52" s="102">
        <v>8611</v>
      </c>
      <c r="J52" s="103">
        <v>-0.185181680545042</v>
      </c>
      <c r="K52" s="102">
        <v>4676</v>
      </c>
      <c r="L52" s="103">
        <v>-9.6425120772946904E-2</v>
      </c>
      <c r="M52" s="102">
        <v>13287</v>
      </c>
      <c r="N52" s="103">
        <v>-0.156005843867116</v>
      </c>
      <c r="O52" s="107">
        <v>6</v>
      </c>
      <c r="P52" s="108" t="s">
        <v>151</v>
      </c>
      <c r="Q52" s="101" t="s">
        <v>151</v>
      </c>
      <c r="R52" s="105">
        <v>89</v>
      </c>
      <c r="S52" s="105">
        <v>10478</v>
      </c>
      <c r="T52" s="105">
        <v>1</v>
      </c>
      <c r="U52" s="105">
        <v>10568</v>
      </c>
      <c r="V52" s="105">
        <v>5175</v>
      </c>
      <c r="W52" s="105">
        <v>15743</v>
      </c>
      <c r="X52" s="101" t="s">
        <v>211</v>
      </c>
    </row>
    <row r="53" spans="1:24" x14ac:dyDescent="0.2">
      <c r="A53" s="101" t="s">
        <v>212</v>
      </c>
      <c r="B53" s="101" t="s">
        <v>213</v>
      </c>
      <c r="C53" s="102">
        <v>385</v>
      </c>
      <c r="D53" s="103">
        <v>-0.54652532391048303</v>
      </c>
      <c r="E53" s="102">
        <v>5</v>
      </c>
      <c r="F53" s="103">
        <v>1.5</v>
      </c>
      <c r="G53" s="102">
        <v>0</v>
      </c>
      <c r="H53" s="103" t="s">
        <v>72</v>
      </c>
      <c r="I53" s="102">
        <v>390</v>
      </c>
      <c r="J53" s="103">
        <v>-0.54171562867215006</v>
      </c>
      <c r="K53" s="102">
        <v>4158</v>
      </c>
      <c r="L53" s="103">
        <v>6.0488749092668806E-3</v>
      </c>
      <c r="M53" s="102">
        <v>4548</v>
      </c>
      <c r="N53" s="103">
        <v>-8.7479935794542496E-2</v>
      </c>
      <c r="O53" s="107">
        <v>6</v>
      </c>
      <c r="P53" s="109"/>
      <c r="Q53" s="101" t="s">
        <v>151</v>
      </c>
      <c r="R53" s="105">
        <v>849</v>
      </c>
      <c r="S53" s="105">
        <v>2</v>
      </c>
      <c r="T53" s="105">
        <v>0</v>
      </c>
      <c r="U53" s="105">
        <v>851</v>
      </c>
      <c r="V53" s="105">
        <v>4133</v>
      </c>
      <c r="W53" s="105">
        <v>4984</v>
      </c>
      <c r="X53" s="101" t="s">
        <v>214</v>
      </c>
    </row>
    <row r="54" spans="1:24" x14ac:dyDescent="0.2">
      <c r="A54" s="101" t="s">
        <v>215</v>
      </c>
      <c r="B54" s="101" t="s">
        <v>216</v>
      </c>
      <c r="C54" s="102">
        <v>8100</v>
      </c>
      <c r="D54" s="103">
        <v>-0.1232817404481</v>
      </c>
      <c r="E54" s="102">
        <v>8644</v>
      </c>
      <c r="F54" s="103">
        <v>-4.3699524283659696E-2</v>
      </c>
      <c r="G54" s="102">
        <v>1</v>
      </c>
      <c r="H54" s="103" t="s">
        <v>72</v>
      </c>
      <c r="I54" s="102">
        <v>16745</v>
      </c>
      <c r="J54" s="103">
        <v>-8.3871320713425998E-2</v>
      </c>
      <c r="K54" s="102">
        <v>16330</v>
      </c>
      <c r="L54" s="103">
        <v>-2.3967485505947E-2</v>
      </c>
      <c r="M54" s="102">
        <v>33075</v>
      </c>
      <c r="N54" s="103">
        <v>-5.5242937530349305E-2</v>
      </c>
      <c r="O54" s="107">
        <v>6</v>
      </c>
      <c r="P54" s="109"/>
      <c r="Q54" s="101" t="s">
        <v>151</v>
      </c>
      <c r="R54" s="105">
        <v>9239</v>
      </c>
      <c r="S54" s="105">
        <v>9039</v>
      </c>
      <c r="T54" s="105">
        <v>0</v>
      </c>
      <c r="U54" s="105">
        <v>18278</v>
      </c>
      <c r="V54" s="105">
        <v>16731</v>
      </c>
      <c r="W54" s="105">
        <v>35009</v>
      </c>
      <c r="X54" s="101" t="s">
        <v>217</v>
      </c>
    </row>
    <row r="55" spans="1:24" x14ac:dyDescent="0.2">
      <c r="A55" s="101" t="s">
        <v>218</v>
      </c>
      <c r="B55" s="101" t="s">
        <v>219</v>
      </c>
      <c r="C55" s="102">
        <v>2</v>
      </c>
      <c r="D55" s="103">
        <v>-0.99626865671641796</v>
      </c>
      <c r="E55" s="102">
        <v>0</v>
      </c>
      <c r="F55" s="103">
        <v>-1</v>
      </c>
      <c r="G55" s="102">
        <v>0</v>
      </c>
      <c r="H55" s="103" t="s">
        <v>72</v>
      </c>
      <c r="I55" s="102">
        <v>2</v>
      </c>
      <c r="J55" s="103">
        <v>-0.99632352941176505</v>
      </c>
      <c r="K55" s="102">
        <v>335</v>
      </c>
      <c r="L55" s="103">
        <v>-0.89997014034040002</v>
      </c>
      <c r="M55" s="102">
        <v>337</v>
      </c>
      <c r="N55" s="103">
        <v>-0.91343436938094003</v>
      </c>
      <c r="O55" s="107">
        <v>6</v>
      </c>
      <c r="P55" s="109"/>
      <c r="Q55" s="101" t="s">
        <v>151</v>
      </c>
      <c r="R55" s="105">
        <v>536</v>
      </c>
      <c r="S55" s="105">
        <v>8</v>
      </c>
      <c r="T55" s="105">
        <v>0</v>
      </c>
      <c r="U55" s="105">
        <v>544</v>
      </c>
      <c r="V55" s="105">
        <v>3349</v>
      </c>
      <c r="W55" s="105">
        <v>3893</v>
      </c>
      <c r="X55" s="101" t="s">
        <v>220</v>
      </c>
    </row>
    <row r="56" spans="1:24" x14ac:dyDescent="0.2">
      <c r="A56" s="101" t="s">
        <v>221</v>
      </c>
      <c r="B56" s="101" t="s">
        <v>222</v>
      </c>
      <c r="C56" s="102">
        <v>1415</v>
      </c>
      <c r="D56" s="103">
        <v>-7.0912672357189788E-2</v>
      </c>
      <c r="E56" s="102">
        <v>4</v>
      </c>
      <c r="F56" s="103">
        <v>1</v>
      </c>
      <c r="G56" s="102">
        <v>0</v>
      </c>
      <c r="H56" s="103" t="s">
        <v>72</v>
      </c>
      <c r="I56" s="102">
        <v>1419</v>
      </c>
      <c r="J56" s="103">
        <v>-6.9508196721311491E-2</v>
      </c>
      <c r="K56" s="102">
        <v>2466</v>
      </c>
      <c r="L56" s="103">
        <v>4.8915355168013604E-2</v>
      </c>
      <c r="M56" s="102">
        <v>3885</v>
      </c>
      <c r="N56" s="103">
        <v>2.3219814241486098E-3</v>
      </c>
      <c r="O56" s="107">
        <v>6</v>
      </c>
      <c r="P56" s="109"/>
      <c r="Q56" s="101" t="s">
        <v>151</v>
      </c>
      <c r="R56" s="105">
        <v>1523</v>
      </c>
      <c r="S56" s="105">
        <v>2</v>
      </c>
      <c r="T56" s="105">
        <v>0</v>
      </c>
      <c r="U56" s="105">
        <v>1525</v>
      </c>
      <c r="V56" s="105">
        <v>2351</v>
      </c>
      <c r="W56" s="105">
        <v>3876</v>
      </c>
      <c r="X56" s="101" t="s">
        <v>223</v>
      </c>
    </row>
    <row r="57" spans="1:24" x14ac:dyDescent="0.2">
      <c r="A57" s="101" t="s">
        <v>224</v>
      </c>
      <c r="B57" s="101" t="s">
        <v>225</v>
      </c>
      <c r="C57" s="102">
        <v>583</v>
      </c>
      <c r="D57" s="103">
        <v>-5.8158319870759298E-2</v>
      </c>
      <c r="E57" s="102">
        <v>45</v>
      </c>
      <c r="F57" s="103">
        <v>-0.55000000000000004</v>
      </c>
      <c r="G57" s="102">
        <v>0</v>
      </c>
      <c r="H57" s="103">
        <v>-1</v>
      </c>
      <c r="I57" s="102">
        <v>628</v>
      </c>
      <c r="J57" s="103">
        <v>-0.13139695712309801</v>
      </c>
      <c r="K57" s="102">
        <v>1144</v>
      </c>
      <c r="L57" s="103">
        <v>7.1161048689138598E-2</v>
      </c>
      <c r="M57" s="102">
        <v>1772</v>
      </c>
      <c r="N57" s="103">
        <v>-1.0608598548297002E-2</v>
      </c>
      <c r="O57" s="107">
        <v>6</v>
      </c>
      <c r="P57" s="110"/>
      <c r="Q57" s="101" t="s">
        <v>151</v>
      </c>
      <c r="R57" s="105">
        <v>619</v>
      </c>
      <c r="S57" s="105">
        <v>100</v>
      </c>
      <c r="T57" s="105">
        <v>4</v>
      </c>
      <c r="U57" s="105">
        <v>723</v>
      </c>
      <c r="V57" s="105">
        <v>1068</v>
      </c>
      <c r="W57" s="105">
        <v>1791</v>
      </c>
      <c r="X57" s="101" t="s">
        <v>226</v>
      </c>
    </row>
    <row r="58" spans="1:24" x14ac:dyDescent="0.2">
      <c r="A58" s="111" t="s">
        <v>227</v>
      </c>
      <c r="B58" s="112"/>
      <c r="C58" s="113">
        <v>10547</v>
      </c>
      <c r="D58" s="114">
        <v>-0.17954103461688098</v>
      </c>
      <c r="E58" s="113">
        <v>17247</v>
      </c>
      <c r="F58" s="114">
        <v>-0.12135106220388199</v>
      </c>
      <c r="G58" s="113">
        <v>1</v>
      </c>
      <c r="H58" s="114">
        <v>-0.8</v>
      </c>
      <c r="I58" s="113">
        <v>27795</v>
      </c>
      <c r="J58" s="114">
        <v>-0.144479670042168</v>
      </c>
      <c r="K58" s="113">
        <v>29109</v>
      </c>
      <c r="L58" s="114">
        <v>-0.11271984637424899</v>
      </c>
      <c r="M58" s="113">
        <v>56904</v>
      </c>
      <c r="N58" s="114">
        <v>-0.12852242097525099</v>
      </c>
      <c r="O58" s="118"/>
      <c r="P58" s="119" t="s">
        <v>208</v>
      </c>
      <c r="Q58" s="119"/>
      <c r="R58" s="120">
        <v>12855</v>
      </c>
      <c r="S58" s="120">
        <v>19629</v>
      </c>
      <c r="T58" s="120">
        <v>5</v>
      </c>
      <c r="U58" s="120">
        <v>32489</v>
      </c>
      <c r="V58" s="120">
        <v>32807</v>
      </c>
      <c r="W58" s="120">
        <v>65296</v>
      </c>
      <c r="X58" s="119"/>
    </row>
    <row r="59" spans="1:24" x14ac:dyDescent="0.2">
      <c r="A59" s="111" t="s">
        <v>228</v>
      </c>
      <c r="B59" s="112"/>
      <c r="C59" s="113">
        <v>460327</v>
      </c>
      <c r="D59" s="114">
        <v>-2.0090896512085801E-2</v>
      </c>
      <c r="E59" s="113">
        <v>185850</v>
      </c>
      <c r="F59" s="114">
        <v>-3.1370362069954E-2</v>
      </c>
      <c r="G59" s="113">
        <v>34293</v>
      </c>
      <c r="H59" s="114">
        <v>-0.18417985012489602</v>
      </c>
      <c r="I59" s="113">
        <v>680470</v>
      </c>
      <c r="J59" s="114">
        <v>-3.2968625873812801E-2</v>
      </c>
      <c r="K59" s="113">
        <v>133822</v>
      </c>
      <c r="L59" s="114">
        <v>3.32947262759632E-2</v>
      </c>
      <c r="M59" s="113">
        <v>814292</v>
      </c>
      <c r="N59" s="114">
        <v>-2.2668598224391198E-2</v>
      </c>
      <c r="O59" s="118"/>
      <c r="P59" s="119"/>
      <c r="Q59" s="119"/>
      <c r="R59" s="120">
        <v>469765</v>
      </c>
      <c r="S59" s="120">
        <v>191869</v>
      </c>
      <c r="T59" s="120">
        <v>42035</v>
      </c>
      <c r="U59" s="120">
        <v>703669</v>
      </c>
      <c r="V59" s="120">
        <v>129510</v>
      </c>
      <c r="W59" s="120">
        <v>833179</v>
      </c>
      <c r="X59" s="119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09.12.2016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229</v>
      </c>
      <c r="B7" s="71">
        <f>Hovedtall!$B$7</f>
        <v>2557470</v>
      </c>
      <c r="C7" s="72">
        <f>Hovedtall!$C$7</f>
        <v>2589606</v>
      </c>
      <c r="D7" s="46">
        <f>(B7-C7)/C7</f>
        <v>-1.2409609801645502E-2</v>
      </c>
      <c r="E7" s="45"/>
      <c r="F7" s="71">
        <f>Hovedtall!$F$7</f>
        <v>27715167</v>
      </c>
      <c r="G7" s="72">
        <f>Hovedtall!$G$7</f>
        <v>27423087</v>
      </c>
      <c r="H7" s="46">
        <f>(F7-G7)/G7</f>
        <v>1.065087967667535E-2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1454005</v>
      </c>
      <c r="C8" s="17">
        <f>SUM(C9:C10)</f>
        <v>1367485</v>
      </c>
      <c r="D8" s="34">
        <f>(B8-C8)/C8</f>
        <v>6.3269432571472453E-2</v>
      </c>
      <c r="E8" s="45"/>
      <c r="F8" s="16">
        <f>SUM(F9:F10)</f>
        <v>19006263</v>
      </c>
      <c r="G8" s="17">
        <f>SUM(G9:G10)</f>
        <v>18603178</v>
      </c>
      <c r="H8" s="34">
        <f>(F8-G8)/G8</f>
        <v>2.166753443954576E-2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1359412</v>
      </c>
      <c r="C9" s="74">
        <f>Hovedtall!$C$9</f>
        <v>1266663</v>
      </c>
      <c r="D9" s="18">
        <f>(B9-C9)/C9</f>
        <v>7.3223106698466753E-2</v>
      </c>
      <c r="E9" s="45"/>
      <c r="F9" s="73">
        <f>Hovedtall!$F$9</f>
        <v>17253942</v>
      </c>
      <c r="G9" s="74">
        <f>Hovedtall!$G$9</f>
        <v>16738270</v>
      </c>
      <c r="H9" s="18">
        <f>(F9-G9)/G9</f>
        <v>3.080796283008937E-2</v>
      </c>
      <c r="J9" s="41"/>
    </row>
    <row r="10" spans="1:17" ht="15" customHeight="1" x14ac:dyDescent="0.25">
      <c r="A10" s="90" t="s">
        <v>35</v>
      </c>
      <c r="B10" s="73">
        <f>Hovedtall!$B$10</f>
        <v>94593</v>
      </c>
      <c r="C10" s="74">
        <f>Hovedtall!$C$10</f>
        <v>100822</v>
      </c>
      <c r="D10" s="18">
        <f>(B10-C10)/C10</f>
        <v>-6.1782150721072779E-2</v>
      </c>
      <c r="E10" s="45"/>
      <c r="F10" s="73">
        <f>Hovedtall!$F$10</f>
        <v>1752321</v>
      </c>
      <c r="G10" s="74">
        <f>Hovedtall!$G$10</f>
        <v>1864908</v>
      </c>
      <c r="H10" s="18">
        <f>(F10-G10)/G10</f>
        <v>-6.0371342715029377E-2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40983</v>
      </c>
      <c r="C12" s="76">
        <f>Hovedtall!$C$12</f>
        <v>44758</v>
      </c>
      <c r="D12" s="44">
        <f>(B12-C12)/C12</f>
        <v>-8.4342463917065111E-2</v>
      </c>
      <c r="E12" s="45"/>
      <c r="F12" s="75">
        <f>Hovedtall!$F$12</f>
        <v>462172</v>
      </c>
      <c r="G12" s="76">
        <f>Hovedtall!$G$12</f>
        <v>563314</v>
      </c>
      <c r="H12" s="44">
        <f>(F12-G12)/G12</f>
        <v>-0.17954817384265259</v>
      </c>
      <c r="J12" s="41"/>
    </row>
    <row r="13" spans="1:17" ht="15" customHeight="1" x14ac:dyDescent="0.25">
      <c r="A13" s="89" t="s">
        <v>19</v>
      </c>
      <c r="B13" s="16">
        <f>B7+B8+B12</f>
        <v>4052458</v>
      </c>
      <c r="C13" s="17">
        <f>C7+C8+C12</f>
        <v>4001849</v>
      </c>
      <c r="D13" s="34">
        <f>(B13-C13)/C13</f>
        <v>1.2646404199658708E-2</v>
      </c>
      <c r="E13" s="45"/>
      <c r="F13" s="16">
        <f>F7+F8+F12</f>
        <v>47183602</v>
      </c>
      <c r="G13" s="17">
        <f>G7+G8+G12</f>
        <v>46589579</v>
      </c>
      <c r="H13" s="34">
        <f>(F13-G13)/G13</f>
        <v>1.275012594554675E-2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42033</v>
      </c>
      <c r="C17" s="15">
        <f>SUM(C18:C20)</f>
        <v>43460</v>
      </c>
      <c r="D17" s="46">
        <f>(B17-C17)/C17</f>
        <v>-3.2834790612057067E-2</v>
      </c>
      <c r="E17" s="19"/>
      <c r="F17" s="14">
        <f>SUM(F18:F20)</f>
        <v>449780</v>
      </c>
      <c r="G17" s="15">
        <f>SUM(G18:G20)</f>
        <v>456910</v>
      </c>
      <c r="H17" s="46">
        <f>(F17-G17)/G17</f>
        <v>-1.5604823707075792E-2</v>
      </c>
      <c r="J17" s="43"/>
    </row>
    <row r="18" spans="1:10" ht="15" customHeight="1" x14ac:dyDescent="0.25">
      <c r="A18" s="90" t="s">
        <v>34</v>
      </c>
      <c r="B18" s="73">
        <f>Hovedtall!$B$18</f>
        <v>40518</v>
      </c>
      <c r="C18" s="74">
        <f>Hovedtall!$C$18</f>
        <v>41731</v>
      </c>
      <c r="D18" s="18">
        <f t="shared" ref="D18:D31" si="0">(B18-C18)/C18</f>
        <v>-2.9067120366154657E-2</v>
      </c>
      <c r="E18" s="19"/>
      <c r="F18" s="73">
        <f>Hovedtall!$F$18</f>
        <v>432595</v>
      </c>
      <c r="G18" s="74">
        <f>Hovedtall!$G$18</f>
        <v>436805</v>
      </c>
      <c r="H18" s="18">
        <f t="shared" ref="H18:H31" si="1">(F18-G18)/G18</f>
        <v>-9.6381680612630354E-3</v>
      </c>
      <c r="J18" s="41"/>
    </row>
    <row r="19" spans="1:10" ht="15" customHeight="1" x14ac:dyDescent="0.25">
      <c r="A19" s="90" t="s">
        <v>35</v>
      </c>
      <c r="B19" s="73">
        <f>Hovedtall!$B$19</f>
        <v>340</v>
      </c>
      <c r="C19" s="74">
        <f>Hovedtall!$C$19</f>
        <v>418</v>
      </c>
      <c r="D19" s="18">
        <f t="shared" si="0"/>
        <v>-0.18660287081339713</v>
      </c>
      <c r="E19" s="19"/>
      <c r="F19" s="73">
        <f>Hovedtall!$F$19</f>
        <v>4994</v>
      </c>
      <c r="G19" s="74">
        <f>Hovedtall!$G$19</f>
        <v>5616</v>
      </c>
      <c r="H19" s="18">
        <f t="shared" si="1"/>
        <v>-0.11075498575498575</v>
      </c>
      <c r="J19" s="41"/>
    </row>
    <row r="20" spans="1:10" ht="15" customHeight="1" x14ac:dyDescent="0.25">
      <c r="A20" s="90" t="s">
        <v>36</v>
      </c>
      <c r="B20" s="73">
        <f>Hovedtall!$B$20</f>
        <v>1175</v>
      </c>
      <c r="C20" s="74">
        <f>Hovedtall!$C$20</f>
        <v>1311</v>
      </c>
      <c r="D20" s="18">
        <f t="shared" si="0"/>
        <v>-0.10373760488176964</v>
      </c>
      <c r="E20" s="19"/>
      <c r="F20" s="73">
        <f>Hovedtall!$F$20</f>
        <v>12191</v>
      </c>
      <c r="G20" s="74">
        <f>Hovedtall!$G$20</f>
        <v>14489</v>
      </c>
      <c r="H20" s="18">
        <f t="shared" si="1"/>
        <v>-0.15860307819725308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13927</v>
      </c>
      <c r="C22" s="17">
        <f>SUM(C23:C25)</f>
        <v>13789</v>
      </c>
      <c r="D22" s="34">
        <f t="shared" si="0"/>
        <v>1.0007977373268548E-2</v>
      </c>
      <c r="E22" s="19"/>
      <c r="F22" s="16">
        <f>SUM(F23:F25)</f>
        <v>168603</v>
      </c>
      <c r="G22" s="17">
        <f>SUM(G23:G25)</f>
        <v>172240</v>
      </c>
      <c r="H22" s="34">
        <f t="shared" si="1"/>
        <v>-2.1115884811890386E-2</v>
      </c>
      <c r="J22" s="41"/>
    </row>
    <row r="23" spans="1:10" ht="15" customHeight="1" x14ac:dyDescent="0.25">
      <c r="A23" s="90" t="s">
        <v>34</v>
      </c>
      <c r="B23" s="73">
        <f>Hovedtall!$B$23</f>
        <v>12614</v>
      </c>
      <c r="C23" s="74">
        <f>Hovedtall!$C$23</f>
        <v>12499</v>
      </c>
      <c r="D23" s="18">
        <f t="shared" si="0"/>
        <v>9.2007360588847106E-3</v>
      </c>
      <c r="E23" s="19"/>
      <c r="F23" s="73">
        <f>Hovedtall!$F$23</f>
        <v>150545</v>
      </c>
      <c r="G23" s="74">
        <f>Hovedtall!$G$23</f>
        <v>152898</v>
      </c>
      <c r="H23" s="18">
        <f t="shared" si="1"/>
        <v>-1.5389344530340488E-2</v>
      </c>
      <c r="J23" s="41"/>
    </row>
    <row r="24" spans="1:10" ht="15" customHeight="1" x14ac:dyDescent="0.25">
      <c r="A24" s="90" t="s">
        <v>35</v>
      </c>
      <c r="B24" s="73">
        <f>Hovedtall!$B$24</f>
        <v>812</v>
      </c>
      <c r="C24" s="74">
        <f>Hovedtall!$C$24</f>
        <v>868</v>
      </c>
      <c r="D24" s="18">
        <f t="shared" si="0"/>
        <v>-6.4516129032258063E-2</v>
      </c>
      <c r="E24" s="19"/>
      <c r="F24" s="73">
        <f>Hovedtall!$F$24</f>
        <v>13220</v>
      </c>
      <c r="G24" s="74">
        <f>Hovedtall!$G$24</f>
        <v>14564</v>
      </c>
      <c r="H24" s="18">
        <f t="shared" si="1"/>
        <v>-9.2282340016478989E-2</v>
      </c>
      <c r="J24" s="41"/>
    </row>
    <row r="25" spans="1:10" ht="15" customHeight="1" x14ac:dyDescent="0.25">
      <c r="A25" s="90" t="s">
        <v>36</v>
      </c>
      <c r="B25" s="73">
        <f>Hovedtall!$B$25</f>
        <v>501</v>
      </c>
      <c r="C25" s="74">
        <f>Hovedtall!$C$25</f>
        <v>422</v>
      </c>
      <c r="D25" s="18">
        <f t="shared" si="0"/>
        <v>0.1872037914691943</v>
      </c>
      <c r="E25" s="19"/>
      <c r="F25" s="73">
        <f>Hovedtall!$F$25</f>
        <v>4838</v>
      </c>
      <c r="G25" s="74">
        <f>Hovedtall!$G$25</f>
        <v>4778</v>
      </c>
      <c r="H25" s="18">
        <f t="shared" si="1"/>
        <v>1.2557555462536627E-2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2853</v>
      </c>
      <c r="C27" s="76">
        <f>Hovedtall!$C$27</f>
        <v>3367</v>
      </c>
      <c r="D27" s="34">
        <f t="shared" si="0"/>
        <v>-0.15265815265815266</v>
      </c>
      <c r="E27" s="19"/>
      <c r="F27" s="77">
        <f>Hovedtall!$F$27</f>
        <v>34292</v>
      </c>
      <c r="G27" s="78">
        <f>Hovedtall!$G$27</f>
        <v>42030</v>
      </c>
      <c r="H27" s="34">
        <f>(F27-G27)/G27</f>
        <v>-0.18410659053057341</v>
      </c>
      <c r="J27" s="41"/>
    </row>
    <row r="28" spans="1:10" ht="15" customHeight="1" x14ac:dyDescent="0.25">
      <c r="A28" s="89" t="s">
        <v>19</v>
      </c>
      <c r="B28" s="16">
        <f>B22+B17+B27</f>
        <v>58813</v>
      </c>
      <c r="C28" s="17">
        <f>C22+C17+C27</f>
        <v>60616</v>
      </c>
      <c r="D28" s="34">
        <f t="shared" si="0"/>
        <v>-2.9744621882011352E-2</v>
      </c>
      <c r="E28" s="19"/>
      <c r="F28" s="16">
        <f>F22+F17+F27</f>
        <v>652675</v>
      </c>
      <c r="G28" s="17">
        <f>G22+G17+G27</f>
        <v>671180</v>
      </c>
      <c r="H28" s="34">
        <f>(F28-G28)/G28</f>
        <v>-2.7570845376799071E-2</v>
      </c>
      <c r="J28" s="41"/>
    </row>
    <row r="29" spans="1:10" ht="15" customHeight="1" x14ac:dyDescent="0.25">
      <c r="A29" s="89" t="s">
        <v>24</v>
      </c>
      <c r="B29" s="75">
        <f>Hovedtall!$B$29</f>
        <v>6904</v>
      </c>
      <c r="C29" s="76">
        <f>Hovedtall!$C$29</f>
        <v>6136</v>
      </c>
      <c r="D29" s="18">
        <f>(B29-C29)/C29</f>
        <v>0.12516297262059975</v>
      </c>
      <c r="E29" s="19"/>
      <c r="F29" s="75">
        <f>Hovedtall!$F$29</f>
        <v>104713</v>
      </c>
      <c r="G29" s="76">
        <f>Hovedtall!$G$29</f>
        <v>96703</v>
      </c>
      <c r="H29" s="18">
        <f>(F29-G29)/G29</f>
        <v>8.2830935958553509E-2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65717</v>
      </c>
      <c r="C31" s="17">
        <f>SUM(C28:C29)</f>
        <v>66752</v>
      </c>
      <c r="D31" s="34">
        <f t="shared" si="0"/>
        <v>-1.5505153403643336E-2</v>
      </c>
      <c r="E31" s="19"/>
      <c r="F31" s="16">
        <f>SUM(F28:F29)</f>
        <v>757388</v>
      </c>
      <c r="G31" s="17">
        <f>SUM(G28:G29)</f>
        <v>767883</v>
      </c>
      <c r="H31" s="34">
        <f t="shared" si="1"/>
        <v>-1.3667446733421629E-2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K43" sqref="K43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2016-10-09T19:24:48Z</cp:lastPrinted>
  <dcterms:created xsi:type="dcterms:W3CDTF">2000-12-05T13:34:37Z</dcterms:created>
  <dcterms:modified xsi:type="dcterms:W3CDTF">2016-12-09T12:17:28Z</dcterms:modified>
</cp:coreProperties>
</file>