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21" r:id="rId2"/>
    <sheet name="Passasjerer - Hitill i år" sheetId="40222" r:id="rId3"/>
    <sheet name="Flybevegelser - Måned" sheetId="40213" r:id="rId4"/>
    <sheet name="Flybevegelser - Hittil i år" sheetId="4021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<sst xmlns="http://schemas.openxmlformats.org/spreadsheetml/2006/main" count="1197" uniqueCount="262">
  <si>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</si>
  <si>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</si>
  <si>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</si>
  <si>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</si>
  <si>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</si>
  <si>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</si>
  <si>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</si>
  <si>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</si>
  <si>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</si>
  <si>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</si>
  <si>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</si>
  <si>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</si>
  <si>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</si>
  <si>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</si>
  <si>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</si>
  <si>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</si>
  <si>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</si>
  <si>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</si>
  <si>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</si>
  <si>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</si>
  <si>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</si>
  <si>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</si>
  <si>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</si>
  <si>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</si>
  <si>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</si>
  <si>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</si>
  <si>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</si>
  <si>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</si>
  <si>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</si>
  <si>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</si>
  <si>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</si>
  <si>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</si>
  <si>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</si>
  <si>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</si>
  <si>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</si>
  <si>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</si>
  <si>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</si>
  <si>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</si>
  <si>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</si>
  <si>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</si>
  <si>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</si>
  <si>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</si>
  <si>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</si>
  <si>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</si>
  <si>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</si>
  <si>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</si>
  <si>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</si>
  <si>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</si>
  <si>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</si>
  <si>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</si>
  <si>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</si>
  <si>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</si>
  <si>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</si>
  <si>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</si>
  <si>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</si>
  <si>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</si>
  <si>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</si>
  <si>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</si>
  <si>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</si>
  <si>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</si>
  <si>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</si>
  <si>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</si>
  <si>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</si>
  <si>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</si>
  <si>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</si>
  <si>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</si>
  <si>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OSL</t>
  </si>
  <si>
    <t>OSLO LUFTHAVN</t>
  </si>
  <si>
    <t>-</t>
  </si>
  <si>
    <t>J</t>
  </si>
  <si>
    <t>N</t>
  </si>
  <si>
    <t>OSLO AIRPORT</t>
  </si>
  <si>
    <t>BGO</t>
  </si>
  <si>
    <t>BERGEN LUFTHAVN</t>
  </si>
  <si>
    <t>BERGEN AIRPORT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</si>
  <si>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</si>
  <si>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</si>
  <si>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</si>
  <si>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</si>
  <si>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</si>
  <si>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</si>
  <si>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</si>
  <si>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BOO</t>
  </si>
  <si>
    <t>BODØ LUFTHAVN</t>
  </si>
  <si>
    <t>BODØ AIRPORT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</si>
  <si>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</si>
  <si>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</si>
  <si>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</si>
  <si>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</si>
  <si>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</si>
  <si>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</si>
  <si>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</si>
  <si>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</si>
  <si>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</si>
  <si>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ALF</t>
  </si>
  <si>
    <t>ALTA LUFTHAVN</t>
  </si>
  <si>
    <t>ALTA AIRPORT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</si>
  <si>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</si>
  <si>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</si>
  <si>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</si>
  <si>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</si>
  <si>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</si>
  <si>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</si>
  <si>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</si>
  <si>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</si>
  <si>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</si>
  <si>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</si>
  <si>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</si>
  <si>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</si>
  <si>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</si>
  <si>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</si>
  <si>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</si>
  <si>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</si>
  <si>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</si>
  <si>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</si>
  <si>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</si>
  <si>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</si>
  <si>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</si>
  <si>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</si>
  <si>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</si>
  <si>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</si>
  <si>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ANX</t>
  </si>
  <si>
    <t>ANDØYA LUFTHAVN</t>
  </si>
  <si>
    <t>ANDØYA AIRPORT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</si>
  <si>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</si>
  <si>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</si>
  <si>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</si>
  <si>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</si>
  <si>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</si>
  <si>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</si>
  <si>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</si>
  <si>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</si>
  <si>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</si>
  <si>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</si>
  <si>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</si>
  <si>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</si>
  <si>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</si>
  <si>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</si>
  <si>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</si>
  <si>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</si>
  <si>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</si>
  <si>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</si>
  <si>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</si>
  <si>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</si>
  <si>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</si>
  <si>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</si>
  <si>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</si>
  <si>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</si>
  <si>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</si>
  <si>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</si>
  <si>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</si>
  <si>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</si>
  <si>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</si>
  <si>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</si>
  <si>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</si>
  <si>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</si>
  <si>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</si>
  <si>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</si>
  <si>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</si>
  <si>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</si>
  <si>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</si>
  <si>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</si>
  <si>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</si>
  <si>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</si>
  <si>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</si>
  <si>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</si>
  <si>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</si>
  <si>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</si>
  <si>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</si>
  <si>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</si>
  <si>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</si>
  <si>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</si>
  <si>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</si>
  <si>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</si>
  <si>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</si>
  <si>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</si>
  <si>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</si>
  <si>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</si>
  <si>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</si>
  <si>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</si>
  <si>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</si>
  <si>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</si>
  <si>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</si>
  <si>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</si>
  <si>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</si>
  <si>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</si>
  <si>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</si>
  <si>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</si>
  <si>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</si>
  <si>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</si>
  <si>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</si>
  <si>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</si>
  <si>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</si>
  <si>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</si>
  <si>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</si>
  <si>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</si>
  <si>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</si>
  <si>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</si>
  <si>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</si>
  <si>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</si>
  <si>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</si>
  <si>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</si>
  <si>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</si>
  <si>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</si>
  <si>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</si>
  <si>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</si>
  <si>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</si>
  <si>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</si>
  <si>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RYG</t>
  </si>
  <si>
    <t>MOSS/RYGGE LUFTHAVN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</si>
  <si>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</si>
  <si>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</si>
  <si>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</si>
  <si>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</si>
  <si>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</si>
  <si>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</si>
  <si>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</si>
  <si>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</si>
  <si>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</si>
  <si>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</si>
  <si>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</si>
  <si>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</si>
  <si>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</si>
  <si>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</si>
  <si>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</si>
  <si>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</si>
  <si>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</si>
  <si>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Mai</t>
  </si>
  <si>
    <t>May</t>
  </si>
  <si>
    <t>Mai 2016 - Flybevegelser</t>
  </si>
  <si>
    <t>Sum Avinor</t>
  </si>
  <si>
    <t>Sum andre</t>
  </si>
  <si>
    <t>Mai 2016 - Flybevegelser hittil i år</t>
  </si>
  <si>
    <t xml:space="preserve">Dato 14.6.2016 </t>
  </si>
  <si>
    <t>Passasjerer inkl. spedbarn - Mai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</si>
  <si>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</si>
  <si>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</si>
  <si>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</si>
  <si>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</si>
  <si>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</si>
  <si>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</si>
  <si>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</si>
  <si>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</si>
  <si>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</si>
  <si>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</si>
  <si>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</si>
  <si>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</si>
  <si>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</si>
  <si>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</si>
  <si>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</si>
  <si>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</si>
  <si>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</si>
  <si>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</si>
  <si>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</si>
  <si>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</si>
  <si>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</si>
  <si>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</si>
  <si>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</si>
  <si>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</si>
  <si>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Sum andre lufthavner</t>
  </si>
  <si>
    <t>Totalt alle lufthavner</t>
  </si>
  <si>
    <t>Passasjerer inkl. spedbarn - Hittil i år,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</si>
</sst>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5" borderId="16" xfId="8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25" fillId="4" borderId="16" xfId="8" applyFont="1" applyFill="1" applyBorder="1" applyAlignment="1">
      <alignment horizontal="left" vertical="top" wrapText="1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0" fontId="1" fillId="0" borderId="0" xfId="8"/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0" fontId="24" fillId="4" borderId="0" xfId="8" applyFont="1" applyFill="1"/>
    <xf numFmtId="181" fontId="25" fillId="6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left" vertical="top"/>
    </xf>
    <xf numFmtId="0" fontId="25" fillId="4" borderId="17" xfId="8" applyFont="1" applyFill="1" applyBorder="1" applyAlignment="1">
      <alignment horizontal="left" vertical="top"/>
    </xf>
    <xf numFmtId="0" fontId="25" fillId="4" borderId="18" xfId="8" applyFont="1" applyFill="1" applyBorder="1" applyAlignment="1">
      <alignment horizontal="left" vertical="top"/>
    </xf>
    <xf numFmtId="0" fontId="25" fillId="4" borderId="19" xfId="8" applyFont="1" applyFill="1" applyBorder="1" applyAlignment="1">
      <alignment horizontal="left" vertical="top"/>
    </xf>
    <xf numFmtId="181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70512"/>
        <c:axId val="310975872"/>
      </c:lineChart>
      <c:catAx>
        <c:axId val="2160705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097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97587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60705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977440"/>
        <c:axId val="310977832"/>
      </c:lineChart>
      <c:catAx>
        <c:axId val="31097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097783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1097783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09774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978616"/>
        <c:axId val="310979008"/>
      </c:lineChart>
      <c:catAx>
        <c:axId val="3109786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097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9790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09786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507952"/>
        <c:axId val="312508344"/>
      </c:lineChart>
      <c:catAx>
        <c:axId val="31250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25083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125083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25079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227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2665310</v>
      </c>
      <c r="C7" s="62">
        <v>2598283</v>
      </c>
      <c r="D7" s="46">
        <f>(B7-C7)/C7</f>
        <v>2.5796651096127714E-2</v>
      </c>
      <c r="E7" s="45"/>
      <c r="F7" s="61">
        <v>12122128</v>
      </c>
      <c r="G7" s="62">
        <v>11841243</v>
      </c>
      <c r="H7" s="46">
        <f>(F7-G7)/G7</f>
        <v>2.3720904975938758E-2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1764291</v>
      </c>
      <c r="C8" s="17">
        <f>SUM(C9:C10)</f>
        <v>1718648</v>
      </c>
      <c r="D8" s="34">
        <f>(B8-C8)/C8</f>
        <v>2.6557503339834566E-2</v>
      </c>
      <c r="E8" s="45"/>
      <c r="F8" s="16">
        <f>SUM(F9:F10)</f>
        <v>7327177</v>
      </c>
      <c r="G8" s="17">
        <f>SUM(G9:G10)</f>
        <v>7148437</v>
      </c>
      <c r="H8" s="34">
        <f>(F8-G8)/G8</f>
        <v>2.5004067322688863E-2</v>
      </c>
      <c r="I8" s="40"/>
      <c r="J8" s="41"/>
    </row>
    <row r="9" spans="1:17" ht="15" customHeight="1" x14ac:dyDescent="0.25">
      <c r="A9" s="90" t="s">
        <v>17</v>
      </c>
      <c r="B9" s="63">
        <v>1626269</v>
      </c>
      <c r="C9" s="64">
        <v>1562192</v>
      </c>
      <c r="D9" s="18">
        <f>(B9-C9)/C9</f>
        <v>4.1017365343056424E-2</v>
      </c>
      <c r="E9" s="45"/>
      <c r="F9" s="63">
        <v>6818953</v>
      </c>
      <c r="G9" s="64">
        <v>6604815</v>
      </c>
      <c r="H9" s="18">
        <f>(F9-G9)/G9</f>
        <v>3.2421498558248794E-2</v>
      </c>
      <c r="J9" s="41"/>
    </row>
    <row r="10" spans="1:17" ht="15" customHeight="1" x14ac:dyDescent="0.25">
      <c r="A10" s="90" t="s">
        <v>18</v>
      </c>
      <c r="B10" s="63">
        <v>138022</v>
      </c>
      <c r="C10" s="64">
        <v>156456</v>
      </c>
      <c r="D10" s="18">
        <f>(B10-C10)/C10</f>
        <v>-0.11782226312829167</v>
      </c>
      <c r="E10" s="45"/>
      <c r="F10" s="63">
        <v>508224</v>
      </c>
      <c r="G10" s="64">
        <v>543622</v>
      </c>
      <c r="H10" s="18">
        <f>(F10-G10)/G10</f>
        <v>-6.5115098358786067E-2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42919</v>
      </c>
      <c r="C12" s="66">
        <v>51731</v>
      </c>
      <c r="D12" s="44">
        <f>(B12-C12)/C12</f>
        <v>-0.17034273453055229</v>
      </c>
      <c r="E12" s="45"/>
      <c r="F12" s="65">
        <v>206809</v>
      </c>
      <c r="G12" s="66">
        <v>251132</v>
      </c>
      <c r="H12" s="44">
        <f>(F12-G12)/G12</f>
        <v>-0.17649284041858465</v>
      </c>
      <c r="J12" s="41"/>
    </row>
    <row r="13" spans="1:17" ht="15" customHeight="1" x14ac:dyDescent="0.25">
      <c r="A13" s="89" t="s">
        <v>19</v>
      </c>
      <c r="B13" s="16">
        <f>B7+B8+B12</f>
        <v>4472520</v>
      </c>
      <c r="C13" s="17">
        <f>C7+C8+C12</f>
        <v>4368662</v>
      </c>
      <c r="D13" s="34">
        <f>(B13-C13)/C13</f>
        <v>2.3773411630380194E-2</v>
      </c>
      <c r="E13" s="45"/>
      <c r="F13" s="16">
        <f>F7+F8+F12</f>
        <v>19656114</v>
      </c>
      <c r="G13" s="17">
        <f>G7+G8+G12</f>
        <v>19240812</v>
      </c>
      <c r="H13" s="34">
        <f>(F13-G13)/G13</f>
        <v>2.1584432091535429E-2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41798</v>
      </c>
      <c r="C17" s="15">
        <f>SUM(C18:C20)</f>
        <v>41645</v>
      </c>
      <c r="D17" s="46">
        <f>(B17-C17)/C17</f>
        <v>3.6739104334253814E-3</v>
      </c>
      <c r="E17" s="19"/>
      <c r="F17" s="14">
        <f>SUM(F18:F20)</f>
        <v>202051</v>
      </c>
      <c r="G17" s="15">
        <f>SUM(G18:G20)</f>
        <v>200617</v>
      </c>
      <c r="H17" s="46">
        <f>(F17-G17)/G17</f>
        <v>7.1479485786349111E-3</v>
      </c>
      <c r="J17" s="43"/>
    </row>
    <row r="18" spans="1:10" ht="15" customHeight="1" x14ac:dyDescent="0.25">
      <c r="A18" s="90" t="s">
        <v>17</v>
      </c>
      <c r="B18" s="63">
        <v>40273</v>
      </c>
      <c r="C18" s="64">
        <v>39844</v>
      </c>
      <c r="D18" s="18">
        <f t="shared" ref="D18:D31" si="0">(B18-C18)/C18</f>
        <v>1.0766991265937154E-2</v>
      </c>
      <c r="E18" s="19"/>
      <c r="F18" s="63">
        <v>194542</v>
      </c>
      <c r="G18" s="64">
        <v>191850</v>
      </c>
      <c r="H18" s="18">
        <f t="shared" ref="H18:H31" si="1">(F18-G18)/G18</f>
        <v>1.4031795673703414E-2</v>
      </c>
      <c r="J18" s="41"/>
    </row>
    <row r="19" spans="1:10" ht="15" customHeight="1" x14ac:dyDescent="0.25">
      <c r="A19" s="90" t="s">
        <v>18</v>
      </c>
      <c r="B19" s="63">
        <v>592</v>
      </c>
      <c r="C19" s="64">
        <v>647</v>
      </c>
      <c r="D19" s="18">
        <f t="shared" si="0"/>
        <v>-8.5007727975270481E-2</v>
      </c>
      <c r="E19" s="19"/>
      <c r="F19" s="63">
        <v>2092</v>
      </c>
      <c r="G19" s="64">
        <v>2543</v>
      </c>
      <c r="H19" s="18">
        <f t="shared" si="1"/>
        <v>-0.1773495871018482</v>
      </c>
      <c r="J19" s="41"/>
    </row>
    <row r="20" spans="1:10" ht="15" customHeight="1" x14ac:dyDescent="0.25">
      <c r="A20" s="90" t="s">
        <v>20</v>
      </c>
      <c r="B20" s="63">
        <v>933</v>
      </c>
      <c r="C20" s="64">
        <v>1154</v>
      </c>
      <c r="D20" s="18">
        <f t="shared" si="0"/>
        <v>-0.19150779896013864</v>
      </c>
      <c r="E20" s="19"/>
      <c r="F20" s="63">
        <v>5417</v>
      </c>
      <c r="G20" s="64">
        <v>6224</v>
      </c>
      <c r="H20" s="18">
        <f t="shared" si="1"/>
        <v>-0.12965938303341903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15905</v>
      </c>
      <c r="C22" s="17">
        <f>SUM(C23:C25)</f>
        <v>16421</v>
      </c>
      <c r="D22" s="34">
        <f t="shared" si="0"/>
        <v>-3.1423177638389865E-2</v>
      </c>
      <c r="E22" s="19"/>
      <c r="F22" s="16">
        <f>SUM(F23:F25)</f>
        <v>69880</v>
      </c>
      <c r="G22" s="17">
        <f>SUM(G23:G25)</f>
        <v>71887</v>
      </c>
      <c r="H22" s="34">
        <f t="shared" si="1"/>
        <v>-2.7918817032286783E-2</v>
      </c>
      <c r="J22" s="41"/>
    </row>
    <row r="23" spans="1:10" ht="15" customHeight="1" x14ac:dyDescent="0.25">
      <c r="A23" s="90" t="s">
        <v>17</v>
      </c>
      <c r="B23" s="63">
        <v>14392</v>
      </c>
      <c r="C23" s="64">
        <v>14693</v>
      </c>
      <c r="D23" s="18">
        <f t="shared" si="0"/>
        <v>-2.048594568842306E-2</v>
      </c>
      <c r="E23" s="19"/>
      <c r="F23" s="63">
        <v>63723</v>
      </c>
      <c r="G23" s="64">
        <v>65103</v>
      </c>
      <c r="H23" s="18">
        <f t="shared" si="1"/>
        <v>-2.1197179853462974E-2</v>
      </c>
      <c r="J23" s="41"/>
    </row>
    <row r="24" spans="1:10" ht="15" customHeight="1" x14ac:dyDescent="0.25">
      <c r="A24" s="90" t="s">
        <v>18</v>
      </c>
      <c r="B24" s="63">
        <v>1113</v>
      </c>
      <c r="C24" s="64">
        <v>1340</v>
      </c>
      <c r="D24" s="18">
        <f t="shared" si="0"/>
        <v>-0.16940298507462687</v>
      </c>
      <c r="E24" s="19"/>
      <c r="F24" s="63">
        <v>4082</v>
      </c>
      <c r="G24" s="64">
        <v>4678</v>
      </c>
      <c r="H24" s="18">
        <f t="shared" si="1"/>
        <v>-0.12740487387772553</v>
      </c>
      <c r="J24" s="41"/>
    </row>
    <row r="25" spans="1:10" ht="15" customHeight="1" x14ac:dyDescent="0.25">
      <c r="A25" s="90" t="s">
        <v>20</v>
      </c>
      <c r="B25" s="63">
        <v>400</v>
      </c>
      <c r="C25" s="64">
        <v>388</v>
      </c>
      <c r="D25" s="18">
        <f t="shared" si="0"/>
        <v>3.0927835051546393E-2</v>
      </c>
      <c r="E25" s="19"/>
      <c r="F25" s="63">
        <v>2075</v>
      </c>
      <c r="G25" s="64">
        <v>2106</v>
      </c>
      <c r="H25" s="18">
        <f t="shared" si="1"/>
        <v>-1.4719848053181387E-2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3229</v>
      </c>
      <c r="C27" s="66">
        <v>3997</v>
      </c>
      <c r="D27" s="34">
        <f t="shared" si="0"/>
        <v>-0.1921441080810608</v>
      </c>
      <c r="E27" s="19"/>
      <c r="F27" s="67">
        <v>15521</v>
      </c>
      <c r="G27" s="68">
        <v>18958</v>
      </c>
      <c r="H27" s="34">
        <f>(F27-G27)/G27</f>
        <v>-0.18129549530541197</v>
      </c>
      <c r="J27" s="41"/>
    </row>
    <row r="28" spans="1:10" ht="15" customHeight="1" x14ac:dyDescent="0.25">
      <c r="A28" s="89" t="s">
        <v>19</v>
      </c>
      <c r="B28" s="16">
        <f>B22+B17+B27</f>
        <v>60932</v>
      </c>
      <c r="C28" s="17">
        <f>C22+C17+C27</f>
        <v>62063</v>
      </c>
      <c r="D28" s="34">
        <f t="shared" si="0"/>
        <v>-1.8223418139632311E-2</v>
      </c>
      <c r="E28" s="19"/>
      <c r="F28" s="16">
        <f>F22+F17+F27</f>
        <v>287452</v>
      </c>
      <c r="G28" s="17">
        <f>G22+G17+G27</f>
        <v>291462</v>
      </c>
      <c r="H28" s="34">
        <f>(F28-G28)/G28</f>
        <v>-1.3758225772141823E-2</v>
      </c>
      <c r="J28" s="41"/>
    </row>
    <row r="29" spans="1:10" ht="15" customHeight="1" x14ac:dyDescent="0.25">
      <c r="A29" s="89" t="s">
        <v>24</v>
      </c>
      <c r="B29" s="65">
        <v>11315</v>
      </c>
      <c r="C29" s="66">
        <v>9839</v>
      </c>
      <c r="D29" s="18">
        <f>(B29-C29)/C29</f>
        <v>0.15001524545177355</v>
      </c>
      <c r="E29" s="19"/>
      <c r="F29" s="65">
        <v>42820</v>
      </c>
      <c r="G29" s="66">
        <v>37732</v>
      </c>
      <c r="H29" s="18">
        <f>(F29-G29)/G29</f>
        <v>0.13484575426693524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72247</v>
      </c>
      <c r="C31" s="17">
        <f>SUM(C28:C29)</f>
        <v>71902</v>
      </c>
      <c r="D31" s="34">
        <f t="shared" si="0"/>
        <v>4.7981975466607329E-3</v>
      </c>
      <c r="E31" s="19"/>
      <c r="F31" s="16">
        <f>SUM(F28:F29)</f>
        <v>330272</v>
      </c>
      <c r="G31" s="17">
        <f>SUM(G28:G29)</f>
        <v>329194</v>
      </c>
      <c r="H31" s="34">
        <f t="shared" si="1"/>
        <v>3.2746647873290523E-3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116" bestFit="1" customWidth="1"/>
    <col min="2" max="2" width="5.85546875" style="116" customWidth="1"/>
    <col min="3" max="3" width="21.7109375" style="116" bestFit="1" customWidth="1"/>
    <col min="4" max="17" width="15.7109375" style="116" customWidth="1"/>
    <col min="18" max="18" width="9.42578125" style="116" hidden="1" customWidth="1"/>
    <col min="19" max="19" width="6.7109375" style="116" hidden="1" customWidth="1"/>
    <col min="20" max="20" width="30.140625" style="116" hidden="1" customWidth="1"/>
    <col min="21" max="21" width="22.85546875" style="116" hidden="1" customWidth="1"/>
    <col min="22" max="22" width="25.85546875" style="116" hidden="1" customWidth="1"/>
    <col min="23" max="23" width="29" style="116" hidden="1" customWidth="1"/>
    <col min="24" max="24" width="22.140625" style="116" hidden="1" customWidth="1"/>
    <col min="25" max="25" width="24.7109375" style="116" hidden="1" customWidth="1"/>
    <col min="26" max="26" width="19.28515625" style="116" hidden="1" customWidth="1"/>
    <col min="27" max="27" width="18.140625" style="116" hidden="1" customWidth="1"/>
    <col min="28" max="28" width="20.28515625" style="116" hidden="1" customWidth="1"/>
    <col min="29" max="29" width="15.5703125" style="116" hidden="1" customWidth="1"/>
    <col min="30" max="30" width="32.42578125" style="116" hidden="1" customWidth="1"/>
    <col min="31" max="31" width="0" style="116" hidden="1" customWidth="1"/>
    <col min="32" max="32" width="9.85546875" style="116" hidden="1" customWidth="1"/>
    <col min="33" max="33" width="36.42578125" style="116" hidden="1" customWidth="1"/>
    <col min="34" max="16384" width="9.140625" style="116"/>
  </cols>
  <sheetData>
    <row r="1" spans="1:33" ht="15.75" x14ac:dyDescent="0.25">
      <c r="A1" s="97" t="s">
        <v>234</v>
      </c>
    </row>
    <row r="4" spans="1:33" ht="57" x14ac:dyDescent="0.2">
      <c r="A4" s="111" t="s">
        <v>44</v>
      </c>
      <c r="B4" s="111" t="s">
        <v>43</v>
      </c>
      <c r="C4" s="111" t="s">
        <v>235</v>
      </c>
      <c r="D4" s="111" t="s">
        <v>236</v>
      </c>
      <c r="E4" s="111" t="s">
        <v>237</v>
      </c>
      <c r="F4" s="111" t="s">
        <v>238</v>
      </c>
      <c r="G4" s="111" t="s">
        <v>239</v>
      </c>
      <c r="H4" s="111" t="s">
        <v>240</v>
      </c>
      <c r="I4" s="111" t="s">
        <v>241</v>
      </c>
      <c r="J4" s="111" t="s">
        <v>242</v>
      </c>
      <c r="K4" s="111" t="s">
        <v>243</v>
      </c>
      <c r="L4" s="111" t="s">
        <v>244</v>
      </c>
      <c r="M4" s="111" t="s">
        <v>245</v>
      </c>
      <c r="N4" s="111" t="s">
        <v>246</v>
      </c>
      <c r="O4" s="111" t="s">
        <v>247</v>
      </c>
      <c r="P4" s="111" t="s">
        <v>54</v>
      </c>
      <c r="Q4" s="111" t="s">
        <v>55</v>
      </c>
      <c r="R4" s="99" t="s">
        <v>56</v>
      </c>
      <c r="S4" s="99" t="s">
        <v>58</v>
      </c>
      <c r="T4" s="99" t="s">
        <v>248</v>
      </c>
      <c r="U4" s="99" t="s">
        <v>249</v>
      </c>
      <c r="V4" s="99" t="s">
        <v>250</v>
      </c>
      <c r="W4" s="99" t="s">
        <v>251</v>
      </c>
      <c r="X4" s="99" t="s">
        <v>252</v>
      </c>
      <c r="Y4" s="99" t="s">
        <v>253</v>
      </c>
      <c r="Z4" s="99" t="s">
        <v>61</v>
      </c>
      <c r="AA4" s="99" t="s">
        <v>254</v>
      </c>
      <c r="AB4" s="99" t="s">
        <v>255</v>
      </c>
      <c r="AC4" s="99" t="s">
        <v>64</v>
      </c>
      <c r="AD4" s="99" t="s">
        <v>65</v>
      </c>
      <c r="AE4" s="99" t="s">
        <v>256</v>
      </c>
      <c r="AF4" s="99" t="s">
        <v>257</v>
      </c>
      <c r="AG4" s="99" t="s">
        <v>57</v>
      </c>
    </row>
    <row r="5" spans="1:33" ht="14.25" x14ac:dyDescent="0.2">
      <c r="A5" s="100" t="s">
        <v>95</v>
      </c>
      <c r="B5" s="100" t="s">
        <v>94</v>
      </c>
      <c r="C5" s="101">
        <v>29178</v>
      </c>
      <c r="D5" s="101">
        <v>1522</v>
      </c>
      <c r="E5" s="101">
        <v>30700</v>
      </c>
      <c r="F5" s="102">
        <v>-7.9791379413704205E-2</v>
      </c>
      <c r="G5" s="101">
        <v>1165</v>
      </c>
      <c r="H5" s="101">
        <v>0</v>
      </c>
      <c r="I5" s="101">
        <v>1165</v>
      </c>
      <c r="J5" s="117">
        <v>0.84627575277337608</v>
      </c>
      <c r="K5" s="105">
        <v>0</v>
      </c>
      <c r="L5" s="102">
        <v>-1</v>
      </c>
      <c r="M5" s="105">
        <v>31865</v>
      </c>
      <c r="N5" s="102">
        <v>-6.8383814758507799E-2</v>
      </c>
      <c r="O5" s="105">
        <v>824</v>
      </c>
      <c r="P5" s="105">
        <v>32689</v>
      </c>
      <c r="Q5" s="118">
        <v>-6.6322013081602904E-2</v>
      </c>
      <c r="R5" s="103">
        <v>4</v>
      </c>
      <c r="S5" s="100" t="s">
        <v>69</v>
      </c>
      <c r="T5" s="105">
        <v>31744</v>
      </c>
      <c r="U5" s="105">
        <v>33362</v>
      </c>
      <c r="V5" s="105">
        <v>1618</v>
      </c>
      <c r="W5" s="105">
        <v>631</v>
      </c>
      <c r="X5" s="105">
        <v>631</v>
      </c>
      <c r="Y5" s="105">
        <v>0</v>
      </c>
      <c r="Z5" s="105">
        <v>211</v>
      </c>
      <c r="AA5" s="105">
        <v>807</v>
      </c>
      <c r="AB5" s="105">
        <v>34204</v>
      </c>
      <c r="AC5" s="105">
        <v>35011</v>
      </c>
      <c r="AD5" s="100" t="s">
        <v>96</v>
      </c>
      <c r="AE5" s="105">
        <v>4032</v>
      </c>
      <c r="AF5" s="105">
        <v>10</v>
      </c>
      <c r="AG5" s="104" t="s">
        <v>69</v>
      </c>
    </row>
    <row r="6" spans="1:33" ht="14.25" x14ac:dyDescent="0.2">
      <c r="A6" s="100" t="s">
        <v>122</v>
      </c>
      <c r="B6" s="100" t="s">
        <v>121</v>
      </c>
      <c r="C6" s="101">
        <v>3623</v>
      </c>
      <c r="D6" s="101">
        <v>10</v>
      </c>
      <c r="E6" s="101">
        <v>3633</v>
      </c>
      <c r="F6" s="102">
        <v>2.7432126696832603E-2</v>
      </c>
      <c r="G6" s="101">
        <v>0</v>
      </c>
      <c r="H6" s="101">
        <v>0</v>
      </c>
      <c r="I6" s="101">
        <v>0</v>
      </c>
      <c r="J6" s="117">
        <v>0</v>
      </c>
      <c r="K6" s="105">
        <v>0</v>
      </c>
      <c r="L6" s="102">
        <v>0</v>
      </c>
      <c r="M6" s="105">
        <v>3633</v>
      </c>
      <c r="N6" s="102">
        <v>2.7432126696832603E-2</v>
      </c>
      <c r="O6" s="105">
        <v>861</v>
      </c>
      <c r="P6" s="105">
        <v>4494</v>
      </c>
      <c r="Q6" s="118">
        <v>6.7204301075268801E-3</v>
      </c>
      <c r="R6" s="103">
        <v>5</v>
      </c>
      <c r="S6" s="100" t="s">
        <v>69</v>
      </c>
      <c r="T6" s="105">
        <v>3512</v>
      </c>
      <c r="U6" s="105">
        <v>3536</v>
      </c>
      <c r="V6" s="105">
        <v>24</v>
      </c>
      <c r="W6" s="105">
        <v>0</v>
      </c>
      <c r="X6" s="105">
        <v>0</v>
      </c>
      <c r="Y6" s="105">
        <v>0</v>
      </c>
      <c r="Z6" s="105">
        <v>0</v>
      </c>
      <c r="AA6" s="105">
        <v>928</v>
      </c>
      <c r="AB6" s="105">
        <v>3536</v>
      </c>
      <c r="AC6" s="105">
        <v>4464</v>
      </c>
      <c r="AD6" s="100" t="s">
        <v>123</v>
      </c>
      <c r="AE6" s="105">
        <v>4032</v>
      </c>
      <c r="AF6" s="105">
        <v>10</v>
      </c>
      <c r="AG6" s="106"/>
    </row>
    <row r="7" spans="1:33" ht="14.25" x14ac:dyDescent="0.2">
      <c r="A7" s="100" t="s">
        <v>98</v>
      </c>
      <c r="B7" s="100" t="s">
        <v>97</v>
      </c>
      <c r="C7" s="101">
        <v>22100</v>
      </c>
      <c r="D7" s="101">
        <v>0</v>
      </c>
      <c r="E7" s="101">
        <v>22100</v>
      </c>
      <c r="F7" s="102">
        <v>9.9283724631914011E-2</v>
      </c>
      <c r="G7" s="101">
        <v>0</v>
      </c>
      <c r="H7" s="101">
        <v>0</v>
      </c>
      <c r="I7" s="101">
        <v>0</v>
      </c>
      <c r="J7" s="117">
        <v>0</v>
      </c>
      <c r="K7" s="105">
        <v>0</v>
      </c>
      <c r="L7" s="102">
        <v>0</v>
      </c>
      <c r="M7" s="105">
        <v>22100</v>
      </c>
      <c r="N7" s="102">
        <v>9.9283724631914011E-2</v>
      </c>
      <c r="O7" s="105">
        <v>0</v>
      </c>
      <c r="P7" s="105">
        <v>22100</v>
      </c>
      <c r="Q7" s="118">
        <v>9.9283724631914011E-2</v>
      </c>
      <c r="R7" s="103">
        <v>4</v>
      </c>
      <c r="S7" s="100" t="s">
        <v>69</v>
      </c>
      <c r="T7" s="105">
        <v>20104</v>
      </c>
      <c r="U7" s="105">
        <v>20104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20104</v>
      </c>
      <c r="AC7" s="105">
        <v>20104</v>
      </c>
      <c r="AD7" s="100" t="s">
        <v>99</v>
      </c>
      <c r="AE7" s="105">
        <v>4032</v>
      </c>
      <c r="AF7" s="105">
        <v>10</v>
      </c>
      <c r="AG7" s="106"/>
    </row>
    <row r="8" spans="1:33" ht="14.25" x14ac:dyDescent="0.2">
      <c r="A8" s="100" t="s">
        <v>73</v>
      </c>
      <c r="B8" s="100" t="s">
        <v>72</v>
      </c>
      <c r="C8" s="101">
        <v>293884</v>
      </c>
      <c r="D8" s="101">
        <v>24146</v>
      </c>
      <c r="E8" s="101">
        <v>318030</v>
      </c>
      <c r="F8" s="102">
        <v>-4.8127472087317897E-3</v>
      </c>
      <c r="G8" s="101">
        <v>191389</v>
      </c>
      <c r="H8" s="101">
        <v>6346</v>
      </c>
      <c r="I8" s="101">
        <v>197735</v>
      </c>
      <c r="J8" s="117">
        <v>7.1870988773659909E-3</v>
      </c>
      <c r="K8" s="105">
        <v>16909</v>
      </c>
      <c r="L8" s="102">
        <v>-0.118220692532332</v>
      </c>
      <c r="M8" s="105">
        <v>532674</v>
      </c>
      <c r="N8" s="102">
        <v>-4.4741976720715903E-3</v>
      </c>
      <c r="O8" s="105">
        <v>6939</v>
      </c>
      <c r="P8" s="105">
        <v>539613</v>
      </c>
      <c r="Q8" s="118">
        <v>-3.2841329094868603E-3</v>
      </c>
      <c r="R8" s="103">
        <v>2</v>
      </c>
      <c r="S8" s="100" t="s">
        <v>69</v>
      </c>
      <c r="T8" s="105">
        <v>291940</v>
      </c>
      <c r="U8" s="105">
        <v>319568</v>
      </c>
      <c r="V8" s="105">
        <v>27628</v>
      </c>
      <c r="W8" s="105">
        <v>189744</v>
      </c>
      <c r="X8" s="105">
        <v>196324</v>
      </c>
      <c r="Y8" s="105">
        <v>6580</v>
      </c>
      <c r="Z8" s="105">
        <v>19176</v>
      </c>
      <c r="AA8" s="105">
        <v>6323</v>
      </c>
      <c r="AB8" s="105">
        <v>535068</v>
      </c>
      <c r="AC8" s="105">
        <v>541391</v>
      </c>
      <c r="AD8" s="100" t="s">
        <v>74</v>
      </c>
      <c r="AE8" s="105">
        <v>4032</v>
      </c>
      <c r="AF8" s="105">
        <v>10</v>
      </c>
      <c r="AG8" s="106"/>
    </row>
    <row r="9" spans="1:33" ht="14.25" x14ac:dyDescent="0.2">
      <c r="A9" s="100" t="s">
        <v>125</v>
      </c>
      <c r="B9" s="100" t="s">
        <v>124</v>
      </c>
      <c r="C9" s="101">
        <v>456</v>
      </c>
      <c r="D9" s="101">
        <v>0</v>
      </c>
      <c r="E9" s="101">
        <v>456</v>
      </c>
      <c r="F9" s="102">
        <v>-3.7974683544303799E-2</v>
      </c>
      <c r="G9" s="101">
        <v>0</v>
      </c>
      <c r="H9" s="101">
        <v>0</v>
      </c>
      <c r="I9" s="101">
        <v>0</v>
      </c>
      <c r="J9" s="117">
        <v>0</v>
      </c>
      <c r="K9" s="105">
        <v>0</v>
      </c>
      <c r="L9" s="102">
        <v>0</v>
      </c>
      <c r="M9" s="105">
        <v>456</v>
      </c>
      <c r="N9" s="102">
        <v>-3.7974683544303799E-2</v>
      </c>
      <c r="O9" s="105">
        <v>737</v>
      </c>
      <c r="P9" s="105">
        <v>1193</v>
      </c>
      <c r="Q9" s="118">
        <v>-1.8106995884773699E-2</v>
      </c>
      <c r="R9" s="103">
        <v>5</v>
      </c>
      <c r="S9" s="100" t="s">
        <v>69</v>
      </c>
      <c r="T9" s="105">
        <v>468</v>
      </c>
      <c r="U9" s="105">
        <v>474</v>
      </c>
      <c r="V9" s="105">
        <v>6</v>
      </c>
      <c r="W9" s="105">
        <v>0</v>
      </c>
      <c r="X9" s="105">
        <v>0</v>
      </c>
      <c r="Y9" s="105">
        <v>0</v>
      </c>
      <c r="Z9" s="105">
        <v>0</v>
      </c>
      <c r="AA9" s="105">
        <v>741</v>
      </c>
      <c r="AB9" s="105">
        <v>474</v>
      </c>
      <c r="AC9" s="105">
        <v>1215</v>
      </c>
      <c r="AD9" s="100" t="s">
        <v>126</v>
      </c>
      <c r="AE9" s="105">
        <v>4032</v>
      </c>
      <c r="AF9" s="105">
        <v>10</v>
      </c>
      <c r="AG9" s="106"/>
    </row>
    <row r="10" spans="1:33" ht="14.25" x14ac:dyDescent="0.2">
      <c r="A10" s="100" t="s">
        <v>83</v>
      </c>
      <c r="B10" s="100" t="s">
        <v>82</v>
      </c>
      <c r="C10" s="101">
        <v>102764</v>
      </c>
      <c r="D10" s="101">
        <v>40604</v>
      </c>
      <c r="E10" s="101">
        <v>143368</v>
      </c>
      <c r="F10" s="102">
        <v>6.7099357662277703E-2</v>
      </c>
      <c r="G10" s="101">
        <v>3460</v>
      </c>
      <c r="H10" s="101">
        <v>0</v>
      </c>
      <c r="I10" s="101">
        <v>3460</v>
      </c>
      <c r="J10" s="117">
        <v>-0.252538345214949</v>
      </c>
      <c r="K10" s="105">
        <v>0</v>
      </c>
      <c r="L10" s="102">
        <v>0</v>
      </c>
      <c r="M10" s="105">
        <v>146828</v>
      </c>
      <c r="N10" s="102">
        <v>5.6453353671698493E-2</v>
      </c>
      <c r="O10" s="105">
        <v>10533</v>
      </c>
      <c r="P10" s="105">
        <v>157361</v>
      </c>
      <c r="Q10" s="118">
        <v>5.4472231156856406E-2</v>
      </c>
      <c r="R10" s="103">
        <v>3</v>
      </c>
      <c r="S10" s="100" t="s">
        <v>69</v>
      </c>
      <c r="T10" s="105">
        <v>97445</v>
      </c>
      <c r="U10" s="105">
        <v>134353</v>
      </c>
      <c r="V10" s="105">
        <v>36908</v>
      </c>
      <c r="W10" s="105">
        <v>4629</v>
      </c>
      <c r="X10" s="105">
        <v>4629</v>
      </c>
      <c r="Y10" s="105">
        <v>0</v>
      </c>
      <c r="Z10" s="105">
        <v>0</v>
      </c>
      <c r="AA10" s="105">
        <v>10250</v>
      </c>
      <c r="AB10" s="105">
        <v>138982</v>
      </c>
      <c r="AC10" s="105">
        <v>149232</v>
      </c>
      <c r="AD10" s="100" t="s">
        <v>84</v>
      </c>
      <c r="AE10" s="105">
        <v>4032</v>
      </c>
      <c r="AF10" s="105">
        <v>10</v>
      </c>
      <c r="AG10" s="106"/>
    </row>
    <row r="11" spans="1:33" ht="14.25" x14ac:dyDescent="0.2">
      <c r="A11" s="100" t="s">
        <v>128</v>
      </c>
      <c r="B11" s="100" t="s">
        <v>127</v>
      </c>
      <c r="C11" s="101">
        <v>8427</v>
      </c>
      <c r="D11" s="101">
        <v>88</v>
      </c>
      <c r="E11" s="101">
        <v>8515</v>
      </c>
      <c r="F11" s="102">
        <v>8.8039867109634601E-2</v>
      </c>
      <c r="G11" s="101">
        <v>0</v>
      </c>
      <c r="H11" s="101">
        <v>0</v>
      </c>
      <c r="I11" s="101">
        <v>0</v>
      </c>
      <c r="J11" s="117">
        <v>0</v>
      </c>
      <c r="K11" s="105">
        <v>1369</v>
      </c>
      <c r="L11" s="102">
        <v>0.272304832713755</v>
      </c>
      <c r="M11" s="105">
        <v>9884</v>
      </c>
      <c r="N11" s="102">
        <v>0.110312289373175</v>
      </c>
      <c r="O11" s="105">
        <v>2133</v>
      </c>
      <c r="P11" s="105">
        <v>12017</v>
      </c>
      <c r="Q11" s="118">
        <v>7.8144625874753293E-2</v>
      </c>
      <c r="R11" s="103">
        <v>5</v>
      </c>
      <c r="S11" s="100" t="s">
        <v>69</v>
      </c>
      <c r="T11" s="105">
        <v>7658</v>
      </c>
      <c r="U11" s="105">
        <v>7826</v>
      </c>
      <c r="V11" s="105">
        <v>168</v>
      </c>
      <c r="W11" s="105">
        <v>0</v>
      </c>
      <c r="X11" s="105">
        <v>0</v>
      </c>
      <c r="Y11" s="105">
        <v>0</v>
      </c>
      <c r="Z11" s="105">
        <v>1076</v>
      </c>
      <c r="AA11" s="105">
        <v>2244</v>
      </c>
      <c r="AB11" s="105">
        <v>8902</v>
      </c>
      <c r="AC11" s="105">
        <v>11146</v>
      </c>
      <c r="AD11" s="100" t="s">
        <v>129</v>
      </c>
      <c r="AE11" s="105">
        <v>4032</v>
      </c>
      <c r="AF11" s="105">
        <v>10</v>
      </c>
      <c r="AG11" s="106"/>
    </row>
    <row r="12" spans="1:33" ht="14.25" x14ac:dyDescent="0.2">
      <c r="A12" s="100" t="s">
        <v>131</v>
      </c>
      <c r="B12" s="100" t="s">
        <v>130</v>
      </c>
      <c r="C12" s="101">
        <v>1171</v>
      </c>
      <c r="D12" s="101">
        <v>20</v>
      </c>
      <c r="E12" s="101">
        <v>1191</v>
      </c>
      <c r="F12" s="102">
        <v>0.16994106090373301</v>
      </c>
      <c r="G12" s="101">
        <v>0</v>
      </c>
      <c r="H12" s="101">
        <v>0</v>
      </c>
      <c r="I12" s="101">
        <v>0</v>
      </c>
      <c r="J12" s="117">
        <v>0</v>
      </c>
      <c r="K12" s="105">
        <v>0</v>
      </c>
      <c r="L12" s="102">
        <v>0</v>
      </c>
      <c r="M12" s="105">
        <v>1191</v>
      </c>
      <c r="N12" s="102">
        <v>0.16994106090373301</v>
      </c>
      <c r="O12" s="105">
        <v>1343</v>
      </c>
      <c r="P12" s="105">
        <v>2534</v>
      </c>
      <c r="Q12" s="118">
        <v>0.13125000000000001</v>
      </c>
      <c r="R12" s="103">
        <v>5</v>
      </c>
      <c r="S12" s="100" t="s">
        <v>69</v>
      </c>
      <c r="T12" s="105">
        <v>998</v>
      </c>
      <c r="U12" s="105">
        <v>1018</v>
      </c>
      <c r="V12" s="105">
        <v>20</v>
      </c>
      <c r="W12" s="105">
        <v>0</v>
      </c>
      <c r="X12" s="105">
        <v>0</v>
      </c>
      <c r="Y12" s="105">
        <v>0</v>
      </c>
      <c r="Z12" s="105">
        <v>0</v>
      </c>
      <c r="AA12" s="105">
        <v>1222</v>
      </c>
      <c r="AB12" s="105">
        <v>1018</v>
      </c>
      <c r="AC12" s="105">
        <v>2240</v>
      </c>
      <c r="AD12" s="100" t="s">
        <v>132</v>
      </c>
      <c r="AE12" s="105">
        <v>4032</v>
      </c>
      <c r="AF12" s="105">
        <v>10</v>
      </c>
      <c r="AG12" s="106"/>
    </row>
    <row r="13" spans="1:33" ht="14.25" x14ac:dyDescent="0.2">
      <c r="A13" s="100" t="s">
        <v>134</v>
      </c>
      <c r="B13" s="100" t="s">
        <v>133</v>
      </c>
      <c r="C13" s="101">
        <v>0</v>
      </c>
      <c r="D13" s="101">
        <v>0</v>
      </c>
      <c r="E13" s="101">
        <v>0</v>
      </c>
      <c r="F13" s="102">
        <v>-1</v>
      </c>
      <c r="G13" s="101">
        <v>0</v>
      </c>
      <c r="H13" s="101">
        <v>0</v>
      </c>
      <c r="I13" s="101">
        <v>0</v>
      </c>
      <c r="J13" s="117">
        <v>0</v>
      </c>
      <c r="K13" s="105">
        <v>0</v>
      </c>
      <c r="L13" s="102">
        <v>0</v>
      </c>
      <c r="M13" s="105">
        <v>0</v>
      </c>
      <c r="N13" s="102">
        <v>-1</v>
      </c>
      <c r="O13" s="105">
        <v>0</v>
      </c>
      <c r="P13" s="105">
        <v>0</v>
      </c>
      <c r="Q13" s="118">
        <v>-1</v>
      </c>
      <c r="R13" s="103">
        <v>5</v>
      </c>
      <c r="S13" s="100" t="s">
        <v>69</v>
      </c>
      <c r="T13" s="105">
        <v>181</v>
      </c>
      <c r="U13" s="105">
        <v>181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181</v>
      </c>
      <c r="AC13" s="105">
        <v>181</v>
      </c>
      <c r="AD13" s="100" t="s">
        <v>135</v>
      </c>
      <c r="AE13" s="105">
        <v>4032</v>
      </c>
      <c r="AF13" s="105">
        <v>10</v>
      </c>
      <c r="AG13" s="106"/>
    </row>
    <row r="14" spans="1:33" ht="14.25" x14ac:dyDescent="0.2">
      <c r="A14" s="100" t="s">
        <v>137</v>
      </c>
      <c r="B14" s="100" t="s">
        <v>136</v>
      </c>
      <c r="C14" s="101">
        <v>8129</v>
      </c>
      <c r="D14" s="101">
        <v>148</v>
      </c>
      <c r="E14" s="101">
        <v>8277</v>
      </c>
      <c r="F14" s="102">
        <v>-0.21343723272830903</v>
      </c>
      <c r="G14" s="101">
        <v>0</v>
      </c>
      <c r="H14" s="101">
        <v>0</v>
      </c>
      <c r="I14" s="101">
        <v>0</v>
      </c>
      <c r="J14" s="117">
        <v>0</v>
      </c>
      <c r="K14" s="105">
        <v>2466</v>
      </c>
      <c r="L14" s="102">
        <v>-0.26541554959785496</v>
      </c>
      <c r="M14" s="105">
        <v>10743</v>
      </c>
      <c r="N14" s="102">
        <v>-0.22600864553314101</v>
      </c>
      <c r="O14" s="105">
        <v>609</v>
      </c>
      <c r="P14" s="105">
        <v>11352</v>
      </c>
      <c r="Q14" s="118">
        <v>-0.209580838323353</v>
      </c>
      <c r="R14" s="103">
        <v>5</v>
      </c>
      <c r="S14" s="100" t="s">
        <v>69</v>
      </c>
      <c r="T14" s="105">
        <v>10399</v>
      </c>
      <c r="U14" s="105">
        <v>10523</v>
      </c>
      <c r="V14" s="105">
        <v>124</v>
      </c>
      <c r="W14" s="105">
        <v>0</v>
      </c>
      <c r="X14" s="105">
        <v>0</v>
      </c>
      <c r="Y14" s="105">
        <v>0</v>
      </c>
      <c r="Z14" s="105">
        <v>3357</v>
      </c>
      <c r="AA14" s="105">
        <v>482</v>
      </c>
      <c r="AB14" s="105">
        <v>13880</v>
      </c>
      <c r="AC14" s="105">
        <v>14362</v>
      </c>
      <c r="AD14" s="100" t="s">
        <v>138</v>
      </c>
      <c r="AE14" s="105">
        <v>4032</v>
      </c>
      <c r="AF14" s="105">
        <v>10</v>
      </c>
      <c r="AG14" s="106"/>
    </row>
    <row r="15" spans="1:33" ht="14.25" x14ac:dyDescent="0.2">
      <c r="A15" s="100" t="s">
        <v>140</v>
      </c>
      <c r="B15" s="100" t="s">
        <v>139</v>
      </c>
      <c r="C15" s="101">
        <v>6556</v>
      </c>
      <c r="D15" s="101">
        <v>20</v>
      </c>
      <c r="E15" s="101">
        <v>6576</v>
      </c>
      <c r="F15" s="102">
        <v>-1.2760846719711802E-2</v>
      </c>
      <c r="G15" s="101">
        <v>0</v>
      </c>
      <c r="H15" s="101">
        <v>0</v>
      </c>
      <c r="I15" s="101">
        <v>0</v>
      </c>
      <c r="J15" s="117">
        <v>0</v>
      </c>
      <c r="K15" s="105">
        <v>0</v>
      </c>
      <c r="L15" s="102">
        <v>0</v>
      </c>
      <c r="M15" s="105">
        <v>6576</v>
      </c>
      <c r="N15" s="102">
        <v>-1.2760846719711802E-2</v>
      </c>
      <c r="O15" s="105">
        <v>197</v>
      </c>
      <c r="P15" s="105">
        <v>6773</v>
      </c>
      <c r="Q15" s="118">
        <v>-1.8974507531865602E-2</v>
      </c>
      <c r="R15" s="103">
        <v>5</v>
      </c>
      <c r="S15" s="100" t="s">
        <v>69</v>
      </c>
      <c r="T15" s="105">
        <v>6573</v>
      </c>
      <c r="U15" s="105">
        <v>6661</v>
      </c>
      <c r="V15" s="105">
        <v>88</v>
      </c>
      <c r="W15" s="105">
        <v>0</v>
      </c>
      <c r="X15" s="105">
        <v>0</v>
      </c>
      <c r="Y15" s="105">
        <v>0</v>
      </c>
      <c r="Z15" s="105">
        <v>0</v>
      </c>
      <c r="AA15" s="105">
        <v>243</v>
      </c>
      <c r="AB15" s="105">
        <v>6661</v>
      </c>
      <c r="AC15" s="105">
        <v>6904</v>
      </c>
      <c r="AD15" s="100" t="s">
        <v>141</v>
      </c>
      <c r="AE15" s="105">
        <v>4032</v>
      </c>
      <c r="AF15" s="105">
        <v>10</v>
      </c>
      <c r="AG15" s="106"/>
    </row>
    <row r="16" spans="1:33" ht="14.25" x14ac:dyDescent="0.2">
      <c r="A16" s="100" t="s">
        <v>143</v>
      </c>
      <c r="B16" s="100" t="s">
        <v>142</v>
      </c>
      <c r="C16" s="101">
        <v>8946</v>
      </c>
      <c r="D16" s="101">
        <v>854</v>
      </c>
      <c r="E16" s="101">
        <v>9800</v>
      </c>
      <c r="F16" s="102">
        <v>-7.2496687488169606E-2</v>
      </c>
      <c r="G16" s="101">
        <v>0</v>
      </c>
      <c r="H16" s="101">
        <v>0</v>
      </c>
      <c r="I16" s="101">
        <v>0</v>
      </c>
      <c r="J16" s="117">
        <v>0</v>
      </c>
      <c r="K16" s="105">
        <v>1254</v>
      </c>
      <c r="L16" s="102">
        <v>-0.53692762186115206</v>
      </c>
      <c r="M16" s="105">
        <v>11054</v>
      </c>
      <c r="N16" s="102">
        <v>-0.167244236854</v>
      </c>
      <c r="O16" s="105">
        <v>2509</v>
      </c>
      <c r="P16" s="105">
        <v>13563</v>
      </c>
      <c r="Q16" s="118">
        <v>-0.12213592233009701</v>
      </c>
      <c r="R16" s="103">
        <v>5</v>
      </c>
      <c r="S16" s="100" t="s">
        <v>69</v>
      </c>
      <c r="T16" s="105">
        <v>9646</v>
      </c>
      <c r="U16" s="105">
        <v>10566</v>
      </c>
      <c r="V16" s="105">
        <v>920</v>
      </c>
      <c r="W16" s="105">
        <v>0</v>
      </c>
      <c r="X16" s="105">
        <v>0</v>
      </c>
      <c r="Y16" s="105">
        <v>0</v>
      </c>
      <c r="Z16" s="105">
        <v>2708</v>
      </c>
      <c r="AA16" s="105">
        <v>2176</v>
      </c>
      <c r="AB16" s="105">
        <v>13274</v>
      </c>
      <c r="AC16" s="105">
        <v>15450</v>
      </c>
      <c r="AD16" s="100" t="s">
        <v>144</v>
      </c>
      <c r="AE16" s="105">
        <v>4032</v>
      </c>
      <c r="AF16" s="105">
        <v>10</v>
      </c>
      <c r="AG16" s="106"/>
    </row>
    <row r="17" spans="1:33" ht="14.25" x14ac:dyDescent="0.2">
      <c r="A17" s="100" t="s">
        <v>101</v>
      </c>
      <c r="B17" s="100" t="s">
        <v>100</v>
      </c>
      <c r="C17" s="101">
        <v>58456</v>
      </c>
      <c r="D17" s="101">
        <v>352</v>
      </c>
      <c r="E17" s="101">
        <v>58808</v>
      </c>
      <c r="F17" s="102">
        <v>1.8831967568129503E-2</v>
      </c>
      <c r="G17" s="101">
        <v>2380</v>
      </c>
      <c r="H17" s="101">
        <v>0</v>
      </c>
      <c r="I17" s="101">
        <v>2380</v>
      </c>
      <c r="J17" s="117">
        <v>-0.61974756350854798</v>
      </c>
      <c r="K17" s="105">
        <v>0</v>
      </c>
      <c r="L17" s="102">
        <v>0</v>
      </c>
      <c r="M17" s="105">
        <v>61188</v>
      </c>
      <c r="N17" s="102">
        <v>-4.3638637074085697E-2</v>
      </c>
      <c r="O17" s="105">
        <v>962</v>
      </c>
      <c r="P17" s="105">
        <v>62150</v>
      </c>
      <c r="Q17" s="118">
        <v>-4.7027615499026301E-2</v>
      </c>
      <c r="R17" s="103">
        <v>4</v>
      </c>
      <c r="S17" s="100" t="s">
        <v>69</v>
      </c>
      <c r="T17" s="105">
        <v>57391</v>
      </c>
      <c r="U17" s="105">
        <v>57721</v>
      </c>
      <c r="V17" s="105">
        <v>330</v>
      </c>
      <c r="W17" s="105">
        <v>6259</v>
      </c>
      <c r="X17" s="105">
        <v>6259</v>
      </c>
      <c r="Y17" s="105">
        <v>0</v>
      </c>
      <c r="Z17" s="105">
        <v>0</v>
      </c>
      <c r="AA17" s="105">
        <v>1237</v>
      </c>
      <c r="AB17" s="105">
        <v>63980</v>
      </c>
      <c r="AC17" s="105">
        <v>65217</v>
      </c>
      <c r="AD17" s="100" t="s">
        <v>102</v>
      </c>
      <c r="AE17" s="105">
        <v>4032</v>
      </c>
      <c r="AF17" s="105">
        <v>10</v>
      </c>
      <c r="AG17" s="106"/>
    </row>
    <row r="18" spans="1:33" ht="14.25" x14ac:dyDescent="0.2">
      <c r="A18" s="100" t="s">
        <v>146</v>
      </c>
      <c r="B18" s="100" t="s">
        <v>145</v>
      </c>
      <c r="C18" s="101">
        <v>733</v>
      </c>
      <c r="D18" s="101">
        <v>0</v>
      </c>
      <c r="E18" s="101">
        <v>733</v>
      </c>
      <c r="F18" s="102">
        <v>0.14531250000000001</v>
      </c>
      <c r="G18" s="101">
        <v>0</v>
      </c>
      <c r="H18" s="101">
        <v>0</v>
      </c>
      <c r="I18" s="101">
        <v>0</v>
      </c>
      <c r="J18" s="117">
        <v>0</v>
      </c>
      <c r="K18" s="105">
        <v>0</v>
      </c>
      <c r="L18" s="102">
        <v>0</v>
      </c>
      <c r="M18" s="105">
        <v>733</v>
      </c>
      <c r="N18" s="102">
        <v>0.14531250000000001</v>
      </c>
      <c r="O18" s="105">
        <v>471</v>
      </c>
      <c r="P18" s="105">
        <v>1204</v>
      </c>
      <c r="Q18" s="118">
        <v>-1.7142857142857102E-2</v>
      </c>
      <c r="R18" s="103">
        <v>5</v>
      </c>
      <c r="S18" s="100" t="s">
        <v>69</v>
      </c>
      <c r="T18" s="105">
        <v>640</v>
      </c>
      <c r="U18" s="105">
        <v>640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585</v>
      </c>
      <c r="AB18" s="105">
        <v>640</v>
      </c>
      <c r="AC18" s="105">
        <v>1225</v>
      </c>
      <c r="AD18" s="100" t="s">
        <v>147</v>
      </c>
      <c r="AE18" s="105">
        <v>4032</v>
      </c>
      <c r="AF18" s="105">
        <v>10</v>
      </c>
      <c r="AG18" s="106"/>
    </row>
    <row r="19" spans="1:33" ht="14.25" x14ac:dyDescent="0.2">
      <c r="A19" s="100" t="s">
        <v>104</v>
      </c>
      <c r="B19" s="100" t="s">
        <v>103</v>
      </c>
      <c r="C19" s="101">
        <v>42274</v>
      </c>
      <c r="D19" s="101">
        <v>26</v>
      </c>
      <c r="E19" s="101">
        <v>42300</v>
      </c>
      <c r="F19" s="102">
        <v>7.6637226704675612E-2</v>
      </c>
      <c r="G19" s="101">
        <v>16364</v>
      </c>
      <c r="H19" s="101">
        <v>2</v>
      </c>
      <c r="I19" s="101">
        <v>16366</v>
      </c>
      <c r="J19" s="117">
        <v>-0.187791563275434</v>
      </c>
      <c r="K19" s="105">
        <v>0</v>
      </c>
      <c r="L19" s="102">
        <v>0</v>
      </c>
      <c r="M19" s="105">
        <v>58666</v>
      </c>
      <c r="N19" s="102">
        <v>-1.30049294234425E-2</v>
      </c>
      <c r="O19" s="105">
        <v>181</v>
      </c>
      <c r="P19" s="105">
        <v>58847</v>
      </c>
      <c r="Q19" s="118">
        <v>-1.09747899159664E-2</v>
      </c>
      <c r="R19" s="103">
        <v>4</v>
      </c>
      <c r="S19" s="100" t="s">
        <v>69</v>
      </c>
      <c r="T19" s="105">
        <v>39257</v>
      </c>
      <c r="U19" s="105">
        <v>39289</v>
      </c>
      <c r="V19" s="105">
        <v>32</v>
      </c>
      <c r="W19" s="105">
        <v>20136</v>
      </c>
      <c r="X19" s="105">
        <v>20150</v>
      </c>
      <c r="Y19" s="105">
        <v>14</v>
      </c>
      <c r="Z19" s="105">
        <v>0</v>
      </c>
      <c r="AA19" s="105">
        <v>61</v>
      </c>
      <c r="AB19" s="105">
        <v>59439</v>
      </c>
      <c r="AC19" s="105">
        <v>59500</v>
      </c>
      <c r="AD19" s="100" t="s">
        <v>105</v>
      </c>
      <c r="AE19" s="105">
        <v>4032</v>
      </c>
      <c r="AF19" s="105">
        <v>10</v>
      </c>
      <c r="AG19" s="106"/>
    </row>
    <row r="20" spans="1:33" ht="14.25" x14ac:dyDescent="0.2">
      <c r="A20" s="100" t="s">
        <v>149</v>
      </c>
      <c r="B20" s="100" t="s">
        <v>148</v>
      </c>
      <c r="C20" s="101">
        <v>1129</v>
      </c>
      <c r="D20" s="101">
        <v>6</v>
      </c>
      <c r="E20" s="101">
        <v>1135</v>
      </c>
      <c r="F20" s="102">
        <v>3.8426349496797803E-2</v>
      </c>
      <c r="G20" s="101">
        <v>0</v>
      </c>
      <c r="H20" s="101">
        <v>0</v>
      </c>
      <c r="I20" s="101">
        <v>0</v>
      </c>
      <c r="J20" s="117">
        <v>0</v>
      </c>
      <c r="K20" s="105">
        <v>0</v>
      </c>
      <c r="L20" s="102">
        <v>0</v>
      </c>
      <c r="M20" s="105">
        <v>1135</v>
      </c>
      <c r="N20" s="102">
        <v>3.8426349496797803E-2</v>
      </c>
      <c r="O20" s="105">
        <v>1047</v>
      </c>
      <c r="P20" s="105">
        <v>2182</v>
      </c>
      <c r="Q20" s="118">
        <v>6.6992665036674795E-2</v>
      </c>
      <c r="R20" s="103">
        <v>5</v>
      </c>
      <c r="S20" s="100" t="s">
        <v>69</v>
      </c>
      <c r="T20" s="105">
        <v>1083</v>
      </c>
      <c r="U20" s="105">
        <v>1093</v>
      </c>
      <c r="V20" s="105">
        <v>10</v>
      </c>
      <c r="W20" s="105">
        <v>0</v>
      </c>
      <c r="X20" s="105">
        <v>0</v>
      </c>
      <c r="Y20" s="105">
        <v>0</v>
      </c>
      <c r="Z20" s="105">
        <v>0</v>
      </c>
      <c r="AA20" s="105">
        <v>952</v>
      </c>
      <c r="AB20" s="105">
        <v>1093</v>
      </c>
      <c r="AC20" s="105">
        <v>2045</v>
      </c>
      <c r="AD20" s="100" t="s">
        <v>150</v>
      </c>
      <c r="AE20" s="105">
        <v>4032</v>
      </c>
      <c r="AF20" s="105">
        <v>10</v>
      </c>
      <c r="AG20" s="106"/>
    </row>
    <row r="21" spans="1:33" ht="14.25" x14ac:dyDescent="0.2">
      <c r="A21" s="100" t="s">
        <v>107</v>
      </c>
      <c r="B21" s="100" t="s">
        <v>106</v>
      </c>
      <c r="C21" s="101">
        <v>22694</v>
      </c>
      <c r="D21" s="101">
        <v>5498</v>
      </c>
      <c r="E21" s="101">
        <v>28192</v>
      </c>
      <c r="F21" s="102">
        <v>3.1804706657394897E-2</v>
      </c>
      <c r="G21" s="101">
        <v>0</v>
      </c>
      <c r="H21" s="101">
        <v>0</v>
      </c>
      <c r="I21" s="101">
        <v>0</v>
      </c>
      <c r="J21" s="117">
        <v>0</v>
      </c>
      <c r="K21" s="105">
        <v>0</v>
      </c>
      <c r="L21" s="102">
        <v>0</v>
      </c>
      <c r="M21" s="105">
        <v>28192</v>
      </c>
      <c r="N21" s="102">
        <v>3.1804706657394897E-2</v>
      </c>
      <c r="O21" s="105">
        <v>583</v>
      </c>
      <c r="P21" s="105">
        <v>28775</v>
      </c>
      <c r="Q21" s="118">
        <v>3.6040901562612498E-2</v>
      </c>
      <c r="R21" s="103">
        <v>4</v>
      </c>
      <c r="S21" s="100" t="s">
        <v>69</v>
      </c>
      <c r="T21" s="105">
        <v>22457</v>
      </c>
      <c r="U21" s="105">
        <v>27323</v>
      </c>
      <c r="V21" s="105">
        <v>4866</v>
      </c>
      <c r="W21" s="105">
        <v>0</v>
      </c>
      <c r="X21" s="105">
        <v>0</v>
      </c>
      <c r="Y21" s="105">
        <v>0</v>
      </c>
      <c r="Z21" s="105">
        <v>0</v>
      </c>
      <c r="AA21" s="105">
        <v>451</v>
      </c>
      <c r="AB21" s="105">
        <v>27323</v>
      </c>
      <c r="AC21" s="105">
        <v>27774</v>
      </c>
      <c r="AD21" s="100" t="s">
        <v>108</v>
      </c>
      <c r="AE21" s="105">
        <v>4032</v>
      </c>
      <c r="AF21" s="105">
        <v>10</v>
      </c>
      <c r="AG21" s="106"/>
    </row>
    <row r="22" spans="1:33" ht="14.25" x14ac:dyDescent="0.2">
      <c r="A22" s="100" t="s">
        <v>86</v>
      </c>
      <c r="B22" s="100" t="s">
        <v>85</v>
      </c>
      <c r="C22" s="101">
        <v>64150</v>
      </c>
      <c r="D22" s="101">
        <v>326</v>
      </c>
      <c r="E22" s="101">
        <v>64476</v>
      </c>
      <c r="F22" s="102">
        <v>1.0088983581902501E-2</v>
      </c>
      <c r="G22" s="101">
        <v>26441</v>
      </c>
      <c r="H22" s="101">
        <v>178</v>
      </c>
      <c r="I22" s="101">
        <v>26619</v>
      </c>
      <c r="J22" s="117">
        <v>-0.133524299339214</v>
      </c>
      <c r="K22" s="105">
        <v>0</v>
      </c>
      <c r="L22" s="102">
        <v>0</v>
      </c>
      <c r="M22" s="105">
        <v>91095</v>
      </c>
      <c r="N22" s="102">
        <v>-3.65720812665912E-2</v>
      </c>
      <c r="O22" s="105">
        <v>277</v>
      </c>
      <c r="P22" s="105">
        <v>91372</v>
      </c>
      <c r="Q22" s="118">
        <v>-3.5254616675993299E-2</v>
      </c>
      <c r="R22" s="103">
        <v>3</v>
      </c>
      <c r="S22" s="100" t="s">
        <v>69</v>
      </c>
      <c r="T22" s="105">
        <v>63466</v>
      </c>
      <c r="U22" s="105">
        <v>63832</v>
      </c>
      <c r="V22" s="105">
        <v>366</v>
      </c>
      <c r="W22" s="105">
        <v>30657</v>
      </c>
      <c r="X22" s="105">
        <v>30721</v>
      </c>
      <c r="Y22" s="105">
        <v>64</v>
      </c>
      <c r="Z22" s="105">
        <v>0</v>
      </c>
      <c r="AA22" s="105">
        <v>158</v>
      </c>
      <c r="AB22" s="105">
        <v>94553</v>
      </c>
      <c r="AC22" s="105">
        <v>94711</v>
      </c>
      <c r="AD22" s="100" t="s">
        <v>87</v>
      </c>
      <c r="AE22" s="105">
        <v>4032</v>
      </c>
      <c r="AF22" s="105">
        <v>10</v>
      </c>
      <c r="AG22" s="106"/>
    </row>
    <row r="23" spans="1:33" ht="14.25" x14ac:dyDescent="0.2">
      <c r="A23" s="100" t="s">
        <v>110</v>
      </c>
      <c r="B23" s="100" t="s">
        <v>109</v>
      </c>
      <c r="C23" s="101">
        <v>22311</v>
      </c>
      <c r="D23" s="101">
        <v>136</v>
      </c>
      <c r="E23" s="101">
        <v>22447</v>
      </c>
      <c r="F23" s="102">
        <v>-0.13595596443281099</v>
      </c>
      <c r="G23" s="101">
        <v>0</v>
      </c>
      <c r="H23" s="101">
        <v>0</v>
      </c>
      <c r="I23" s="101">
        <v>0</v>
      </c>
      <c r="J23" s="117">
        <v>0</v>
      </c>
      <c r="K23" s="105">
        <v>4079</v>
      </c>
      <c r="L23" s="102">
        <v>-0.384951749095296</v>
      </c>
      <c r="M23" s="105">
        <v>26526</v>
      </c>
      <c r="N23" s="102">
        <v>-0.18659348072736201</v>
      </c>
      <c r="O23" s="105">
        <v>400</v>
      </c>
      <c r="P23" s="105">
        <v>26926</v>
      </c>
      <c r="Q23" s="118">
        <v>-0.18163029603063602</v>
      </c>
      <c r="R23" s="103">
        <v>4</v>
      </c>
      <c r="S23" s="100" t="s">
        <v>69</v>
      </c>
      <c r="T23" s="105">
        <v>25727</v>
      </c>
      <c r="U23" s="105">
        <v>25979</v>
      </c>
      <c r="V23" s="105">
        <v>252</v>
      </c>
      <c r="W23" s="105">
        <v>0</v>
      </c>
      <c r="X23" s="105">
        <v>0</v>
      </c>
      <c r="Y23" s="105">
        <v>0</v>
      </c>
      <c r="Z23" s="105">
        <v>6632</v>
      </c>
      <c r="AA23" s="105">
        <v>291</v>
      </c>
      <c r="AB23" s="105">
        <v>32611</v>
      </c>
      <c r="AC23" s="105">
        <v>32902</v>
      </c>
      <c r="AD23" s="100" t="s">
        <v>111</v>
      </c>
      <c r="AE23" s="105">
        <v>4032</v>
      </c>
      <c r="AF23" s="105">
        <v>10</v>
      </c>
      <c r="AG23" s="106"/>
    </row>
    <row r="24" spans="1:33" ht="14.25" x14ac:dyDescent="0.2">
      <c r="A24" s="100" t="s">
        <v>113</v>
      </c>
      <c r="B24" s="100" t="s">
        <v>112</v>
      </c>
      <c r="C24" s="101">
        <v>4006</v>
      </c>
      <c r="D24" s="101">
        <v>14</v>
      </c>
      <c r="E24" s="101">
        <v>4020</v>
      </c>
      <c r="F24" s="102">
        <v>9.4473182684454107E-2</v>
      </c>
      <c r="G24" s="101">
        <v>3</v>
      </c>
      <c r="H24" s="101">
        <v>0</v>
      </c>
      <c r="I24" s="101">
        <v>3</v>
      </c>
      <c r="J24" s="117">
        <v>0</v>
      </c>
      <c r="K24" s="105">
        <v>0</v>
      </c>
      <c r="L24" s="102">
        <v>0</v>
      </c>
      <c r="M24" s="105">
        <v>4023</v>
      </c>
      <c r="N24" s="102">
        <v>9.528995371630819E-2</v>
      </c>
      <c r="O24" s="105">
        <v>273</v>
      </c>
      <c r="P24" s="105">
        <v>4296</v>
      </c>
      <c r="Q24" s="118">
        <v>5.4233128834355805E-2</v>
      </c>
      <c r="R24" s="103">
        <v>4</v>
      </c>
      <c r="S24" s="100" t="s">
        <v>69</v>
      </c>
      <c r="T24" s="105">
        <v>3673</v>
      </c>
      <c r="U24" s="105">
        <v>3673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402</v>
      </c>
      <c r="AB24" s="105">
        <v>3673</v>
      </c>
      <c r="AC24" s="105">
        <v>4075</v>
      </c>
      <c r="AD24" s="100" t="s">
        <v>114</v>
      </c>
      <c r="AE24" s="105">
        <v>4032</v>
      </c>
      <c r="AF24" s="105">
        <v>10</v>
      </c>
      <c r="AG24" s="106"/>
    </row>
    <row r="25" spans="1:33" ht="14.25" x14ac:dyDescent="0.2">
      <c r="A25" s="100" t="s">
        <v>152</v>
      </c>
      <c r="B25" s="100" t="s">
        <v>151</v>
      </c>
      <c r="C25" s="101">
        <v>9415</v>
      </c>
      <c r="D25" s="101">
        <v>56</v>
      </c>
      <c r="E25" s="101">
        <v>9471</v>
      </c>
      <c r="F25" s="102">
        <v>0.19237064081581301</v>
      </c>
      <c r="G25" s="101">
        <v>0</v>
      </c>
      <c r="H25" s="101">
        <v>0</v>
      </c>
      <c r="I25" s="101">
        <v>0</v>
      </c>
      <c r="J25" s="117">
        <v>0</v>
      </c>
      <c r="K25" s="105">
        <v>0</v>
      </c>
      <c r="L25" s="102">
        <v>0</v>
      </c>
      <c r="M25" s="105">
        <v>9471</v>
      </c>
      <c r="N25" s="102">
        <v>0.19237064081581301</v>
      </c>
      <c r="O25" s="105">
        <v>341</v>
      </c>
      <c r="P25" s="105">
        <v>9812</v>
      </c>
      <c r="Q25" s="118">
        <v>0.180178012990137</v>
      </c>
      <c r="R25" s="103">
        <v>5</v>
      </c>
      <c r="S25" s="100" t="s">
        <v>69</v>
      </c>
      <c r="T25" s="105">
        <v>7837</v>
      </c>
      <c r="U25" s="105">
        <v>7943</v>
      </c>
      <c r="V25" s="105">
        <v>106</v>
      </c>
      <c r="W25" s="105">
        <v>0</v>
      </c>
      <c r="X25" s="105">
        <v>0</v>
      </c>
      <c r="Y25" s="105">
        <v>0</v>
      </c>
      <c r="Z25" s="105">
        <v>0</v>
      </c>
      <c r="AA25" s="105">
        <v>371</v>
      </c>
      <c r="AB25" s="105">
        <v>7943</v>
      </c>
      <c r="AC25" s="105">
        <v>8314</v>
      </c>
      <c r="AD25" s="100" t="s">
        <v>153</v>
      </c>
      <c r="AE25" s="105">
        <v>4032</v>
      </c>
      <c r="AF25" s="105">
        <v>10</v>
      </c>
      <c r="AG25" s="106"/>
    </row>
    <row r="26" spans="1:33" ht="14.25" x14ac:dyDescent="0.2">
      <c r="A26" s="100" t="s">
        <v>155</v>
      </c>
      <c r="B26" s="100" t="s">
        <v>154</v>
      </c>
      <c r="C26" s="101">
        <v>1213</v>
      </c>
      <c r="D26" s="101">
        <v>2</v>
      </c>
      <c r="E26" s="101">
        <v>1215</v>
      </c>
      <c r="F26" s="102">
        <v>5.9285091543156095E-2</v>
      </c>
      <c r="G26" s="101">
        <v>0</v>
      </c>
      <c r="H26" s="101">
        <v>0</v>
      </c>
      <c r="I26" s="101">
        <v>0</v>
      </c>
      <c r="J26" s="117">
        <v>0</v>
      </c>
      <c r="K26" s="105">
        <v>0</v>
      </c>
      <c r="L26" s="102">
        <v>0</v>
      </c>
      <c r="M26" s="105">
        <v>1215</v>
      </c>
      <c r="N26" s="102">
        <v>5.9285091543156095E-2</v>
      </c>
      <c r="O26" s="105">
        <v>791</v>
      </c>
      <c r="P26" s="105">
        <v>2006</v>
      </c>
      <c r="Q26" s="118">
        <v>3.03030303030303E-2</v>
      </c>
      <c r="R26" s="103">
        <v>5</v>
      </c>
      <c r="S26" s="100" t="s">
        <v>69</v>
      </c>
      <c r="T26" s="105">
        <v>1147</v>
      </c>
      <c r="U26" s="105">
        <v>1147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800</v>
      </c>
      <c r="AB26" s="105">
        <v>1147</v>
      </c>
      <c r="AC26" s="105">
        <v>1947</v>
      </c>
      <c r="AD26" s="100" t="s">
        <v>156</v>
      </c>
      <c r="AE26" s="105">
        <v>4032</v>
      </c>
      <c r="AF26" s="105">
        <v>10</v>
      </c>
      <c r="AG26" s="106"/>
    </row>
    <row r="27" spans="1:33" ht="14.25" x14ac:dyDescent="0.2">
      <c r="A27" s="100" t="s">
        <v>158</v>
      </c>
      <c r="B27" s="100" t="s">
        <v>157</v>
      </c>
      <c r="C27" s="101">
        <v>9351</v>
      </c>
      <c r="D27" s="101">
        <v>142</v>
      </c>
      <c r="E27" s="101">
        <v>9493</v>
      </c>
      <c r="F27" s="102">
        <v>0.11919358641829801</v>
      </c>
      <c r="G27" s="101">
        <v>0</v>
      </c>
      <c r="H27" s="101">
        <v>0</v>
      </c>
      <c r="I27" s="101">
        <v>0</v>
      </c>
      <c r="J27" s="117">
        <v>0</v>
      </c>
      <c r="K27" s="105">
        <v>0</v>
      </c>
      <c r="L27" s="102">
        <v>0</v>
      </c>
      <c r="M27" s="105">
        <v>9493</v>
      </c>
      <c r="N27" s="102">
        <v>0.11919358641829801</v>
      </c>
      <c r="O27" s="105">
        <v>1407</v>
      </c>
      <c r="P27" s="105">
        <v>10900</v>
      </c>
      <c r="Q27" s="118">
        <v>0.109866612361267</v>
      </c>
      <c r="R27" s="103">
        <v>5</v>
      </c>
      <c r="S27" s="100" t="s">
        <v>69</v>
      </c>
      <c r="T27" s="105">
        <v>8344</v>
      </c>
      <c r="U27" s="105">
        <v>8482</v>
      </c>
      <c r="V27" s="105">
        <v>138</v>
      </c>
      <c r="W27" s="105">
        <v>0</v>
      </c>
      <c r="X27" s="105">
        <v>0</v>
      </c>
      <c r="Y27" s="105">
        <v>0</v>
      </c>
      <c r="Z27" s="105">
        <v>0</v>
      </c>
      <c r="AA27" s="105">
        <v>1339</v>
      </c>
      <c r="AB27" s="105">
        <v>8482</v>
      </c>
      <c r="AC27" s="105">
        <v>9821</v>
      </c>
      <c r="AD27" s="100" t="s">
        <v>159</v>
      </c>
      <c r="AE27" s="105">
        <v>4032</v>
      </c>
      <c r="AF27" s="105">
        <v>10</v>
      </c>
      <c r="AG27" s="106"/>
    </row>
    <row r="28" spans="1:33" ht="14.25" x14ac:dyDescent="0.2">
      <c r="A28" s="100" t="s">
        <v>116</v>
      </c>
      <c r="B28" s="100" t="s">
        <v>115</v>
      </c>
      <c r="C28" s="101">
        <v>41918</v>
      </c>
      <c r="D28" s="101">
        <v>136</v>
      </c>
      <c r="E28" s="101">
        <v>42054</v>
      </c>
      <c r="F28" s="102">
        <v>1.8343378516806801E-3</v>
      </c>
      <c r="G28" s="101">
        <v>2615</v>
      </c>
      <c r="H28" s="101">
        <v>4</v>
      </c>
      <c r="I28" s="101">
        <v>2619</v>
      </c>
      <c r="J28" s="117">
        <v>-0.52338489535941801</v>
      </c>
      <c r="K28" s="105">
        <v>0</v>
      </c>
      <c r="L28" s="102">
        <v>0</v>
      </c>
      <c r="M28" s="105">
        <v>44673</v>
      </c>
      <c r="N28" s="102">
        <v>-5.8961071789686605E-2</v>
      </c>
      <c r="O28" s="105">
        <v>398</v>
      </c>
      <c r="P28" s="105">
        <v>45071</v>
      </c>
      <c r="Q28" s="118">
        <v>-5.8234777884575199E-2</v>
      </c>
      <c r="R28" s="103">
        <v>4</v>
      </c>
      <c r="S28" s="100" t="s">
        <v>69</v>
      </c>
      <c r="T28" s="105">
        <v>41863</v>
      </c>
      <c r="U28" s="105">
        <v>41977</v>
      </c>
      <c r="V28" s="105">
        <v>114</v>
      </c>
      <c r="W28" s="105">
        <v>5495</v>
      </c>
      <c r="X28" s="105">
        <v>5495</v>
      </c>
      <c r="Y28" s="105">
        <v>0</v>
      </c>
      <c r="Z28" s="105">
        <v>0</v>
      </c>
      <c r="AA28" s="105">
        <v>386</v>
      </c>
      <c r="AB28" s="105">
        <v>47472</v>
      </c>
      <c r="AC28" s="105">
        <v>47858</v>
      </c>
      <c r="AD28" s="100" t="s">
        <v>117</v>
      </c>
      <c r="AE28" s="105">
        <v>4032</v>
      </c>
      <c r="AF28" s="105">
        <v>10</v>
      </c>
      <c r="AG28" s="106"/>
    </row>
    <row r="29" spans="1:33" ht="14.25" x14ac:dyDescent="0.2">
      <c r="A29" s="100" t="s">
        <v>161</v>
      </c>
      <c r="B29" s="100" t="s">
        <v>160</v>
      </c>
      <c r="C29" s="101">
        <v>4963</v>
      </c>
      <c r="D29" s="101">
        <v>60</v>
      </c>
      <c r="E29" s="101">
        <v>5023</v>
      </c>
      <c r="F29" s="102">
        <v>-2.7304415182029401E-2</v>
      </c>
      <c r="G29" s="101">
        <v>0</v>
      </c>
      <c r="H29" s="101">
        <v>0</v>
      </c>
      <c r="I29" s="101">
        <v>0</v>
      </c>
      <c r="J29" s="117">
        <v>0</v>
      </c>
      <c r="K29" s="105">
        <v>0</v>
      </c>
      <c r="L29" s="102">
        <v>0</v>
      </c>
      <c r="M29" s="105">
        <v>5023</v>
      </c>
      <c r="N29" s="102">
        <v>-2.7304415182029401E-2</v>
      </c>
      <c r="O29" s="105">
        <v>2017</v>
      </c>
      <c r="P29" s="105">
        <v>7040</v>
      </c>
      <c r="Q29" s="118">
        <v>-1.37293359484449E-2</v>
      </c>
      <c r="R29" s="103">
        <v>5</v>
      </c>
      <c r="S29" s="100" t="s">
        <v>69</v>
      </c>
      <c r="T29" s="105">
        <v>5134</v>
      </c>
      <c r="U29" s="105">
        <v>5164</v>
      </c>
      <c r="V29" s="105">
        <v>30</v>
      </c>
      <c r="W29" s="105">
        <v>0</v>
      </c>
      <c r="X29" s="105">
        <v>0</v>
      </c>
      <c r="Y29" s="105">
        <v>0</v>
      </c>
      <c r="Z29" s="105">
        <v>0</v>
      </c>
      <c r="AA29" s="105">
        <v>1974</v>
      </c>
      <c r="AB29" s="105">
        <v>5164</v>
      </c>
      <c r="AC29" s="105">
        <v>7138</v>
      </c>
      <c r="AD29" s="100" t="s">
        <v>162</v>
      </c>
      <c r="AE29" s="105">
        <v>4032</v>
      </c>
      <c r="AF29" s="105">
        <v>10</v>
      </c>
      <c r="AG29" s="106"/>
    </row>
    <row r="30" spans="1:33" ht="14.25" x14ac:dyDescent="0.2">
      <c r="A30" s="100" t="s">
        <v>164</v>
      </c>
      <c r="B30" s="100" t="s">
        <v>163</v>
      </c>
      <c r="C30" s="101">
        <v>2326</v>
      </c>
      <c r="D30" s="101">
        <v>22</v>
      </c>
      <c r="E30" s="101">
        <v>2348</v>
      </c>
      <c r="F30" s="102">
        <v>-8.8644997889404803E-3</v>
      </c>
      <c r="G30" s="101">
        <v>0</v>
      </c>
      <c r="H30" s="101">
        <v>0</v>
      </c>
      <c r="I30" s="101">
        <v>0</v>
      </c>
      <c r="J30" s="117">
        <v>0</v>
      </c>
      <c r="K30" s="105">
        <v>0</v>
      </c>
      <c r="L30" s="102">
        <v>0</v>
      </c>
      <c r="M30" s="105">
        <v>2348</v>
      </c>
      <c r="N30" s="102">
        <v>-8.8644997889404803E-3</v>
      </c>
      <c r="O30" s="105">
        <v>1497</v>
      </c>
      <c r="P30" s="105">
        <v>3845</v>
      </c>
      <c r="Q30" s="118">
        <v>6.2810782517665502E-3</v>
      </c>
      <c r="R30" s="103">
        <v>5</v>
      </c>
      <c r="S30" s="100" t="s">
        <v>69</v>
      </c>
      <c r="T30" s="105">
        <v>2343</v>
      </c>
      <c r="U30" s="105">
        <v>2369</v>
      </c>
      <c r="V30" s="105">
        <v>26</v>
      </c>
      <c r="W30" s="105">
        <v>0</v>
      </c>
      <c r="X30" s="105">
        <v>0</v>
      </c>
      <c r="Y30" s="105">
        <v>0</v>
      </c>
      <c r="Z30" s="105">
        <v>0</v>
      </c>
      <c r="AA30" s="105">
        <v>1452</v>
      </c>
      <c r="AB30" s="105">
        <v>2369</v>
      </c>
      <c r="AC30" s="105">
        <v>3821</v>
      </c>
      <c r="AD30" s="100" t="s">
        <v>165</v>
      </c>
      <c r="AE30" s="105">
        <v>4032</v>
      </c>
      <c r="AF30" s="105">
        <v>10</v>
      </c>
      <c r="AG30" s="106"/>
    </row>
    <row r="31" spans="1:33" ht="14.25" x14ac:dyDescent="0.2">
      <c r="A31" s="100" t="s">
        <v>167</v>
      </c>
      <c r="B31" s="100" t="s">
        <v>166</v>
      </c>
      <c r="C31" s="101">
        <v>2047</v>
      </c>
      <c r="D31" s="101">
        <v>0</v>
      </c>
      <c r="E31" s="101">
        <v>2047</v>
      </c>
      <c r="F31" s="102">
        <v>-4.0318799812470697E-2</v>
      </c>
      <c r="G31" s="101">
        <v>0</v>
      </c>
      <c r="H31" s="101">
        <v>0</v>
      </c>
      <c r="I31" s="101">
        <v>0</v>
      </c>
      <c r="J31" s="117">
        <v>0</v>
      </c>
      <c r="K31" s="105">
        <v>0</v>
      </c>
      <c r="L31" s="102">
        <v>0</v>
      </c>
      <c r="M31" s="105">
        <v>2047</v>
      </c>
      <c r="N31" s="102">
        <v>-4.0318799812470697E-2</v>
      </c>
      <c r="O31" s="105">
        <v>0</v>
      </c>
      <c r="P31" s="105">
        <v>2047</v>
      </c>
      <c r="Q31" s="118">
        <v>-4.0318799812470697E-2</v>
      </c>
      <c r="R31" s="103">
        <v>5</v>
      </c>
      <c r="S31" s="100" t="s">
        <v>69</v>
      </c>
      <c r="T31" s="105">
        <v>2133</v>
      </c>
      <c r="U31" s="105">
        <v>2133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2133</v>
      </c>
      <c r="AC31" s="105">
        <v>2133</v>
      </c>
      <c r="AD31" s="100" t="s">
        <v>168</v>
      </c>
      <c r="AE31" s="105">
        <v>4032</v>
      </c>
      <c r="AF31" s="105">
        <v>10</v>
      </c>
      <c r="AG31" s="106"/>
    </row>
    <row r="32" spans="1:33" ht="14.25" x14ac:dyDescent="0.2">
      <c r="A32" s="100" t="s">
        <v>67</v>
      </c>
      <c r="B32" s="100" t="s">
        <v>66</v>
      </c>
      <c r="C32" s="101">
        <v>696752</v>
      </c>
      <c r="D32" s="101">
        <v>317734</v>
      </c>
      <c r="E32" s="101">
        <v>1014486</v>
      </c>
      <c r="F32" s="102">
        <v>4.6848267336438702E-2</v>
      </c>
      <c r="G32" s="101">
        <v>994270</v>
      </c>
      <c r="H32" s="101">
        <v>262682</v>
      </c>
      <c r="I32" s="101">
        <v>1256952</v>
      </c>
      <c r="J32" s="117">
        <v>6.4813802953636895E-2</v>
      </c>
      <c r="K32" s="105">
        <v>0</v>
      </c>
      <c r="L32" s="102">
        <v>0</v>
      </c>
      <c r="M32" s="105">
        <v>2271438</v>
      </c>
      <c r="N32" s="102">
        <v>5.6714284850309098E-2</v>
      </c>
      <c r="O32" s="105">
        <v>1511</v>
      </c>
      <c r="P32" s="105">
        <v>2272949</v>
      </c>
      <c r="Q32" s="118">
        <v>5.6801200679566802E-2</v>
      </c>
      <c r="R32" s="103">
        <v>1</v>
      </c>
      <c r="S32" s="100" t="s">
        <v>70</v>
      </c>
      <c r="T32" s="105">
        <v>687940</v>
      </c>
      <c r="U32" s="105">
        <v>969086</v>
      </c>
      <c r="V32" s="105">
        <v>281146</v>
      </c>
      <c r="W32" s="105">
        <v>950813</v>
      </c>
      <c r="X32" s="105">
        <v>1180443</v>
      </c>
      <c r="Y32" s="105">
        <v>229630</v>
      </c>
      <c r="Z32" s="105">
        <v>0</v>
      </c>
      <c r="AA32" s="105">
        <v>1253</v>
      </c>
      <c r="AB32" s="105">
        <v>2149529</v>
      </c>
      <c r="AC32" s="105">
        <v>2150782</v>
      </c>
      <c r="AD32" s="100" t="s">
        <v>71</v>
      </c>
      <c r="AE32" s="105">
        <v>4032</v>
      </c>
      <c r="AF32" s="105">
        <v>10</v>
      </c>
      <c r="AG32" s="106"/>
    </row>
    <row r="33" spans="1:33" ht="14.25" x14ac:dyDescent="0.2">
      <c r="A33" s="100" t="s">
        <v>170</v>
      </c>
      <c r="B33" s="100" t="s">
        <v>169</v>
      </c>
      <c r="C33" s="101">
        <v>1661</v>
      </c>
      <c r="D33" s="101">
        <v>0</v>
      </c>
      <c r="E33" s="101">
        <v>1661</v>
      </c>
      <c r="F33" s="102">
        <v>0.29968701095461703</v>
      </c>
      <c r="G33" s="101">
        <v>78</v>
      </c>
      <c r="H33" s="101">
        <v>0</v>
      </c>
      <c r="I33" s="101">
        <v>78</v>
      </c>
      <c r="J33" s="117">
        <v>0</v>
      </c>
      <c r="K33" s="105">
        <v>0</v>
      </c>
      <c r="L33" s="102">
        <v>0</v>
      </c>
      <c r="M33" s="105">
        <v>1739</v>
      </c>
      <c r="N33" s="102">
        <v>0.360719874804382</v>
      </c>
      <c r="O33" s="105">
        <v>0</v>
      </c>
      <c r="P33" s="105">
        <v>1739</v>
      </c>
      <c r="Q33" s="118">
        <v>0.33769230769230801</v>
      </c>
      <c r="R33" s="103">
        <v>5</v>
      </c>
      <c r="S33" s="100" t="s">
        <v>69</v>
      </c>
      <c r="T33" s="105">
        <v>1278</v>
      </c>
      <c r="U33" s="105">
        <v>1278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22</v>
      </c>
      <c r="AB33" s="105">
        <v>1278</v>
      </c>
      <c r="AC33" s="105">
        <v>1300</v>
      </c>
      <c r="AD33" s="100" t="s">
        <v>171</v>
      </c>
      <c r="AE33" s="105">
        <v>4032</v>
      </c>
      <c r="AF33" s="105">
        <v>10</v>
      </c>
      <c r="AG33" s="106"/>
    </row>
    <row r="34" spans="1:33" ht="14.25" x14ac:dyDescent="0.2">
      <c r="A34" s="100" t="s">
        <v>173</v>
      </c>
      <c r="B34" s="100" t="s">
        <v>172</v>
      </c>
      <c r="C34" s="101">
        <v>2882</v>
      </c>
      <c r="D34" s="101">
        <v>6</v>
      </c>
      <c r="E34" s="101">
        <v>2888</v>
      </c>
      <c r="F34" s="102">
        <v>7.6407007081624997E-2</v>
      </c>
      <c r="G34" s="101">
        <v>0</v>
      </c>
      <c r="H34" s="101">
        <v>0</v>
      </c>
      <c r="I34" s="101">
        <v>0</v>
      </c>
      <c r="J34" s="117">
        <v>0</v>
      </c>
      <c r="K34" s="105">
        <v>0</v>
      </c>
      <c r="L34" s="102">
        <v>0</v>
      </c>
      <c r="M34" s="105">
        <v>2888</v>
      </c>
      <c r="N34" s="102">
        <v>7.6407007081624997E-2</v>
      </c>
      <c r="O34" s="105">
        <v>1343</v>
      </c>
      <c r="P34" s="105">
        <v>4231</v>
      </c>
      <c r="Q34" s="118">
        <v>3.9557739557739599E-2</v>
      </c>
      <c r="R34" s="103">
        <v>5</v>
      </c>
      <c r="S34" s="100" t="s">
        <v>69</v>
      </c>
      <c r="T34" s="105">
        <v>2675</v>
      </c>
      <c r="U34" s="105">
        <v>2683</v>
      </c>
      <c r="V34" s="105">
        <v>8</v>
      </c>
      <c r="W34" s="105">
        <v>0</v>
      </c>
      <c r="X34" s="105">
        <v>0</v>
      </c>
      <c r="Y34" s="105">
        <v>0</v>
      </c>
      <c r="Z34" s="105">
        <v>0</v>
      </c>
      <c r="AA34" s="105">
        <v>1387</v>
      </c>
      <c r="AB34" s="105">
        <v>2683</v>
      </c>
      <c r="AC34" s="105">
        <v>4070</v>
      </c>
      <c r="AD34" s="100" t="s">
        <v>174</v>
      </c>
      <c r="AE34" s="105">
        <v>4032</v>
      </c>
      <c r="AF34" s="105">
        <v>10</v>
      </c>
      <c r="AG34" s="106"/>
    </row>
    <row r="35" spans="1:33" ht="14.25" x14ac:dyDescent="0.2">
      <c r="A35" s="100" t="s">
        <v>176</v>
      </c>
      <c r="B35" s="100" t="s">
        <v>175</v>
      </c>
      <c r="C35" s="101">
        <v>829</v>
      </c>
      <c r="D35" s="101">
        <v>0</v>
      </c>
      <c r="E35" s="101">
        <v>829</v>
      </c>
      <c r="F35" s="102">
        <v>-1.5439429928741101E-2</v>
      </c>
      <c r="G35" s="101">
        <v>0</v>
      </c>
      <c r="H35" s="101">
        <v>0</v>
      </c>
      <c r="I35" s="101">
        <v>0</v>
      </c>
      <c r="J35" s="117">
        <v>0</v>
      </c>
      <c r="K35" s="105">
        <v>0</v>
      </c>
      <c r="L35" s="102">
        <v>0</v>
      </c>
      <c r="M35" s="105">
        <v>829</v>
      </c>
      <c r="N35" s="102">
        <v>-1.5439429928741101E-2</v>
      </c>
      <c r="O35" s="105">
        <v>578</v>
      </c>
      <c r="P35" s="105">
        <v>1407</v>
      </c>
      <c r="Q35" s="118">
        <v>-9.8522167487684713E-3</v>
      </c>
      <c r="R35" s="103">
        <v>5</v>
      </c>
      <c r="S35" s="100" t="s">
        <v>69</v>
      </c>
      <c r="T35" s="105">
        <v>842</v>
      </c>
      <c r="U35" s="105">
        <v>842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579</v>
      </c>
      <c r="AB35" s="105">
        <v>842</v>
      </c>
      <c r="AC35" s="105">
        <v>1421</v>
      </c>
      <c r="AD35" s="100" t="s">
        <v>177</v>
      </c>
      <c r="AE35" s="105">
        <v>4032</v>
      </c>
      <c r="AF35" s="105">
        <v>10</v>
      </c>
      <c r="AG35" s="106"/>
    </row>
    <row r="36" spans="1:33" ht="14.25" x14ac:dyDescent="0.2">
      <c r="A36" s="100" t="s">
        <v>179</v>
      </c>
      <c r="B36" s="100" t="s">
        <v>178</v>
      </c>
      <c r="C36" s="101">
        <v>3035</v>
      </c>
      <c r="D36" s="101">
        <v>16</v>
      </c>
      <c r="E36" s="101">
        <v>3051</v>
      </c>
      <c r="F36" s="102">
        <v>5.3158439765274401E-2</v>
      </c>
      <c r="G36" s="101">
        <v>0</v>
      </c>
      <c r="H36" s="101">
        <v>0</v>
      </c>
      <c r="I36" s="101">
        <v>0</v>
      </c>
      <c r="J36" s="117">
        <v>0</v>
      </c>
      <c r="K36" s="105">
        <v>0</v>
      </c>
      <c r="L36" s="102">
        <v>0</v>
      </c>
      <c r="M36" s="105">
        <v>3051</v>
      </c>
      <c r="N36" s="102">
        <v>5.3158439765274401E-2</v>
      </c>
      <c r="O36" s="105">
        <v>614</v>
      </c>
      <c r="P36" s="105">
        <v>3665</v>
      </c>
      <c r="Q36" s="118">
        <v>7.1324174218064904E-2</v>
      </c>
      <c r="R36" s="103">
        <v>5</v>
      </c>
      <c r="S36" s="100" t="s">
        <v>69</v>
      </c>
      <c r="T36" s="105">
        <v>2891</v>
      </c>
      <c r="U36" s="105">
        <v>2897</v>
      </c>
      <c r="V36" s="105">
        <v>6</v>
      </c>
      <c r="W36" s="105">
        <v>0</v>
      </c>
      <c r="X36" s="105">
        <v>0</v>
      </c>
      <c r="Y36" s="105">
        <v>0</v>
      </c>
      <c r="Z36" s="105">
        <v>0</v>
      </c>
      <c r="AA36" s="105">
        <v>524</v>
      </c>
      <c r="AB36" s="105">
        <v>2897</v>
      </c>
      <c r="AC36" s="105">
        <v>3421</v>
      </c>
      <c r="AD36" s="100" t="s">
        <v>180</v>
      </c>
      <c r="AE36" s="105">
        <v>4032</v>
      </c>
      <c r="AF36" s="105">
        <v>10</v>
      </c>
      <c r="AG36" s="106"/>
    </row>
    <row r="37" spans="1:33" ht="14.25" x14ac:dyDescent="0.2">
      <c r="A37" s="100" t="s">
        <v>182</v>
      </c>
      <c r="B37" s="100" t="s">
        <v>181</v>
      </c>
      <c r="C37" s="101">
        <v>6536</v>
      </c>
      <c r="D37" s="101">
        <v>40</v>
      </c>
      <c r="E37" s="101">
        <v>6576</v>
      </c>
      <c r="F37" s="102">
        <v>2.3024268823895501E-2</v>
      </c>
      <c r="G37" s="101">
        <v>0</v>
      </c>
      <c r="H37" s="101">
        <v>0</v>
      </c>
      <c r="I37" s="101">
        <v>0</v>
      </c>
      <c r="J37" s="117">
        <v>0</v>
      </c>
      <c r="K37" s="105">
        <v>0</v>
      </c>
      <c r="L37" s="102">
        <v>0</v>
      </c>
      <c r="M37" s="105">
        <v>6576</v>
      </c>
      <c r="N37" s="102">
        <v>2.3024268823895501E-2</v>
      </c>
      <c r="O37" s="105">
        <v>2284</v>
      </c>
      <c r="P37" s="105">
        <v>8860</v>
      </c>
      <c r="Q37" s="118">
        <v>4.0272396383703196E-2</v>
      </c>
      <c r="R37" s="103">
        <v>5</v>
      </c>
      <c r="S37" s="100" t="s">
        <v>69</v>
      </c>
      <c r="T37" s="105">
        <v>6394</v>
      </c>
      <c r="U37" s="105">
        <v>6428</v>
      </c>
      <c r="V37" s="105">
        <v>34</v>
      </c>
      <c r="W37" s="105">
        <v>0</v>
      </c>
      <c r="X37" s="105">
        <v>0</v>
      </c>
      <c r="Y37" s="105">
        <v>0</v>
      </c>
      <c r="Z37" s="105">
        <v>0</v>
      </c>
      <c r="AA37" s="105">
        <v>2089</v>
      </c>
      <c r="AB37" s="105">
        <v>6428</v>
      </c>
      <c r="AC37" s="105">
        <v>8517</v>
      </c>
      <c r="AD37" s="100" t="s">
        <v>183</v>
      </c>
      <c r="AE37" s="105">
        <v>4032</v>
      </c>
      <c r="AF37" s="105">
        <v>10</v>
      </c>
      <c r="AG37" s="106"/>
    </row>
    <row r="38" spans="1:33" ht="14.25" x14ac:dyDescent="0.2">
      <c r="A38" s="100" t="s">
        <v>185</v>
      </c>
      <c r="B38" s="100" t="s">
        <v>184</v>
      </c>
      <c r="C38" s="101">
        <v>5244</v>
      </c>
      <c r="D38" s="101">
        <v>1012</v>
      </c>
      <c r="E38" s="101">
        <v>6256</v>
      </c>
      <c r="F38" s="102">
        <v>0.125382262996942</v>
      </c>
      <c r="G38" s="101">
        <v>0</v>
      </c>
      <c r="H38" s="101">
        <v>0</v>
      </c>
      <c r="I38" s="101">
        <v>0</v>
      </c>
      <c r="J38" s="117">
        <v>0</v>
      </c>
      <c r="K38" s="105">
        <v>0</v>
      </c>
      <c r="L38" s="102">
        <v>0</v>
      </c>
      <c r="M38" s="105">
        <v>6256</v>
      </c>
      <c r="N38" s="102">
        <v>0.125382262996942</v>
      </c>
      <c r="O38" s="105">
        <v>1401</v>
      </c>
      <c r="P38" s="105">
        <v>7657</v>
      </c>
      <c r="Q38" s="118">
        <v>5.6720949489373403E-2</v>
      </c>
      <c r="R38" s="103">
        <v>5</v>
      </c>
      <c r="S38" s="100" t="s">
        <v>69</v>
      </c>
      <c r="T38" s="105">
        <v>4605</v>
      </c>
      <c r="U38" s="105">
        <v>5559</v>
      </c>
      <c r="V38" s="105">
        <v>954</v>
      </c>
      <c r="W38" s="105">
        <v>0</v>
      </c>
      <c r="X38" s="105">
        <v>0</v>
      </c>
      <c r="Y38" s="105">
        <v>0</v>
      </c>
      <c r="Z38" s="105">
        <v>0</v>
      </c>
      <c r="AA38" s="105">
        <v>1687</v>
      </c>
      <c r="AB38" s="105">
        <v>5559</v>
      </c>
      <c r="AC38" s="105">
        <v>7246</v>
      </c>
      <c r="AD38" s="100" t="s">
        <v>186</v>
      </c>
      <c r="AE38" s="105">
        <v>4032</v>
      </c>
      <c r="AF38" s="105">
        <v>10</v>
      </c>
      <c r="AG38" s="106"/>
    </row>
    <row r="39" spans="1:33" ht="14.25" x14ac:dyDescent="0.2">
      <c r="A39" s="100" t="s">
        <v>76</v>
      </c>
      <c r="B39" s="100" t="s">
        <v>75</v>
      </c>
      <c r="C39" s="101">
        <v>208971</v>
      </c>
      <c r="D39" s="101">
        <v>5178</v>
      </c>
      <c r="E39" s="101">
        <v>214149</v>
      </c>
      <c r="F39" s="102">
        <v>9.2893702457370712E-3</v>
      </c>
      <c r="G39" s="101">
        <v>133114</v>
      </c>
      <c r="H39" s="101">
        <v>5174</v>
      </c>
      <c r="I39" s="101">
        <v>138288</v>
      </c>
      <c r="J39" s="117">
        <v>-0.13651491404986499</v>
      </c>
      <c r="K39" s="105">
        <v>16842</v>
      </c>
      <c r="L39" s="102">
        <v>-9.3102148511119504E-2</v>
      </c>
      <c r="M39" s="105">
        <v>369279</v>
      </c>
      <c r="N39" s="102">
        <v>-5.5310821181888001E-2</v>
      </c>
      <c r="O39" s="105">
        <v>835</v>
      </c>
      <c r="P39" s="105">
        <v>370114</v>
      </c>
      <c r="Q39" s="118">
        <v>-5.6358819944979703E-2</v>
      </c>
      <c r="R39" s="103">
        <v>2</v>
      </c>
      <c r="S39" s="100" t="s">
        <v>69</v>
      </c>
      <c r="T39" s="105">
        <v>206180</v>
      </c>
      <c r="U39" s="105">
        <v>212178</v>
      </c>
      <c r="V39" s="105">
        <v>5998</v>
      </c>
      <c r="W39" s="105">
        <v>155275</v>
      </c>
      <c r="X39" s="105">
        <v>160151</v>
      </c>
      <c r="Y39" s="105">
        <v>4876</v>
      </c>
      <c r="Z39" s="105">
        <v>18571</v>
      </c>
      <c r="AA39" s="105">
        <v>1319</v>
      </c>
      <c r="AB39" s="105">
        <v>390900</v>
      </c>
      <c r="AC39" s="105">
        <v>392219</v>
      </c>
      <c r="AD39" s="100" t="s">
        <v>77</v>
      </c>
      <c r="AE39" s="105">
        <v>4032</v>
      </c>
      <c r="AF39" s="105">
        <v>10</v>
      </c>
      <c r="AG39" s="106"/>
    </row>
    <row r="40" spans="1:33" ht="14.25" x14ac:dyDescent="0.2">
      <c r="A40" s="100" t="s">
        <v>188</v>
      </c>
      <c r="B40" s="100" t="s">
        <v>187</v>
      </c>
      <c r="C40" s="101">
        <v>7714</v>
      </c>
      <c r="D40" s="101">
        <v>134</v>
      </c>
      <c r="E40" s="101">
        <v>7848</v>
      </c>
      <c r="F40" s="102">
        <v>-2.87128712871287E-2</v>
      </c>
      <c r="G40" s="101">
        <v>0</v>
      </c>
      <c r="H40" s="101">
        <v>0</v>
      </c>
      <c r="I40" s="101">
        <v>0</v>
      </c>
      <c r="J40" s="117">
        <v>0</v>
      </c>
      <c r="K40" s="105">
        <v>0</v>
      </c>
      <c r="L40" s="102">
        <v>0</v>
      </c>
      <c r="M40" s="105">
        <v>7848</v>
      </c>
      <c r="N40" s="102">
        <v>-2.87128712871287E-2</v>
      </c>
      <c r="O40" s="105">
        <v>1099</v>
      </c>
      <c r="P40" s="105">
        <v>8947</v>
      </c>
      <c r="Q40" s="118">
        <v>-1.7461014715572199E-2</v>
      </c>
      <c r="R40" s="103">
        <v>5</v>
      </c>
      <c r="S40" s="100" t="s">
        <v>69</v>
      </c>
      <c r="T40" s="105">
        <v>7956</v>
      </c>
      <c r="U40" s="105">
        <v>8080</v>
      </c>
      <c r="V40" s="105">
        <v>124</v>
      </c>
      <c r="W40" s="105">
        <v>0</v>
      </c>
      <c r="X40" s="105">
        <v>0</v>
      </c>
      <c r="Y40" s="105">
        <v>0</v>
      </c>
      <c r="Z40" s="105">
        <v>0</v>
      </c>
      <c r="AA40" s="105">
        <v>1026</v>
      </c>
      <c r="AB40" s="105">
        <v>8080</v>
      </c>
      <c r="AC40" s="105">
        <v>9106</v>
      </c>
      <c r="AD40" s="100" t="s">
        <v>189</v>
      </c>
      <c r="AE40" s="105">
        <v>4032</v>
      </c>
      <c r="AF40" s="105">
        <v>10</v>
      </c>
      <c r="AG40" s="106"/>
    </row>
    <row r="41" spans="1:33" ht="14.25" x14ac:dyDescent="0.2">
      <c r="A41" s="100" t="s">
        <v>119</v>
      </c>
      <c r="B41" s="100" t="s">
        <v>118</v>
      </c>
      <c r="C41" s="101">
        <v>13460</v>
      </c>
      <c r="D41" s="101">
        <v>22</v>
      </c>
      <c r="E41" s="101">
        <v>13482</v>
      </c>
      <c r="F41" s="102">
        <v>-2.83943499567599E-2</v>
      </c>
      <c r="G41" s="101">
        <v>39</v>
      </c>
      <c r="H41" s="101">
        <v>0</v>
      </c>
      <c r="I41" s="101">
        <v>39</v>
      </c>
      <c r="J41" s="117">
        <v>-0.58510638297872297</v>
      </c>
      <c r="K41" s="105">
        <v>0</v>
      </c>
      <c r="L41" s="102">
        <v>0</v>
      </c>
      <c r="M41" s="105">
        <v>13521</v>
      </c>
      <c r="N41" s="102">
        <v>-3.2140300644237701E-2</v>
      </c>
      <c r="O41" s="105">
        <v>0</v>
      </c>
      <c r="P41" s="105">
        <v>13521</v>
      </c>
      <c r="Q41" s="118">
        <v>-3.2140300644237701E-2</v>
      </c>
      <c r="R41" s="103">
        <v>4</v>
      </c>
      <c r="S41" s="100" t="s">
        <v>69</v>
      </c>
      <c r="T41" s="105">
        <v>13876</v>
      </c>
      <c r="U41" s="105">
        <v>13876</v>
      </c>
      <c r="V41" s="105">
        <v>0</v>
      </c>
      <c r="W41" s="105">
        <v>94</v>
      </c>
      <c r="X41" s="105">
        <v>94</v>
      </c>
      <c r="Y41" s="105">
        <v>0</v>
      </c>
      <c r="Z41" s="105">
        <v>0</v>
      </c>
      <c r="AA41" s="105">
        <v>0</v>
      </c>
      <c r="AB41" s="105">
        <v>13970</v>
      </c>
      <c r="AC41" s="105">
        <v>13970</v>
      </c>
      <c r="AD41" s="100" t="s">
        <v>120</v>
      </c>
      <c r="AE41" s="105">
        <v>4032</v>
      </c>
      <c r="AF41" s="105">
        <v>10</v>
      </c>
      <c r="AG41" s="106"/>
    </row>
    <row r="42" spans="1:33" ht="14.25" x14ac:dyDescent="0.2">
      <c r="A42" s="100" t="s">
        <v>191</v>
      </c>
      <c r="B42" s="100" t="s">
        <v>190</v>
      </c>
      <c r="C42" s="101">
        <v>7094</v>
      </c>
      <c r="D42" s="101">
        <v>14</v>
      </c>
      <c r="E42" s="101">
        <v>7108</v>
      </c>
      <c r="F42" s="102">
        <v>7.9095187490511601E-2</v>
      </c>
      <c r="G42" s="101">
        <v>25</v>
      </c>
      <c r="H42" s="101">
        <v>0</v>
      </c>
      <c r="I42" s="101">
        <v>25</v>
      </c>
      <c r="J42" s="117">
        <v>0</v>
      </c>
      <c r="K42" s="105">
        <v>0</v>
      </c>
      <c r="L42" s="102">
        <v>0</v>
      </c>
      <c r="M42" s="105">
        <v>7133</v>
      </c>
      <c r="N42" s="102">
        <v>8.2890541976620602E-2</v>
      </c>
      <c r="O42" s="105">
        <v>270</v>
      </c>
      <c r="P42" s="105">
        <v>7403</v>
      </c>
      <c r="Q42" s="118">
        <v>5.9084406294706703E-2</v>
      </c>
      <c r="R42" s="103">
        <v>5</v>
      </c>
      <c r="S42" s="100" t="s">
        <v>69</v>
      </c>
      <c r="T42" s="105">
        <v>6581</v>
      </c>
      <c r="U42" s="105">
        <v>6587</v>
      </c>
      <c r="V42" s="105">
        <v>6</v>
      </c>
      <c r="W42" s="105">
        <v>0</v>
      </c>
      <c r="X42" s="105">
        <v>0</v>
      </c>
      <c r="Y42" s="105">
        <v>0</v>
      </c>
      <c r="Z42" s="105">
        <v>0</v>
      </c>
      <c r="AA42" s="105">
        <v>403</v>
      </c>
      <c r="AB42" s="105">
        <v>6587</v>
      </c>
      <c r="AC42" s="105">
        <v>6990</v>
      </c>
      <c r="AD42" s="100" t="s">
        <v>192</v>
      </c>
      <c r="AE42" s="105">
        <v>4032</v>
      </c>
      <c r="AF42" s="105">
        <v>10</v>
      </c>
      <c r="AG42" s="106"/>
    </row>
    <row r="43" spans="1:33" ht="14.25" x14ac:dyDescent="0.2">
      <c r="A43" s="100" t="s">
        <v>194</v>
      </c>
      <c r="B43" s="100" t="s">
        <v>193</v>
      </c>
      <c r="C43" s="101">
        <v>1096</v>
      </c>
      <c r="D43" s="101">
        <v>28</v>
      </c>
      <c r="E43" s="101">
        <v>1124</v>
      </c>
      <c r="F43" s="102">
        <v>-0.17655677655677701</v>
      </c>
      <c r="G43" s="101">
        <v>0</v>
      </c>
      <c r="H43" s="101">
        <v>0</v>
      </c>
      <c r="I43" s="101">
        <v>0</v>
      </c>
      <c r="J43" s="117">
        <v>0</v>
      </c>
      <c r="K43" s="105">
        <v>0</v>
      </c>
      <c r="L43" s="102">
        <v>0</v>
      </c>
      <c r="M43" s="105">
        <v>1124</v>
      </c>
      <c r="N43" s="102">
        <v>-0.17655677655677701</v>
      </c>
      <c r="O43" s="105">
        <v>873</v>
      </c>
      <c r="P43" s="105">
        <v>1997</v>
      </c>
      <c r="Q43" s="118">
        <v>-0.120264317180617</v>
      </c>
      <c r="R43" s="103">
        <v>5</v>
      </c>
      <c r="S43" s="100" t="s">
        <v>69</v>
      </c>
      <c r="T43" s="105">
        <v>1365</v>
      </c>
      <c r="U43" s="105">
        <v>1365</v>
      </c>
      <c r="V43" s="105">
        <v>0</v>
      </c>
      <c r="W43" s="105">
        <v>0</v>
      </c>
      <c r="X43" s="105">
        <v>0</v>
      </c>
      <c r="Y43" s="105">
        <v>0</v>
      </c>
      <c r="Z43" s="105">
        <v>0</v>
      </c>
      <c r="AA43" s="105">
        <v>905</v>
      </c>
      <c r="AB43" s="105">
        <v>1365</v>
      </c>
      <c r="AC43" s="105">
        <v>2270</v>
      </c>
      <c r="AD43" s="100" t="s">
        <v>195</v>
      </c>
      <c r="AE43" s="105">
        <v>4032</v>
      </c>
      <c r="AF43" s="105">
        <v>10</v>
      </c>
      <c r="AG43" s="106"/>
    </row>
    <row r="44" spans="1:33" ht="14.25" x14ac:dyDescent="0.2">
      <c r="A44" s="100" t="s">
        <v>89</v>
      </c>
      <c r="B44" s="100" t="s">
        <v>88</v>
      </c>
      <c r="C44" s="101">
        <v>121486</v>
      </c>
      <c r="D44" s="101">
        <v>31796</v>
      </c>
      <c r="E44" s="101">
        <v>153282</v>
      </c>
      <c r="F44" s="102">
        <v>1.9535069340516801E-2</v>
      </c>
      <c r="G44" s="101">
        <v>4505</v>
      </c>
      <c r="H44" s="101">
        <v>64</v>
      </c>
      <c r="I44" s="101">
        <v>4569</v>
      </c>
      <c r="J44" s="117">
        <v>-0.12370540851553501</v>
      </c>
      <c r="K44" s="105">
        <v>0</v>
      </c>
      <c r="L44" s="102">
        <v>0</v>
      </c>
      <c r="M44" s="105">
        <v>157851</v>
      </c>
      <c r="N44" s="102">
        <v>1.4733959462326201E-2</v>
      </c>
      <c r="O44" s="105">
        <v>10497</v>
      </c>
      <c r="P44" s="105">
        <v>168348</v>
      </c>
      <c r="Q44" s="118">
        <v>2.9110070543934101E-2</v>
      </c>
      <c r="R44" s="103">
        <v>3</v>
      </c>
      <c r="S44" s="100" t="s">
        <v>69</v>
      </c>
      <c r="T44" s="105">
        <v>121503</v>
      </c>
      <c r="U44" s="105">
        <v>150345</v>
      </c>
      <c r="V44" s="105">
        <v>28842</v>
      </c>
      <c r="W44" s="105">
        <v>5184</v>
      </c>
      <c r="X44" s="105">
        <v>5214</v>
      </c>
      <c r="Y44" s="105">
        <v>30</v>
      </c>
      <c r="Z44" s="105">
        <v>0</v>
      </c>
      <c r="AA44" s="105">
        <v>8027</v>
      </c>
      <c r="AB44" s="105">
        <v>155559</v>
      </c>
      <c r="AC44" s="105">
        <v>163586</v>
      </c>
      <c r="AD44" s="100" t="s">
        <v>90</v>
      </c>
      <c r="AE44" s="105">
        <v>4032</v>
      </c>
      <c r="AF44" s="105">
        <v>10</v>
      </c>
      <c r="AG44" s="106"/>
    </row>
    <row r="45" spans="1:33" ht="14.25" x14ac:dyDescent="0.2">
      <c r="A45" s="100" t="s">
        <v>79</v>
      </c>
      <c r="B45" s="100" t="s">
        <v>78</v>
      </c>
      <c r="C45" s="101">
        <v>258475</v>
      </c>
      <c r="D45" s="101">
        <v>39856</v>
      </c>
      <c r="E45" s="101">
        <v>298331</v>
      </c>
      <c r="F45" s="102">
        <v>1.8055555555555599E-2</v>
      </c>
      <c r="G45" s="101">
        <v>85409</v>
      </c>
      <c r="H45" s="101">
        <v>2358</v>
      </c>
      <c r="I45" s="101">
        <v>87767</v>
      </c>
      <c r="J45" s="117">
        <v>5.2286406253746705E-2</v>
      </c>
      <c r="K45" s="105">
        <v>0</v>
      </c>
      <c r="L45" s="102">
        <v>0</v>
      </c>
      <c r="M45" s="105">
        <v>386098</v>
      </c>
      <c r="N45" s="102">
        <v>2.56397995994113E-2</v>
      </c>
      <c r="O45" s="105">
        <v>264</v>
      </c>
      <c r="P45" s="105">
        <v>386362</v>
      </c>
      <c r="Q45" s="118">
        <v>2.4930762619242201E-2</v>
      </c>
      <c r="R45" s="103">
        <v>2</v>
      </c>
      <c r="S45" s="100" t="s">
        <v>69</v>
      </c>
      <c r="T45" s="105">
        <v>255394</v>
      </c>
      <c r="U45" s="105">
        <v>293040</v>
      </c>
      <c r="V45" s="105">
        <v>37646</v>
      </c>
      <c r="W45" s="105">
        <v>81876</v>
      </c>
      <c r="X45" s="105">
        <v>83406</v>
      </c>
      <c r="Y45" s="105">
        <v>1530</v>
      </c>
      <c r="Z45" s="105">
        <v>0</v>
      </c>
      <c r="AA45" s="105">
        <v>518</v>
      </c>
      <c r="AB45" s="105">
        <v>376446</v>
      </c>
      <c r="AC45" s="105">
        <v>376964</v>
      </c>
      <c r="AD45" s="100" t="s">
        <v>80</v>
      </c>
      <c r="AE45" s="105">
        <v>4032</v>
      </c>
      <c r="AF45" s="105">
        <v>10</v>
      </c>
      <c r="AG45" s="106"/>
    </row>
    <row r="46" spans="1:33" ht="14.25" x14ac:dyDescent="0.2">
      <c r="A46" s="100" t="s">
        <v>197</v>
      </c>
      <c r="B46" s="100" t="s">
        <v>196</v>
      </c>
      <c r="C46" s="101">
        <v>5186</v>
      </c>
      <c r="D46" s="101">
        <v>1088</v>
      </c>
      <c r="E46" s="101">
        <v>6274</v>
      </c>
      <c r="F46" s="102">
        <v>-2.1979734996102899E-2</v>
      </c>
      <c r="G46" s="101">
        <v>0</v>
      </c>
      <c r="H46" s="101">
        <v>0</v>
      </c>
      <c r="I46" s="101">
        <v>0</v>
      </c>
      <c r="J46" s="117">
        <v>0</v>
      </c>
      <c r="K46" s="105">
        <v>0</v>
      </c>
      <c r="L46" s="102">
        <v>0</v>
      </c>
      <c r="M46" s="105">
        <v>6274</v>
      </c>
      <c r="N46" s="102">
        <v>-2.1979734996102899E-2</v>
      </c>
      <c r="O46" s="105">
        <v>2333</v>
      </c>
      <c r="P46" s="105">
        <v>8607</v>
      </c>
      <c r="Q46" s="118">
        <v>9.1452690819556811E-3</v>
      </c>
      <c r="R46" s="103">
        <v>5</v>
      </c>
      <c r="S46" s="100" t="s">
        <v>69</v>
      </c>
      <c r="T46" s="105">
        <v>5207</v>
      </c>
      <c r="U46" s="105">
        <v>6415</v>
      </c>
      <c r="V46" s="105">
        <v>1208</v>
      </c>
      <c r="W46" s="105">
        <v>0</v>
      </c>
      <c r="X46" s="105">
        <v>0</v>
      </c>
      <c r="Y46" s="105">
        <v>0</v>
      </c>
      <c r="Z46" s="105">
        <v>0</v>
      </c>
      <c r="AA46" s="105">
        <v>2114</v>
      </c>
      <c r="AB46" s="105">
        <v>6415</v>
      </c>
      <c r="AC46" s="105">
        <v>8529</v>
      </c>
      <c r="AD46" s="100" t="s">
        <v>198</v>
      </c>
      <c r="AE46" s="105">
        <v>4032</v>
      </c>
      <c r="AF46" s="105">
        <v>10</v>
      </c>
      <c r="AG46" s="106"/>
    </row>
    <row r="47" spans="1:33" ht="14.25" x14ac:dyDescent="0.2">
      <c r="A47" s="100" t="s">
        <v>200</v>
      </c>
      <c r="B47" s="100" t="s">
        <v>199</v>
      </c>
      <c r="C47" s="101">
        <v>973</v>
      </c>
      <c r="D47" s="101">
        <v>42</v>
      </c>
      <c r="E47" s="101">
        <v>1015</v>
      </c>
      <c r="F47" s="102">
        <v>3.3604887983706706E-2</v>
      </c>
      <c r="G47" s="101">
        <v>0</v>
      </c>
      <c r="H47" s="101">
        <v>0</v>
      </c>
      <c r="I47" s="101">
        <v>0</v>
      </c>
      <c r="J47" s="117">
        <v>0</v>
      </c>
      <c r="K47" s="105">
        <v>0</v>
      </c>
      <c r="L47" s="102">
        <v>0</v>
      </c>
      <c r="M47" s="105">
        <v>1015</v>
      </c>
      <c r="N47" s="102">
        <v>3.3604887983706706E-2</v>
      </c>
      <c r="O47" s="105">
        <v>1544</v>
      </c>
      <c r="P47" s="105">
        <v>2559</v>
      </c>
      <c r="Q47" s="118">
        <v>1.5655577299412899E-3</v>
      </c>
      <c r="R47" s="103">
        <v>5</v>
      </c>
      <c r="S47" s="100" t="s">
        <v>69</v>
      </c>
      <c r="T47" s="105">
        <v>970</v>
      </c>
      <c r="U47" s="105">
        <v>982</v>
      </c>
      <c r="V47" s="105">
        <v>12</v>
      </c>
      <c r="W47" s="105">
        <v>0</v>
      </c>
      <c r="X47" s="105">
        <v>0</v>
      </c>
      <c r="Y47" s="105">
        <v>0</v>
      </c>
      <c r="Z47" s="105">
        <v>0</v>
      </c>
      <c r="AA47" s="105">
        <v>1573</v>
      </c>
      <c r="AB47" s="105">
        <v>982</v>
      </c>
      <c r="AC47" s="105">
        <v>2555</v>
      </c>
      <c r="AD47" s="100" t="s">
        <v>201</v>
      </c>
      <c r="AE47" s="105">
        <v>4032</v>
      </c>
      <c r="AF47" s="105">
        <v>10</v>
      </c>
      <c r="AG47" s="106"/>
    </row>
    <row r="48" spans="1:33" ht="14.25" x14ac:dyDescent="0.2">
      <c r="A48" s="100" t="s">
        <v>203</v>
      </c>
      <c r="B48" s="100" t="s">
        <v>202</v>
      </c>
      <c r="C48" s="101">
        <v>798</v>
      </c>
      <c r="D48" s="101">
        <v>0</v>
      </c>
      <c r="E48" s="101">
        <v>798</v>
      </c>
      <c r="F48" s="102">
        <v>8.5714285714285701E-2</v>
      </c>
      <c r="G48" s="101">
        <v>0</v>
      </c>
      <c r="H48" s="101">
        <v>0</v>
      </c>
      <c r="I48" s="101">
        <v>0</v>
      </c>
      <c r="J48" s="117">
        <v>0</v>
      </c>
      <c r="K48" s="105">
        <v>0</v>
      </c>
      <c r="L48" s="102">
        <v>0</v>
      </c>
      <c r="M48" s="105">
        <v>798</v>
      </c>
      <c r="N48" s="102">
        <v>8.5714285714285701E-2</v>
      </c>
      <c r="O48" s="105">
        <v>0</v>
      </c>
      <c r="P48" s="105">
        <v>798</v>
      </c>
      <c r="Q48" s="118">
        <v>8.5714285714285701E-2</v>
      </c>
      <c r="R48" s="103">
        <v>5</v>
      </c>
      <c r="S48" s="100" t="s">
        <v>69</v>
      </c>
      <c r="T48" s="105">
        <v>735</v>
      </c>
      <c r="U48" s="105">
        <v>735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735</v>
      </c>
      <c r="AC48" s="105">
        <v>735</v>
      </c>
      <c r="AD48" s="100" t="s">
        <v>204</v>
      </c>
      <c r="AE48" s="105">
        <v>4032</v>
      </c>
      <c r="AF48" s="105">
        <v>10</v>
      </c>
      <c r="AG48" s="106"/>
    </row>
    <row r="49" spans="1:33" ht="14.25" x14ac:dyDescent="0.2">
      <c r="A49" s="100" t="s">
        <v>206</v>
      </c>
      <c r="B49" s="100" t="s">
        <v>205</v>
      </c>
      <c r="C49" s="101">
        <v>8280</v>
      </c>
      <c r="D49" s="101">
        <v>72</v>
      </c>
      <c r="E49" s="101">
        <v>8352</v>
      </c>
      <c r="F49" s="102">
        <v>-0.108359133126935</v>
      </c>
      <c r="G49" s="101">
        <v>0</v>
      </c>
      <c r="H49" s="101">
        <v>0</v>
      </c>
      <c r="I49" s="101">
        <v>0</v>
      </c>
      <c r="J49" s="117">
        <v>0</v>
      </c>
      <c r="K49" s="105">
        <v>0</v>
      </c>
      <c r="L49" s="102">
        <v>0</v>
      </c>
      <c r="M49" s="105">
        <v>8352</v>
      </c>
      <c r="N49" s="102">
        <v>-0.108359133126935</v>
      </c>
      <c r="O49" s="105">
        <v>188</v>
      </c>
      <c r="P49" s="105">
        <v>8540</v>
      </c>
      <c r="Q49" s="118">
        <v>-0.10557184750733099</v>
      </c>
      <c r="R49" s="103">
        <v>5</v>
      </c>
      <c r="S49" s="100" t="s">
        <v>69</v>
      </c>
      <c r="T49" s="105">
        <v>9317</v>
      </c>
      <c r="U49" s="105">
        <v>9367</v>
      </c>
      <c r="V49" s="105">
        <v>50</v>
      </c>
      <c r="W49" s="105">
        <v>0</v>
      </c>
      <c r="X49" s="105">
        <v>0</v>
      </c>
      <c r="Y49" s="105">
        <v>0</v>
      </c>
      <c r="Z49" s="105">
        <v>0</v>
      </c>
      <c r="AA49" s="105">
        <v>181</v>
      </c>
      <c r="AB49" s="105">
        <v>9367</v>
      </c>
      <c r="AC49" s="105">
        <v>9548</v>
      </c>
      <c r="AD49" s="100" t="s">
        <v>207</v>
      </c>
      <c r="AE49" s="105">
        <v>4032</v>
      </c>
      <c r="AF49" s="105">
        <v>10</v>
      </c>
      <c r="AG49" s="106"/>
    </row>
    <row r="50" spans="1:33" ht="14.25" x14ac:dyDescent="0.2">
      <c r="A50" s="100" t="s">
        <v>92</v>
      </c>
      <c r="B50" s="100" t="s">
        <v>91</v>
      </c>
      <c r="C50" s="101">
        <v>70908</v>
      </c>
      <c r="D50" s="101">
        <v>484</v>
      </c>
      <c r="E50" s="101">
        <v>71392</v>
      </c>
      <c r="F50" s="102">
        <v>2.5702915104234E-2</v>
      </c>
      <c r="G50" s="101">
        <v>26192</v>
      </c>
      <c r="H50" s="101">
        <v>34</v>
      </c>
      <c r="I50" s="101">
        <v>26226</v>
      </c>
      <c r="J50" s="117">
        <v>4.3571684373880898E-2</v>
      </c>
      <c r="K50" s="105">
        <v>0</v>
      </c>
      <c r="L50" s="102">
        <v>0</v>
      </c>
      <c r="M50" s="105">
        <v>97618</v>
      </c>
      <c r="N50" s="102">
        <v>3.0443135516287703E-2</v>
      </c>
      <c r="O50" s="105">
        <v>169</v>
      </c>
      <c r="P50" s="105">
        <v>97787</v>
      </c>
      <c r="Q50" s="118">
        <v>3.0019907938949004E-2</v>
      </c>
      <c r="R50" s="103">
        <v>3</v>
      </c>
      <c r="S50" s="100" t="s">
        <v>69</v>
      </c>
      <c r="T50" s="105">
        <v>69431</v>
      </c>
      <c r="U50" s="105">
        <v>69603</v>
      </c>
      <c r="V50" s="105">
        <v>172</v>
      </c>
      <c r="W50" s="105">
        <v>25123</v>
      </c>
      <c r="X50" s="105">
        <v>25131</v>
      </c>
      <c r="Y50" s="105">
        <v>8</v>
      </c>
      <c r="Z50" s="105">
        <v>0</v>
      </c>
      <c r="AA50" s="105">
        <v>203</v>
      </c>
      <c r="AB50" s="105">
        <v>94734</v>
      </c>
      <c r="AC50" s="105">
        <v>94937</v>
      </c>
      <c r="AD50" s="100" t="s">
        <v>93</v>
      </c>
      <c r="AE50" s="105">
        <v>4032</v>
      </c>
      <c r="AF50" s="105">
        <v>10</v>
      </c>
      <c r="AG50" s="107"/>
    </row>
    <row r="51" spans="1:33" ht="14.25" x14ac:dyDescent="0.2">
      <c r="A51" s="112" t="s">
        <v>230</v>
      </c>
      <c r="B51" s="113">
        <v>0</v>
      </c>
      <c r="C51" s="114">
        <v>2193600</v>
      </c>
      <c r="D51" s="114">
        <v>471710</v>
      </c>
      <c r="E51" s="114">
        <v>2665310</v>
      </c>
      <c r="F51" s="115">
        <v>2.57966510961277E-2</v>
      </c>
      <c r="G51" s="114">
        <v>1487449</v>
      </c>
      <c r="H51" s="114">
        <v>276842</v>
      </c>
      <c r="I51" s="114">
        <v>1764291</v>
      </c>
      <c r="J51" s="119">
        <v>2.6557503339834601E-2</v>
      </c>
      <c r="K51" s="120">
        <v>42919</v>
      </c>
      <c r="L51" s="115">
        <v>-0.17034273453055201</v>
      </c>
      <c r="M51" s="120">
        <v>4472520</v>
      </c>
      <c r="N51" s="115">
        <v>2.3773411630380201E-2</v>
      </c>
      <c r="O51" s="120">
        <v>63133</v>
      </c>
      <c r="P51" s="120">
        <v>4535653</v>
      </c>
      <c r="Q51" s="121">
        <v>2.4231615092493903E-2</v>
      </c>
      <c r="R51" s="109">
        <v>0</v>
      </c>
      <c r="S51" s="108">
        <v>0</v>
      </c>
      <c r="T51" s="110">
        <v>2168303</v>
      </c>
      <c r="U51" s="110">
        <v>2598283</v>
      </c>
      <c r="V51" s="110">
        <v>429980</v>
      </c>
      <c r="W51" s="110">
        <v>1475916</v>
      </c>
      <c r="X51" s="110">
        <v>1718648</v>
      </c>
      <c r="Y51" s="110">
        <v>242732</v>
      </c>
      <c r="Z51" s="110">
        <v>51731</v>
      </c>
      <c r="AA51" s="110">
        <v>59685</v>
      </c>
      <c r="AB51" s="110">
        <v>4368662</v>
      </c>
      <c r="AC51" s="110">
        <v>4428347</v>
      </c>
      <c r="AD51" s="108">
        <v>0</v>
      </c>
      <c r="AE51" s="110">
        <v>185472</v>
      </c>
      <c r="AF51" s="110">
        <v>460</v>
      </c>
      <c r="AG51" s="108" t="s">
        <v>258</v>
      </c>
    </row>
    <row r="52" spans="1:33" ht="14.25" x14ac:dyDescent="0.2">
      <c r="A52" s="100" t="s">
        <v>209</v>
      </c>
      <c r="B52" s="100" t="s">
        <v>208</v>
      </c>
      <c r="C52" s="101">
        <v>0</v>
      </c>
      <c r="D52" s="101">
        <v>0</v>
      </c>
      <c r="E52" s="101">
        <v>0</v>
      </c>
      <c r="F52" s="102">
        <v>-1</v>
      </c>
      <c r="G52" s="101">
        <v>136405</v>
      </c>
      <c r="H52" s="101">
        <v>0</v>
      </c>
      <c r="I52" s="101">
        <v>136405</v>
      </c>
      <c r="J52" s="117">
        <v>-0.11147227035266201</v>
      </c>
      <c r="K52" s="105">
        <v>0</v>
      </c>
      <c r="L52" s="102">
        <v>0</v>
      </c>
      <c r="M52" s="105">
        <v>136405</v>
      </c>
      <c r="N52" s="102">
        <v>-0.112247155910759</v>
      </c>
      <c r="O52" s="105">
        <v>0</v>
      </c>
      <c r="P52" s="105">
        <v>136405</v>
      </c>
      <c r="Q52" s="118">
        <v>-0.112247155910759</v>
      </c>
      <c r="R52" s="103">
        <v>6</v>
      </c>
      <c r="S52" s="100" t="s">
        <v>70</v>
      </c>
      <c r="T52" s="105">
        <v>134</v>
      </c>
      <c r="U52" s="105">
        <v>134</v>
      </c>
      <c r="V52" s="105">
        <v>0</v>
      </c>
      <c r="W52" s="105">
        <v>153518</v>
      </c>
      <c r="X52" s="105">
        <v>153518</v>
      </c>
      <c r="Y52" s="105">
        <v>0</v>
      </c>
      <c r="Z52" s="105">
        <v>0</v>
      </c>
      <c r="AA52" s="105">
        <v>0</v>
      </c>
      <c r="AB52" s="105">
        <v>153652</v>
      </c>
      <c r="AC52" s="105">
        <v>153652</v>
      </c>
      <c r="AD52" s="100" t="s">
        <v>210</v>
      </c>
      <c r="AE52" s="105">
        <v>4032</v>
      </c>
      <c r="AF52" s="105">
        <v>10</v>
      </c>
      <c r="AG52" s="104" t="s">
        <v>70</v>
      </c>
    </row>
    <row r="53" spans="1:33" ht="14.25" x14ac:dyDescent="0.2">
      <c r="A53" s="100" t="s">
        <v>212</v>
      </c>
      <c r="B53" s="100" t="s">
        <v>211</v>
      </c>
      <c r="C53" s="101">
        <v>201</v>
      </c>
      <c r="D53" s="101">
        <v>0</v>
      </c>
      <c r="E53" s="101">
        <v>201</v>
      </c>
      <c r="F53" s="102">
        <v>-0.53146853146853101</v>
      </c>
      <c r="G53" s="101">
        <v>0</v>
      </c>
      <c r="H53" s="101">
        <v>0</v>
      </c>
      <c r="I53" s="101">
        <v>0</v>
      </c>
      <c r="J53" s="117">
        <v>0</v>
      </c>
      <c r="K53" s="105">
        <v>0</v>
      </c>
      <c r="L53" s="102">
        <v>0</v>
      </c>
      <c r="M53" s="105">
        <v>201</v>
      </c>
      <c r="N53" s="102">
        <v>-0.53146853146853101</v>
      </c>
      <c r="O53" s="105">
        <v>0</v>
      </c>
      <c r="P53" s="105">
        <v>201</v>
      </c>
      <c r="Q53" s="118">
        <v>-0.53146853146853101</v>
      </c>
      <c r="R53" s="103">
        <v>6</v>
      </c>
      <c r="S53" s="100" t="s">
        <v>70</v>
      </c>
      <c r="T53" s="105">
        <v>429</v>
      </c>
      <c r="U53" s="105">
        <v>429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429</v>
      </c>
      <c r="AC53" s="105">
        <v>429</v>
      </c>
      <c r="AD53" s="100" t="s">
        <v>213</v>
      </c>
      <c r="AE53" s="105">
        <v>4032</v>
      </c>
      <c r="AF53" s="105">
        <v>10</v>
      </c>
      <c r="AG53" s="106"/>
    </row>
    <row r="54" spans="1:33" ht="14.25" x14ac:dyDescent="0.2">
      <c r="A54" s="100" t="s">
        <v>215</v>
      </c>
      <c r="B54" s="100" t="s">
        <v>214</v>
      </c>
      <c r="C54" s="101">
        <v>32506</v>
      </c>
      <c r="D54" s="101">
        <v>44</v>
      </c>
      <c r="E54" s="101">
        <v>32550</v>
      </c>
      <c r="F54" s="102">
        <v>-0.23781201704678503</v>
      </c>
      <c r="G54" s="101">
        <v>87485</v>
      </c>
      <c r="H54" s="101">
        <v>2</v>
      </c>
      <c r="I54" s="101">
        <v>87487</v>
      </c>
      <c r="J54" s="117">
        <v>1.5095259090803601E-2</v>
      </c>
      <c r="K54" s="105">
        <v>0</v>
      </c>
      <c r="L54" s="102">
        <v>-1</v>
      </c>
      <c r="M54" s="105">
        <v>120037</v>
      </c>
      <c r="N54" s="102">
        <v>-7.5058946816871905E-2</v>
      </c>
      <c r="O54" s="105">
        <v>342</v>
      </c>
      <c r="P54" s="105">
        <v>120379</v>
      </c>
      <c r="Q54" s="118">
        <v>-7.7569692418506989E-2</v>
      </c>
      <c r="R54" s="103">
        <v>6</v>
      </c>
      <c r="S54" s="100" t="s">
        <v>70</v>
      </c>
      <c r="T54" s="105">
        <v>42498</v>
      </c>
      <c r="U54" s="105">
        <v>42706</v>
      </c>
      <c r="V54" s="105">
        <v>208</v>
      </c>
      <c r="W54" s="105">
        <v>86138</v>
      </c>
      <c r="X54" s="105">
        <v>86186</v>
      </c>
      <c r="Y54" s="105">
        <v>48</v>
      </c>
      <c r="Z54" s="105">
        <v>886</v>
      </c>
      <c r="AA54" s="105">
        <v>724</v>
      </c>
      <c r="AB54" s="105">
        <v>129778</v>
      </c>
      <c r="AC54" s="105">
        <v>130502</v>
      </c>
      <c r="AD54" s="100" t="s">
        <v>216</v>
      </c>
      <c r="AE54" s="105">
        <v>4032</v>
      </c>
      <c r="AF54" s="105">
        <v>10</v>
      </c>
      <c r="AG54" s="106"/>
    </row>
    <row r="55" spans="1:33" ht="14.25" x14ac:dyDescent="0.2">
      <c r="A55" s="100" t="s">
        <v>218</v>
      </c>
      <c r="B55" s="100" t="s">
        <v>217</v>
      </c>
      <c r="C55" s="101">
        <v>0</v>
      </c>
      <c r="D55" s="101">
        <v>0</v>
      </c>
      <c r="E55" s="101">
        <v>0</v>
      </c>
      <c r="F55" s="102">
        <v>-1</v>
      </c>
      <c r="G55" s="101">
        <v>0</v>
      </c>
      <c r="H55" s="101">
        <v>0</v>
      </c>
      <c r="I55" s="101">
        <v>0</v>
      </c>
      <c r="J55" s="117">
        <v>0</v>
      </c>
      <c r="K55" s="105">
        <v>0</v>
      </c>
      <c r="L55" s="102">
        <v>0</v>
      </c>
      <c r="M55" s="105">
        <v>0</v>
      </c>
      <c r="N55" s="102">
        <v>-1</v>
      </c>
      <c r="O55" s="105">
        <v>0</v>
      </c>
      <c r="P55" s="105">
        <v>0</v>
      </c>
      <c r="Q55" s="118">
        <v>-1</v>
      </c>
      <c r="R55" s="103">
        <v>6</v>
      </c>
      <c r="S55" s="100" t="s">
        <v>70</v>
      </c>
      <c r="T55" s="105">
        <v>2227</v>
      </c>
      <c r="U55" s="105">
        <v>2227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2227</v>
      </c>
      <c r="AC55" s="105">
        <v>2227</v>
      </c>
      <c r="AD55" s="100" t="s">
        <v>219</v>
      </c>
      <c r="AE55" s="105">
        <v>4032</v>
      </c>
      <c r="AF55" s="105">
        <v>10</v>
      </c>
      <c r="AG55" s="106"/>
    </row>
    <row r="56" spans="1:33" ht="14.25" x14ac:dyDescent="0.2">
      <c r="A56" s="100" t="s">
        <v>221</v>
      </c>
      <c r="B56" s="100" t="s">
        <v>220</v>
      </c>
      <c r="C56" s="101">
        <v>3476</v>
      </c>
      <c r="D56" s="101">
        <v>0</v>
      </c>
      <c r="E56" s="101">
        <v>3476</v>
      </c>
      <c r="F56" s="102">
        <v>-0.20055197792088297</v>
      </c>
      <c r="G56" s="101">
        <v>0</v>
      </c>
      <c r="H56" s="101">
        <v>0</v>
      </c>
      <c r="I56" s="101">
        <v>0</v>
      </c>
      <c r="J56" s="117">
        <v>0</v>
      </c>
      <c r="K56" s="105">
        <v>0</v>
      </c>
      <c r="L56" s="102">
        <v>0</v>
      </c>
      <c r="M56" s="105">
        <v>3476</v>
      </c>
      <c r="N56" s="102">
        <v>-0.20055197792088297</v>
      </c>
      <c r="O56" s="105">
        <v>0</v>
      </c>
      <c r="P56" s="105">
        <v>3476</v>
      </c>
      <c r="Q56" s="118">
        <v>-0.20366552119129402</v>
      </c>
      <c r="R56" s="103">
        <v>6</v>
      </c>
      <c r="S56" s="100" t="s">
        <v>70</v>
      </c>
      <c r="T56" s="105">
        <v>4348</v>
      </c>
      <c r="U56" s="105">
        <v>4348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17</v>
      </c>
      <c r="AB56" s="105">
        <v>4348</v>
      </c>
      <c r="AC56" s="105">
        <v>4365</v>
      </c>
      <c r="AD56" s="100" t="s">
        <v>222</v>
      </c>
      <c r="AE56" s="105">
        <v>4032</v>
      </c>
      <c r="AF56" s="105">
        <v>10</v>
      </c>
      <c r="AG56" s="106"/>
    </row>
    <row r="57" spans="1:33" ht="14.25" x14ac:dyDescent="0.2">
      <c r="A57" s="100" t="s">
        <v>224</v>
      </c>
      <c r="B57" s="100" t="s">
        <v>223</v>
      </c>
      <c r="C57" s="101">
        <v>404</v>
      </c>
      <c r="D57" s="101">
        <v>0</v>
      </c>
      <c r="E57" s="101">
        <v>404</v>
      </c>
      <c r="F57" s="102">
        <v>7.4812967581047397E-3</v>
      </c>
      <c r="G57" s="101">
        <v>0</v>
      </c>
      <c r="H57" s="101">
        <v>0</v>
      </c>
      <c r="I57" s="101">
        <v>0</v>
      </c>
      <c r="J57" s="117">
        <v>0</v>
      </c>
      <c r="K57" s="105">
        <v>0</v>
      </c>
      <c r="L57" s="102">
        <v>0</v>
      </c>
      <c r="M57" s="105">
        <v>404</v>
      </c>
      <c r="N57" s="102">
        <v>7.4812967581047397E-3</v>
      </c>
      <c r="O57" s="105">
        <v>0</v>
      </c>
      <c r="P57" s="105">
        <v>404</v>
      </c>
      <c r="Q57" s="118">
        <v>7.4812967581047397E-3</v>
      </c>
      <c r="R57" s="103">
        <v>6</v>
      </c>
      <c r="S57" s="100" t="s">
        <v>70</v>
      </c>
      <c r="T57" s="105">
        <v>401</v>
      </c>
      <c r="U57" s="105">
        <v>401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401</v>
      </c>
      <c r="AC57" s="105">
        <v>401</v>
      </c>
      <c r="AD57" s="100" t="s">
        <v>225</v>
      </c>
      <c r="AE57" s="105">
        <v>4032</v>
      </c>
      <c r="AF57" s="105">
        <v>10</v>
      </c>
      <c r="AG57" s="107"/>
    </row>
    <row r="58" spans="1:33" ht="14.25" x14ac:dyDescent="0.2">
      <c r="A58" s="112" t="s">
        <v>259</v>
      </c>
      <c r="B58" s="113">
        <v>0</v>
      </c>
      <c r="C58" s="114">
        <v>36587</v>
      </c>
      <c r="D58" s="114">
        <v>44</v>
      </c>
      <c r="E58" s="114">
        <v>36631</v>
      </c>
      <c r="F58" s="115">
        <v>-0.27095233356552906</v>
      </c>
      <c r="G58" s="114">
        <v>223890</v>
      </c>
      <c r="H58" s="114">
        <v>2</v>
      </c>
      <c r="I58" s="114">
        <v>223892</v>
      </c>
      <c r="J58" s="119">
        <v>-6.5964689784066999E-2</v>
      </c>
      <c r="K58" s="120">
        <v>0</v>
      </c>
      <c r="L58" s="115">
        <v>-1</v>
      </c>
      <c r="M58" s="120">
        <v>260523</v>
      </c>
      <c r="N58" s="115">
        <v>-0.10422404456134901</v>
      </c>
      <c r="O58" s="120">
        <v>342</v>
      </c>
      <c r="P58" s="120">
        <v>260865</v>
      </c>
      <c r="Q58" s="121">
        <v>-0.10532759897933999</v>
      </c>
      <c r="R58" s="109">
        <v>0</v>
      </c>
      <c r="S58" s="108">
        <v>0</v>
      </c>
      <c r="T58" s="110">
        <v>50037</v>
      </c>
      <c r="U58" s="110">
        <v>50245</v>
      </c>
      <c r="V58" s="110">
        <v>208</v>
      </c>
      <c r="W58" s="110">
        <v>239656</v>
      </c>
      <c r="X58" s="110">
        <v>239704</v>
      </c>
      <c r="Y58" s="110">
        <v>48</v>
      </c>
      <c r="Z58" s="110">
        <v>886</v>
      </c>
      <c r="AA58" s="110">
        <v>741</v>
      </c>
      <c r="AB58" s="110">
        <v>290835</v>
      </c>
      <c r="AC58" s="110">
        <v>291576</v>
      </c>
      <c r="AD58" s="108">
        <v>0</v>
      </c>
      <c r="AE58" s="110">
        <v>24192</v>
      </c>
      <c r="AF58" s="110">
        <v>60</v>
      </c>
      <c r="AG58" s="108" t="s">
        <v>258</v>
      </c>
    </row>
    <row r="59" spans="1:33" ht="14.25" x14ac:dyDescent="0.2">
      <c r="A59" s="112" t="s">
        <v>260</v>
      </c>
      <c r="B59" s="113">
        <v>0</v>
      </c>
      <c r="C59" s="114">
        <v>2230187</v>
      </c>
      <c r="D59" s="114">
        <v>471754</v>
      </c>
      <c r="E59" s="114">
        <v>2701941</v>
      </c>
      <c r="F59" s="115">
        <v>2.0167051282825799E-2</v>
      </c>
      <c r="G59" s="114">
        <v>1711339</v>
      </c>
      <c r="H59" s="114">
        <v>276844</v>
      </c>
      <c r="I59" s="114">
        <v>1988183</v>
      </c>
      <c r="J59" s="119">
        <v>1.52327058669739E-2</v>
      </c>
      <c r="K59" s="120">
        <v>42919</v>
      </c>
      <c r="L59" s="115">
        <v>-0.184313054716156</v>
      </c>
      <c r="M59" s="120">
        <v>4733043</v>
      </c>
      <c r="N59" s="115">
        <v>1.5784107168649298E-2</v>
      </c>
      <c r="O59" s="120">
        <v>63475</v>
      </c>
      <c r="P59" s="120">
        <v>4796518</v>
      </c>
      <c r="Q59" s="121">
        <v>1.6228018974038302E-2</v>
      </c>
      <c r="R59" s="109">
        <v>0</v>
      </c>
      <c r="S59" s="108">
        <v>0</v>
      </c>
      <c r="T59" s="110">
        <v>2218340</v>
      </c>
      <c r="U59" s="110">
        <v>2648528</v>
      </c>
      <c r="V59" s="110">
        <v>430188</v>
      </c>
      <c r="W59" s="110">
        <v>1715572</v>
      </c>
      <c r="X59" s="110">
        <v>1958352</v>
      </c>
      <c r="Y59" s="110">
        <v>242780</v>
      </c>
      <c r="Z59" s="110">
        <v>52617</v>
      </c>
      <c r="AA59" s="110">
        <v>60426</v>
      </c>
      <c r="AB59" s="110">
        <v>4659497</v>
      </c>
      <c r="AC59" s="110">
        <v>4719923</v>
      </c>
      <c r="AD59" s="108">
        <v>0</v>
      </c>
      <c r="AE59" s="110">
        <v>209664</v>
      </c>
      <c r="AF59" s="110">
        <v>520</v>
      </c>
      <c r="AG59" s="108">
        <v>0</v>
      </c>
    </row>
  </sheetData>
  <pageMargins left="0.75" right="0.75" top="1" bottom="1" header="0.5" footer="0.5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90" zoomScaleNormal="90" zoomScaleSheetLayoutView="650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122" hidden="1" customWidth="1"/>
    <col min="19" max="19" width="15.28515625" style="122" hidden="1" customWidth="1"/>
    <col min="20" max="20" width="6.7109375" style="122" hidden="1" customWidth="1"/>
    <col min="21" max="21" width="30.140625" style="122" hidden="1" customWidth="1"/>
    <col min="22" max="22" width="22.85546875" style="122" hidden="1" customWidth="1"/>
    <col min="23" max="23" width="25.85546875" style="122" hidden="1" customWidth="1"/>
    <col min="24" max="24" width="29" style="122" hidden="1" customWidth="1"/>
    <col min="25" max="25" width="22.140625" style="122" hidden="1" customWidth="1"/>
    <col min="26" max="26" width="24.7109375" style="122" hidden="1" customWidth="1"/>
    <col min="27" max="27" width="19.28515625" style="122" hidden="1" customWidth="1"/>
    <col min="28" max="28" width="18.140625" style="122" hidden="1" customWidth="1"/>
    <col min="29" max="29" width="20.28515625" style="122" hidden="1" customWidth="1"/>
    <col min="30" max="30" width="15.5703125" style="122" hidden="1" customWidth="1"/>
    <col min="31" max="31" width="32.42578125" style="122" hidden="1" customWidth="1"/>
    <col min="32" max="32" width="9.85546875" style="122" hidden="1" customWidth="1"/>
    <col min="33" max="33" width="0" style="122" hidden="1" customWidth="1"/>
    <col min="34" max="16384" width="9.140625" style="98"/>
  </cols>
  <sheetData>
    <row r="1" spans="1:33" ht="15.75" x14ac:dyDescent="0.25">
      <c r="A1" s="97" t="s">
        <v>261</v>
      </c>
    </row>
    <row r="4" spans="1:33" ht="57" x14ac:dyDescent="0.2">
      <c r="A4" s="111" t="s">
        <v>44</v>
      </c>
      <c r="B4" s="111" t="s">
        <v>43</v>
      </c>
      <c r="C4" s="111" t="s">
        <v>235</v>
      </c>
      <c r="D4" s="111" t="s">
        <v>236</v>
      </c>
      <c r="E4" s="111" t="s">
        <v>237</v>
      </c>
      <c r="F4" s="111" t="s">
        <v>238</v>
      </c>
      <c r="G4" s="111" t="s">
        <v>239</v>
      </c>
      <c r="H4" s="111" t="s">
        <v>240</v>
      </c>
      <c r="I4" s="111" t="s">
        <v>241</v>
      </c>
      <c r="J4" s="111" t="s">
        <v>242</v>
      </c>
      <c r="K4" s="111" t="s">
        <v>243</v>
      </c>
      <c r="L4" s="111" t="s">
        <v>244</v>
      </c>
      <c r="M4" s="111" t="s">
        <v>245</v>
      </c>
      <c r="N4" s="111" t="s">
        <v>246</v>
      </c>
      <c r="O4" s="111" t="s">
        <v>247</v>
      </c>
      <c r="P4" s="111" t="s">
        <v>54</v>
      </c>
      <c r="Q4" s="111" t="s">
        <v>55</v>
      </c>
      <c r="R4" s="112" t="s">
        <v>56</v>
      </c>
      <c r="S4" s="112" t="s">
        <v>57</v>
      </c>
      <c r="T4" s="112" t="s">
        <v>58</v>
      </c>
      <c r="U4" s="112" t="s">
        <v>248</v>
      </c>
      <c r="V4" s="112" t="s">
        <v>249</v>
      </c>
      <c r="W4" s="112" t="s">
        <v>250</v>
      </c>
      <c r="X4" s="112" t="s">
        <v>251</v>
      </c>
      <c r="Y4" s="112" t="s">
        <v>252</v>
      </c>
      <c r="Z4" s="112" t="s">
        <v>253</v>
      </c>
      <c r="AA4" s="112" t="s">
        <v>61</v>
      </c>
      <c r="AB4" s="112" t="s">
        <v>254</v>
      </c>
      <c r="AC4" s="112" t="s">
        <v>255</v>
      </c>
      <c r="AD4" s="112" t="s">
        <v>64</v>
      </c>
      <c r="AE4" s="112" t="s">
        <v>65</v>
      </c>
      <c r="AF4" s="112" t="s">
        <v>257</v>
      </c>
      <c r="AG4" s="112" t="s">
        <v>256</v>
      </c>
    </row>
    <row r="5" spans="1:33" x14ac:dyDescent="0.2">
      <c r="A5" s="100" t="s">
        <v>95</v>
      </c>
      <c r="B5" s="100" t="s">
        <v>94</v>
      </c>
      <c r="C5" s="101">
        <v>130280</v>
      </c>
      <c r="D5" s="101">
        <v>7798</v>
      </c>
      <c r="E5" s="101">
        <v>138078</v>
      </c>
      <c r="F5" s="102">
        <v>-1.4608385370205201E-2</v>
      </c>
      <c r="G5" s="101">
        <v>1192</v>
      </c>
      <c r="H5" s="101">
        <v>0</v>
      </c>
      <c r="I5" s="101">
        <v>1192</v>
      </c>
      <c r="J5" s="102">
        <v>0.88309636650868906</v>
      </c>
      <c r="K5" s="101">
        <v>19</v>
      </c>
      <c r="L5" s="123">
        <v>-0.95612009237875295</v>
      </c>
      <c r="M5" s="101">
        <v>139289</v>
      </c>
      <c r="N5" s="102">
        <v>-1.3471113597892199E-2</v>
      </c>
      <c r="O5" s="101">
        <v>3988</v>
      </c>
      <c r="P5" s="101">
        <v>143277</v>
      </c>
      <c r="Q5" s="102">
        <v>-9.8478251855537609E-3</v>
      </c>
      <c r="R5" s="124">
        <v>4</v>
      </c>
      <c r="S5" s="125" t="s">
        <v>69</v>
      </c>
      <c r="T5" s="112" t="s">
        <v>69</v>
      </c>
      <c r="U5" s="120">
        <v>133151</v>
      </c>
      <c r="V5" s="120">
        <v>140125</v>
      </c>
      <c r="W5" s="120">
        <v>6974</v>
      </c>
      <c r="X5" s="120">
        <v>633</v>
      </c>
      <c r="Y5" s="120">
        <v>633</v>
      </c>
      <c r="Z5" s="120">
        <v>0</v>
      </c>
      <c r="AA5" s="120">
        <v>433</v>
      </c>
      <c r="AB5" s="120">
        <v>3511</v>
      </c>
      <c r="AC5" s="120">
        <v>141191</v>
      </c>
      <c r="AD5" s="120">
        <v>144702</v>
      </c>
      <c r="AE5" s="112" t="s">
        <v>96</v>
      </c>
      <c r="AF5" s="120">
        <v>30</v>
      </c>
      <c r="AG5" s="120">
        <v>20160</v>
      </c>
    </row>
    <row r="6" spans="1:33" x14ac:dyDescent="0.2">
      <c r="A6" s="100" t="s">
        <v>122</v>
      </c>
      <c r="B6" s="100" t="s">
        <v>121</v>
      </c>
      <c r="C6" s="101">
        <v>17862</v>
      </c>
      <c r="D6" s="101">
        <v>68</v>
      </c>
      <c r="E6" s="101">
        <v>17930</v>
      </c>
      <c r="F6" s="102">
        <v>4.3412476722532602E-2</v>
      </c>
      <c r="G6" s="101">
        <v>0</v>
      </c>
      <c r="H6" s="101">
        <v>0</v>
      </c>
      <c r="I6" s="101">
        <v>0</v>
      </c>
      <c r="J6" s="102">
        <v>0</v>
      </c>
      <c r="K6" s="101">
        <v>0</v>
      </c>
      <c r="L6" s="123">
        <v>0</v>
      </c>
      <c r="M6" s="101">
        <v>17930</v>
      </c>
      <c r="N6" s="102">
        <v>4.3412476722532602E-2</v>
      </c>
      <c r="O6" s="101">
        <v>4335</v>
      </c>
      <c r="P6" s="101">
        <v>22265</v>
      </c>
      <c r="Q6" s="102">
        <v>4.0712349256800999E-2</v>
      </c>
      <c r="R6" s="124">
        <v>5</v>
      </c>
      <c r="S6" s="126"/>
      <c r="T6" s="112" t="s">
        <v>69</v>
      </c>
      <c r="U6" s="120">
        <v>17062</v>
      </c>
      <c r="V6" s="120">
        <v>17184</v>
      </c>
      <c r="W6" s="120">
        <v>122</v>
      </c>
      <c r="X6" s="120">
        <v>0</v>
      </c>
      <c r="Y6" s="120">
        <v>0</v>
      </c>
      <c r="Z6" s="120">
        <v>0</v>
      </c>
      <c r="AA6" s="120">
        <v>0</v>
      </c>
      <c r="AB6" s="120">
        <v>4210</v>
      </c>
      <c r="AC6" s="120">
        <v>17184</v>
      </c>
      <c r="AD6" s="120">
        <v>21394</v>
      </c>
      <c r="AE6" s="112" t="s">
        <v>123</v>
      </c>
      <c r="AF6" s="120">
        <v>30</v>
      </c>
      <c r="AG6" s="120">
        <v>20160</v>
      </c>
    </row>
    <row r="7" spans="1:33" x14ac:dyDescent="0.2">
      <c r="A7" s="100" t="s">
        <v>98</v>
      </c>
      <c r="B7" s="100" t="s">
        <v>97</v>
      </c>
      <c r="C7" s="101">
        <v>96542</v>
      </c>
      <c r="D7" s="101">
        <v>0</v>
      </c>
      <c r="E7" s="101">
        <v>96542</v>
      </c>
      <c r="F7" s="102">
        <v>0.123208302308265</v>
      </c>
      <c r="G7" s="101">
        <v>0</v>
      </c>
      <c r="H7" s="101">
        <v>0</v>
      </c>
      <c r="I7" s="101">
        <v>0</v>
      </c>
      <c r="J7" s="102">
        <v>0</v>
      </c>
      <c r="K7" s="101">
        <v>0</v>
      </c>
      <c r="L7" s="123">
        <v>0</v>
      </c>
      <c r="M7" s="101">
        <v>96542</v>
      </c>
      <c r="N7" s="102">
        <v>0.123208302308265</v>
      </c>
      <c r="O7" s="101">
        <v>89</v>
      </c>
      <c r="P7" s="101">
        <v>96631</v>
      </c>
      <c r="Q7" s="102">
        <v>0.121399559011257</v>
      </c>
      <c r="R7" s="124">
        <v>4</v>
      </c>
      <c r="S7" s="126"/>
      <c r="T7" s="112" t="s">
        <v>69</v>
      </c>
      <c r="U7" s="120">
        <v>85946</v>
      </c>
      <c r="V7" s="120">
        <v>85952</v>
      </c>
      <c r="W7" s="120">
        <v>6</v>
      </c>
      <c r="X7" s="120">
        <v>0</v>
      </c>
      <c r="Y7" s="120">
        <v>0</v>
      </c>
      <c r="Z7" s="120">
        <v>0</v>
      </c>
      <c r="AA7" s="120">
        <v>0</v>
      </c>
      <c r="AB7" s="120">
        <v>218</v>
      </c>
      <c r="AC7" s="120">
        <v>85952</v>
      </c>
      <c r="AD7" s="120">
        <v>86170</v>
      </c>
      <c r="AE7" s="112" t="s">
        <v>99</v>
      </c>
      <c r="AF7" s="120">
        <v>30</v>
      </c>
      <c r="AG7" s="120">
        <v>20160</v>
      </c>
    </row>
    <row r="8" spans="1:33" x14ac:dyDescent="0.2">
      <c r="A8" s="100" t="s">
        <v>73</v>
      </c>
      <c r="B8" s="100" t="s">
        <v>72</v>
      </c>
      <c r="C8" s="101">
        <v>1302631</v>
      </c>
      <c r="D8" s="101">
        <v>115102</v>
      </c>
      <c r="E8" s="101">
        <v>1417733</v>
      </c>
      <c r="F8" s="102">
        <v>-3.5583993121289605E-2</v>
      </c>
      <c r="G8" s="101">
        <v>757292</v>
      </c>
      <c r="H8" s="101">
        <v>27766</v>
      </c>
      <c r="I8" s="101">
        <v>785058</v>
      </c>
      <c r="J8" s="102">
        <v>5.8406225395558502E-2</v>
      </c>
      <c r="K8" s="101">
        <v>74599</v>
      </c>
      <c r="L8" s="123">
        <v>-0.19434304598570099</v>
      </c>
      <c r="M8" s="101">
        <v>2277390</v>
      </c>
      <c r="N8" s="102">
        <v>-1.1709475853084499E-2</v>
      </c>
      <c r="O8" s="101">
        <v>27127</v>
      </c>
      <c r="P8" s="101">
        <v>2304517</v>
      </c>
      <c r="Q8" s="102">
        <v>-1.2233300672336501E-2</v>
      </c>
      <c r="R8" s="124">
        <v>2</v>
      </c>
      <c r="S8" s="126"/>
      <c r="T8" s="112" t="s">
        <v>69</v>
      </c>
      <c r="U8" s="120">
        <v>1346103</v>
      </c>
      <c r="V8" s="120">
        <v>1470043</v>
      </c>
      <c r="W8" s="120">
        <v>123940</v>
      </c>
      <c r="X8" s="120">
        <v>718026</v>
      </c>
      <c r="Y8" s="120">
        <v>741736</v>
      </c>
      <c r="Z8" s="120">
        <v>23710</v>
      </c>
      <c r="AA8" s="120">
        <v>92594</v>
      </c>
      <c r="AB8" s="120">
        <v>28685</v>
      </c>
      <c r="AC8" s="120">
        <v>2304373</v>
      </c>
      <c r="AD8" s="120">
        <v>2333058</v>
      </c>
      <c r="AE8" s="112" t="s">
        <v>74</v>
      </c>
      <c r="AF8" s="120">
        <v>30</v>
      </c>
      <c r="AG8" s="120">
        <v>20160</v>
      </c>
    </row>
    <row r="9" spans="1:33" x14ac:dyDescent="0.2">
      <c r="A9" s="100" t="s">
        <v>125</v>
      </c>
      <c r="B9" s="100" t="s">
        <v>124</v>
      </c>
      <c r="C9" s="101">
        <v>2483</v>
      </c>
      <c r="D9" s="101">
        <v>22</v>
      </c>
      <c r="E9" s="101">
        <v>2505</v>
      </c>
      <c r="F9" s="102">
        <v>5.0755033557046997E-2</v>
      </c>
      <c r="G9" s="101">
        <v>0</v>
      </c>
      <c r="H9" s="101">
        <v>0</v>
      </c>
      <c r="I9" s="101">
        <v>0</v>
      </c>
      <c r="J9" s="102">
        <v>0</v>
      </c>
      <c r="K9" s="101">
        <v>0</v>
      </c>
      <c r="L9" s="123">
        <v>0</v>
      </c>
      <c r="M9" s="101">
        <v>2505</v>
      </c>
      <c r="N9" s="102">
        <v>5.0755033557046997E-2</v>
      </c>
      <c r="O9" s="101">
        <v>3736</v>
      </c>
      <c r="P9" s="101">
        <v>6241</v>
      </c>
      <c r="Q9" s="102">
        <v>6.7750213857998301E-2</v>
      </c>
      <c r="R9" s="124">
        <v>5</v>
      </c>
      <c r="S9" s="126"/>
      <c r="T9" s="112" t="s">
        <v>69</v>
      </c>
      <c r="U9" s="120">
        <v>2344</v>
      </c>
      <c r="V9" s="120">
        <v>2384</v>
      </c>
      <c r="W9" s="120">
        <v>40</v>
      </c>
      <c r="X9" s="120">
        <v>0</v>
      </c>
      <c r="Y9" s="120">
        <v>0</v>
      </c>
      <c r="Z9" s="120">
        <v>0</v>
      </c>
      <c r="AA9" s="120">
        <v>0</v>
      </c>
      <c r="AB9" s="120">
        <v>3461</v>
      </c>
      <c r="AC9" s="120">
        <v>2384</v>
      </c>
      <c r="AD9" s="120">
        <v>5845</v>
      </c>
      <c r="AE9" s="112" t="s">
        <v>126</v>
      </c>
      <c r="AF9" s="120">
        <v>30</v>
      </c>
      <c r="AG9" s="120">
        <v>20160</v>
      </c>
    </row>
    <row r="10" spans="1:33" x14ac:dyDescent="0.2">
      <c r="A10" s="100" t="s">
        <v>83</v>
      </c>
      <c r="B10" s="100" t="s">
        <v>82</v>
      </c>
      <c r="C10" s="101">
        <v>447527</v>
      </c>
      <c r="D10" s="101">
        <v>183104</v>
      </c>
      <c r="E10" s="101">
        <v>630631</v>
      </c>
      <c r="F10" s="102">
        <v>4.4557997780464799E-2</v>
      </c>
      <c r="G10" s="101">
        <v>15899</v>
      </c>
      <c r="H10" s="101">
        <v>20</v>
      </c>
      <c r="I10" s="101">
        <v>15919</v>
      </c>
      <c r="J10" s="102">
        <v>-4.4076142436798194E-2</v>
      </c>
      <c r="K10" s="101">
        <v>0</v>
      </c>
      <c r="L10" s="123">
        <v>0</v>
      </c>
      <c r="M10" s="101">
        <v>646550</v>
      </c>
      <c r="N10" s="102">
        <v>4.2178783106564796E-2</v>
      </c>
      <c r="O10" s="101">
        <v>53911</v>
      </c>
      <c r="P10" s="101">
        <v>700461</v>
      </c>
      <c r="Q10" s="102">
        <v>4.4698586558208804E-2</v>
      </c>
      <c r="R10" s="124">
        <v>3</v>
      </c>
      <c r="S10" s="126"/>
      <c r="T10" s="112" t="s">
        <v>69</v>
      </c>
      <c r="U10" s="120">
        <v>431306</v>
      </c>
      <c r="V10" s="120">
        <v>603730</v>
      </c>
      <c r="W10" s="120">
        <v>172424</v>
      </c>
      <c r="X10" s="120">
        <v>16653</v>
      </c>
      <c r="Y10" s="120">
        <v>16653</v>
      </c>
      <c r="Z10" s="120">
        <v>0</v>
      </c>
      <c r="AA10" s="120">
        <v>0</v>
      </c>
      <c r="AB10" s="120">
        <v>50108</v>
      </c>
      <c r="AC10" s="120">
        <v>620383</v>
      </c>
      <c r="AD10" s="120">
        <v>670491</v>
      </c>
      <c r="AE10" s="112" t="s">
        <v>84</v>
      </c>
      <c r="AF10" s="120">
        <v>30</v>
      </c>
      <c r="AG10" s="120">
        <v>20160</v>
      </c>
    </row>
    <row r="11" spans="1:33" x14ac:dyDescent="0.2">
      <c r="A11" s="100" t="s">
        <v>128</v>
      </c>
      <c r="B11" s="100" t="s">
        <v>127</v>
      </c>
      <c r="C11" s="101">
        <v>35980</v>
      </c>
      <c r="D11" s="101">
        <v>368</v>
      </c>
      <c r="E11" s="101">
        <v>36348</v>
      </c>
      <c r="F11" s="102">
        <v>-9.3483415551497608E-3</v>
      </c>
      <c r="G11" s="101">
        <v>0</v>
      </c>
      <c r="H11" s="101">
        <v>0</v>
      </c>
      <c r="I11" s="101">
        <v>0</v>
      </c>
      <c r="J11" s="102">
        <v>0</v>
      </c>
      <c r="K11" s="101">
        <v>4376</v>
      </c>
      <c r="L11" s="123">
        <v>-0.143807474075523</v>
      </c>
      <c r="M11" s="101">
        <v>40724</v>
      </c>
      <c r="N11" s="102">
        <v>-2.5788239797138904E-2</v>
      </c>
      <c r="O11" s="101">
        <v>10221</v>
      </c>
      <c r="P11" s="101">
        <v>50945</v>
      </c>
      <c r="Q11" s="102">
        <v>-1.9553126383249003E-2</v>
      </c>
      <c r="R11" s="124">
        <v>5</v>
      </c>
      <c r="S11" s="126"/>
      <c r="T11" s="112" t="s">
        <v>69</v>
      </c>
      <c r="U11" s="120">
        <v>35781</v>
      </c>
      <c r="V11" s="120">
        <v>36691</v>
      </c>
      <c r="W11" s="120">
        <v>910</v>
      </c>
      <c r="X11" s="120">
        <v>0</v>
      </c>
      <c r="Y11" s="120">
        <v>0</v>
      </c>
      <c r="Z11" s="120">
        <v>0</v>
      </c>
      <c r="AA11" s="120">
        <v>5111</v>
      </c>
      <c r="AB11" s="120">
        <v>10159</v>
      </c>
      <c r="AC11" s="120">
        <v>41802</v>
      </c>
      <c r="AD11" s="120">
        <v>51961</v>
      </c>
      <c r="AE11" s="112" t="s">
        <v>129</v>
      </c>
      <c r="AF11" s="120">
        <v>30</v>
      </c>
      <c r="AG11" s="120">
        <v>20160</v>
      </c>
    </row>
    <row r="12" spans="1:33" x14ac:dyDescent="0.2">
      <c r="A12" s="100" t="s">
        <v>131</v>
      </c>
      <c r="B12" s="100" t="s">
        <v>130</v>
      </c>
      <c r="C12" s="101">
        <v>5284</v>
      </c>
      <c r="D12" s="101">
        <v>130</v>
      </c>
      <c r="E12" s="101">
        <v>5414</v>
      </c>
      <c r="F12" s="102">
        <v>0.10512349459073299</v>
      </c>
      <c r="G12" s="101">
        <v>0</v>
      </c>
      <c r="H12" s="101">
        <v>0</v>
      </c>
      <c r="I12" s="101">
        <v>0</v>
      </c>
      <c r="J12" s="102">
        <v>0</v>
      </c>
      <c r="K12" s="101">
        <v>0</v>
      </c>
      <c r="L12" s="123">
        <v>0</v>
      </c>
      <c r="M12" s="101">
        <v>5414</v>
      </c>
      <c r="N12" s="102">
        <v>0.10512349459073299</v>
      </c>
      <c r="O12" s="101">
        <v>6172</v>
      </c>
      <c r="P12" s="101">
        <v>11586</v>
      </c>
      <c r="Q12" s="102">
        <v>0.132440621640113</v>
      </c>
      <c r="R12" s="124">
        <v>5</v>
      </c>
      <c r="S12" s="126"/>
      <c r="T12" s="112" t="s">
        <v>69</v>
      </c>
      <c r="U12" s="120">
        <v>4811</v>
      </c>
      <c r="V12" s="120">
        <v>4899</v>
      </c>
      <c r="W12" s="120">
        <v>88</v>
      </c>
      <c r="X12" s="120">
        <v>0</v>
      </c>
      <c r="Y12" s="120">
        <v>0</v>
      </c>
      <c r="Z12" s="120">
        <v>0</v>
      </c>
      <c r="AA12" s="120">
        <v>0</v>
      </c>
      <c r="AB12" s="120">
        <v>5332</v>
      </c>
      <c r="AC12" s="120">
        <v>4899</v>
      </c>
      <c r="AD12" s="120">
        <v>10231</v>
      </c>
      <c r="AE12" s="112" t="s">
        <v>132</v>
      </c>
      <c r="AF12" s="120">
        <v>30</v>
      </c>
      <c r="AG12" s="120">
        <v>20160</v>
      </c>
    </row>
    <row r="13" spans="1:33" x14ac:dyDescent="0.2">
      <c r="A13" s="100" t="s">
        <v>134</v>
      </c>
      <c r="B13" s="100" t="s">
        <v>133</v>
      </c>
      <c r="C13" s="101">
        <v>676</v>
      </c>
      <c r="D13" s="101">
        <v>0</v>
      </c>
      <c r="E13" s="101">
        <v>676</v>
      </c>
      <c r="F13" s="102">
        <v>-0.50836363636363591</v>
      </c>
      <c r="G13" s="101">
        <v>2380</v>
      </c>
      <c r="H13" s="101">
        <v>0</v>
      </c>
      <c r="I13" s="101">
        <v>2380</v>
      </c>
      <c r="J13" s="102">
        <v>9.0742438130155798E-2</v>
      </c>
      <c r="K13" s="101">
        <v>0</v>
      </c>
      <c r="L13" s="123">
        <v>0</v>
      </c>
      <c r="M13" s="101">
        <v>3056</v>
      </c>
      <c r="N13" s="102">
        <v>-0.14084903008152902</v>
      </c>
      <c r="O13" s="101">
        <v>0</v>
      </c>
      <c r="P13" s="101">
        <v>3056</v>
      </c>
      <c r="Q13" s="102">
        <v>-0.14084903008152902</v>
      </c>
      <c r="R13" s="124">
        <v>5</v>
      </c>
      <c r="S13" s="126"/>
      <c r="T13" s="112" t="s">
        <v>69</v>
      </c>
      <c r="U13" s="120">
        <v>1375</v>
      </c>
      <c r="V13" s="120">
        <v>1375</v>
      </c>
      <c r="W13" s="120">
        <v>0</v>
      </c>
      <c r="X13" s="120">
        <v>2182</v>
      </c>
      <c r="Y13" s="120">
        <v>2182</v>
      </c>
      <c r="Z13" s="120">
        <v>0</v>
      </c>
      <c r="AA13" s="120">
        <v>0</v>
      </c>
      <c r="AB13" s="120">
        <v>0</v>
      </c>
      <c r="AC13" s="120">
        <v>3557</v>
      </c>
      <c r="AD13" s="120">
        <v>3557</v>
      </c>
      <c r="AE13" s="112" t="s">
        <v>135</v>
      </c>
      <c r="AF13" s="120">
        <v>30</v>
      </c>
      <c r="AG13" s="120">
        <v>20160</v>
      </c>
    </row>
    <row r="14" spans="1:33" x14ac:dyDescent="0.2">
      <c r="A14" s="100" t="s">
        <v>137</v>
      </c>
      <c r="B14" s="100" t="s">
        <v>136</v>
      </c>
      <c r="C14" s="101">
        <v>44034</v>
      </c>
      <c r="D14" s="101">
        <v>566</v>
      </c>
      <c r="E14" s="101">
        <v>44600</v>
      </c>
      <c r="F14" s="102">
        <v>-0.18434528163862501</v>
      </c>
      <c r="G14" s="101">
        <v>0</v>
      </c>
      <c r="H14" s="101">
        <v>0</v>
      </c>
      <c r="I14" s="101">
        <v>0</v>
      </c>
      <c r="J14" s="102">
        <v>0</v>
      </c>
      <c r="K14" s="101">
        <v>15068</v>
      </c>
      <c r="L14" s="123">
        <v>-0.18081983255409401</v>
      </c>
      <c r="M14" s="101">
        <v>59668</v>
      </c>
      <c r="N14" s="102">
        <v>-0.183457864630375</v>
      </c>
      <c r="O14" s="101">
        <v>2533</v>
      </c>
      <c r="P14" s="101">
        <v>62201</v>
      </c>
      <c r="Q14" s="102">
        <v>-0.17140459316886</v>
      </c>
      <c r="R14" s="124">
        <v>5</v>
      </c>
      <c r="S14" s="126"/>
      <c r="T14" s="112" t="s">
        <v>69</v>
      </c>
      <c r="U14" s="120">
        <v>53906</v>
      </c>
      <c r="V14" s="120">
        <v>54680</v>
      </c>
      <c r="W14" s="120">
        <v>774</v>
      </c>
      <c r="X14" s="120">
        <v>0</v>
      </c>
      <c r="Y14" s="120">
        <v>0</v>
      </c>
      <c r="Z14" s="120">
        <v>0</v>
      </c>
      <c r="AA14" s="120">
        <v>18394</v>
      </c>
      <c r="AB14" s="120">
        <v>1994</v>
      </c>
      <c r="AC14" s="120">
        <v>73074</v>
      </c>
      <c r="AD14" s="120">
        <v>75068</v>
      </c>
      <c r="AE14" s="112" t="s">
        <v>138</v>
      </c>
      <c r="AF14" s="120">
        <v>30</v>
      </c>
      <c r="AG14" s="120">
        <v>20160</v>
      </c>
    </row>
    <row r="15" spans="1:33" x14ac:dyDescent="0.2">
      <c r="A15" s="100" t="s">
        <v>140</v>
      </c>
      <c r="B15" s="100" t="s">
        <v>139</v>
      </c>
      <c r="C15" s="101">
        <v>33809</v>
      </c>
      <c r="D15" s="101">
        <v>208</v>
      </c>
      <c r="E15" s="101">
        <v>34017</v>
      </c>
      <c r="F15" s="102">
        <v>2.2637085137085101E-2</v>
      </c>
      <c r="G15" s="101">
        <v>0</v>
      </c>
      <c r="H15" s="101">
        <v>0</v>
      </c>
      <c r="I15" s="101">
        <v>0</v>
      </c>
      <c r="J15" s="102">
        <v>0</v>
      </c>
      <c r="K15" s="101">
        <v>0</v>
      </c>
      <c r="L15" s="123">
        <v>0</v>
      </c>
      <c r="M15" s="101">
        <v>34017</v>
      </c>
      <c r="N15" s="102">
        <v>2.2637085137085101E-2</v>
      </c>
      <c r="O15" s="101">
        <v>882</v>
      </c>
      <c r="P15" s="101">
        <v>34899</v>
      </c>
      <c r="Q15" s="102">
        <v>1.8562297522108404E-2</v>
      </c>
      <c r="R15" s="124">
        <v>5</v>
      </c>
      <c r="S15" s="126"/>
      <c r="T15" s="112" t="s">
        <v>69</v>
      </c>
      <c r="U15" s="120">
        <v>33046</v>
      </c>
      <c r="V15" s="120">
        <v>33264</v>
      </c>
      <c r="W15" s="120">
        <v>218</v>
      </c>
      <c r="X15" s="120">
        <v>0</v>
      </c>
      <c r="Y15" s="120">
        <v>0</v>
      </c>
      <c r="Z15" s="120">
        <v>0</v>
      </c>
      <c r="AA15" s="120">
        <v>0</v>
      </c>
      <c r="AB15" s="120">
        <v>999</v>
      </c>
      <c r="AC15" s="120">
        <v>33264</v>
      </c>
      <c r="AD15" s="120">
        <v>34263</v>
      </c>
      <c r="AE15" s="112" t="s">
        <v>141</v>
      </c>
      <c r="AF15" s="120">
        <v>30</v>
      </c>
      <c r="AG15" s="120">
        <v>20160</v>
      </c>
    </row>
    <row r="16" spans="1:33" x14ac:dyDescent="0.2">
      <c r="A16" s="100" t="s">
        <v>143</v>
      </c>
      <c r="B16" s="100" t="s">
        <v>142</v>
      </c>
      <c r="C16" s="101">
        <v>47823</v>
      </c>
      <c r="D16" s="101">
        <v>4298</v>
      </c>
      <c r="E16" s="101">
        <v>52121</v>
      </c>
      <c r="F16" s="102">
        <v>0.17218036658045702</v>
      </c>
      <c r="G16" s="101">
        <v>0</v>
      </c>
      <c r="H16" s="101">
        <v>0</v>
      </c>
      <c r="I16" s="101">
        <v>0</v>
      </c>
      <c r="J16" s="102">
        <v>0</v>
      </c>
      <c r="K16" s="101">
        <v>10106</v>
      </c>
      <c r="L16" s="123">
        <v>0.60310913705583802</v>
      </c>
      <c r="M16" s="101">
        <v>62227</v>
      </c>
      <c r="N16" s="102">
        <v>0.22568890464653601</v>
      </c>
      <c r="O16" s="101">
        <v>11260</v>
      </c>
      <c r="P16" s="101">
        <v>73487</v>
      </c>
      <c r="Q16" s="102">
        <v>0.199670236385007</v>
      </c>
      <c r="R16" s="124">
        <v>5</v>
      </c>
      <c r="S16" s="126"/>
      <c r="T16" s="112" t="s">
        <v>69</v>
      </c>
      <c r="U16" s="120">
        <v>40667</v>
      </c>
      <c r="V16" s="120">
        <v>44465</v>
      </c>
      <c r="W16" s="120">
        <v>3798</v>
      </c>
      <c r="X16" s="120">
        <v>0</v>
      </c>
      <c r="Y16" s="120">
        <v>0</v>
      </c>
      <c r="Z16" s="120">
        <v>0</v>
      </c>
      <c r="AA16" s="120">
        <v>6304</v>
      </c>
      <c r="AB16" s="120">
        <v>10487</v>
      </c>
      <c r="AC16" s="120">
        <v>50769</v>
      </c>
      <c r="AD16" s="120">
        <v>61256</v>
      </c>
      <c r="AE16" s="112" t="s">
        <v>144</v>
      </c>
      <c r="AF16" s="120">
        <v>30</v>
      </c>
      <c r="AG16" s="120">
        <v>20160</v>
      </c>
    </row>
    <row r="17" spans="1:33" x14ac:dyDescent="0.2">
      <c r="A17" s="100" t="s">
        <v>101</v>
      </c>
      <c r="B17" s="100" t="s">
        <v>100</v>
      </c>
      <c r="C17" s="101">
        <v>248168</v>
      </c>
      <c r="D17" s="101">
        <v>2020</v>
      </c>
      <c r="E17" s="101">
        <v>250188</v>
      </c>
      <c r="F17" s="102">
        <v>5.9777359833274001E-2</v>
      </c>
      <c r="G17" s="101">
        <v>15306</v>
      </c>
      <c r="H17" s="101">
        <v>0</v>
      </c>
      <c r="I17" s="101">
        <v>15306</v>
      </c>
      <c r="J17" s="102">
        <v>-0.15850239155533599</v>
      </c>
      <c r="K17" s="101">
        <v>0</v>
      </c>
      <c r="L17" s="123">
        <v>0</v>
      </c>
      <c r="M17" s="101">
        <v>265494</v>
      </c>
      <c r="N17" s="102">
        <v>4.4162586278095696E-2</v>
      </c>
      <c r="O17" s="101">
        <v>6032</v>
      </c>
      <c r="P17" s="101">
        <v>271526</v>
      </c>
      <c r="Q17" s="102">
        <v>4.7416619733522597E-2</v>
      </c>
      <c r="R17" s="124">
        <v>4</v>
      </c>
      <c r="S17" s="126"/>
      <c r="T17" s="112" t="s">
        <v>69</v>
      </c>
      <c r="U17" s="120">
        <v>234704</v>
      </c>
      <c r="V17" s="120">
        <v>236076</v>
      </c>
      <c r="W17" s="120">
        <v>1372</v>
      </c>
      <c r="X17" s="120">
        <v>18183</v>
      </c>
      <c r="Y17" s="120">
        <v>18189</v>
      </c>
      <c r="Z17" s="120">
        <v>6</v>
      </c>
      <c r="AA17" s="120">
        <v>0</v>
      </c>
      <c r="AB17" s="120">
        <v>4969</v>
      </c>
      <c r="AC17" s="120">
        <v>254265</v>
      </c>
      <c r="AD17" s="120">
        <v>259234</v>
      </c>
      <c r="AE17" s="112" t="s">
        <v>102</v>
      </c>
      <c r="AF17" s="120">
        <v>30</v>
      </c>
      <c r="AG17" s="120">
        <v>20160</v>
      </c>
    </row>
    <row r="18" spans="1:33" x14ac:dyDescent="0.2">
      <c r="A18" s="100" t="s">
        <v>146</v>
      </c>
      <c r="B18" s="100" t="s">
        <v>145</v>
      </c>
      <c r="C18" s="101">
        <v>3287</v>
      </c>
      <c r="D18" s="101">
        <v>4</v>
      </c>
      <c r="E18" s="101">
        <v>3291</v>
      </c>
      <c r="F18" s="102">
        <v>0.14909217877094999</v>
      </c>
      <c r="G18" s="101">
        <v>10</v>
      </c>
      <c r="H18" s="101">
        <v>0</v>
      </c>
      <c r="I18" s="101">
        <v>10</v>
      </c>
      <c r="J18" s="102">
        <v>0</v>
      </c>
      <c r="K18" s="101">
        <v>0</v>
      </c>
      <c r="L18" s="123">
        <v>0</v>
      </c>
      <c r="M18" s="101">
        <v>3301</v>
      </c>
      <c r="N18" s="102">
        <v>0.152583798882682</v>
      </c>
      <c r="O18" s="101">
        <v>2546</v>
      </c>
      <c r="P18" s="101">
        <v>5847</v>
      </c>
      <c r="Q18" s="102">
        <v>5.1429598992986901E-2</v>
      </c>
      <c r="R18" s="124">
        <v>5</v>
      </c>
      <c r="S18" s="126"/>
      <c r="T18" s="112" t="s">
        <v>69</v>
      </c>
      <c r="U18" s="120">
        <v>2860</v>
      </c>
      <c r="V18" s="120">
        <v>2864</v>
      </c>
      <c r="W18" s="120">
        <v>4</v>
      </c>
      <c r="X18" s="120">
        <v>0</v>
      </c>
      <c r="Y18" s="120">
        <v>0</v>
      </c>
      <c r="Z18" s="120">
        <v>0</v>
      </c>
      <c r="AA18" s="120">
        <v>0</v>
      </c>
      <c r="AB18" s="120">
        <v>2697</v>
      </c>
      <c r="AC18" s="120">
        <v>2864</v>
      </c>
      <c r="AD18" s="120">
        <v>5561</v>
      </c>
      <c r="AE18" s="112" t="s">
        <v>147</v>
      </c>
      <c r="AF18" s="120">
        <v>30</v>
      </c>
      <c r="AG18" s="120">
        <v>20160</v>
      </c>
    </row>
    <row r="19" spans="1:33" x14ac:dyDescent="0.2">
      <c r="A19" s="100" t="s">
        <v>104</v>
      </c>
      <c r="B19" s="100" t="s">
        <v>103</v>
      </c>
      <c r="C19" s="101">
        <v>191502</v>
      </c>
      <c r="D19" s="101">
        <v>202</v>
      </c>
      <c r="E19" s="101">
        <v>191704</v>
      </c>
      <c r="F19" s="102">
        <v>2.8874433782014101E-2</v>
      </c>
      <c r="G19" s="101">
        <v>57812</v>
      </c>
      <c r="H19" s="101">
        <v>12</v>
      </c>
      <c r="I19" s="101">
        <v>57824</v>
      </c>
      <c r="J19" s="102">
        <v>-0.226589981943423</v>
      </c>
      <c r="K19" s="101">
        <v>0</v>
      </c>
      <c r="L19" s="123">
        <v>-1</v>
      </c>
      <c r="M19" s="101">
        <v>249528</v>
      </c>
      <c r="N19" s="102">
        <v>-4.4499500285277799E-2</v>
      </c>
      <c r="O19" s="101">
        <v>416</v>
      </c>
      <c r="P19" s="101">
        <v>249944</v>
      </c>
      <c r="Q19" s="102">
        <v>-4.4271610036631701E-2</v>
      </c>
      <c r="R19" s="124">
        <v>4</v>
      </c>
      <c r="S19" s="126"/>
      <c r="T19" s="112" t="s">
        <v>69</v>
      </c>
      <c r="U19" s="120">
        <v>186128</v>
      </c>
      <c r="V19" s="120">
        <v>186324</v>
      </c>
      <c r="W19" s="120">
        <v>196</v>
      </c>
      <c r="X19" s="120">
        <v>74691</v>
      </c>
      <c r="Y19" s="120">
        <v>74765</v>
      </c>
      <c r="Z19" s="120">
        <v>74</v>
      </c>
      <c r="AA19" s="120">
        <v>60</v>
      </c>
      <c r="AB19" s="120">
        <v>373</v>
      </c>
      <c r="AC19" s="120">
        <v>261149</v>
      </c>
      <c r="AD19" s="120">
        <v>261522</v>
      </c>
      <c r="AE19" s="112" t="s">
        <v>105</v>
      </c>
      <c r="AF19" s="120">
        <v>30</v>
      </c>
      <c r="AG19" s="120">
        <v>20160</v>
      </c>
    </row>
    <row r="20" spans="1:33" x14ac:dyDescent="0.2">
      <c r="A20" s="100" t="s">
        <v>149</v>
      </c>
      <c r="B20" s="100" t="s">
        <v>148</v>
      </c>
      <c r="C20" s="101">
        <v>4692</v>
      </c>
      <c r="D20" s="101">
        <v>32</v>
      </c>
      <c r="E20" s="101">
        <v>4724</v>
      </c>
      <c r="F20" s="102">
        <v>0.13176808816483002</v>
      </c>
      <c r="G20" s="101">
        <v>0</v>
      </c>
      <c r="H20" s="101">
        <v>0</v>
      </c>
      <c r="I20" s="101">
        <v>0</v>
      </c>
      <c r="J20" s="102">
        <v>0</v>
      </c>
      <c r="K20" s="101">
        <v>0</v>
      </c>
      <c r="L20" s="123">
        <v>0</v>
      </c>
      <c r="M20" s="101">
        <v>4724</v>
      </c>
      <c r="N20" s="102">
        <v>0.13176808816483002</v>
      </c>
      <c r="O20" s="101">
        <v>4832</v>
      </c>
      <c r="P20" s="101">
        <v>9556</v>
      </c>
      <c r="Q20" s="102">
        <v>0.14402011253441901</v>
      </c>
      <c r="R20" s="124">
        <v>5</v>
      </c>
      <c r="S20" s="126"/>
      <c r="T20" s="112" t="s">
        <v>69</v>
      </c>
      <c r="U20" s="120">
        <v>4132</v>
      </c>
      <c r="V20" s="120">
        <v>4174</v>
      </c>
      <c r="W20" s="120">
        <v>42</v>
      </c>
      <c r="X20" s="120">
        <v>0</v>
      </c>
      <c r="Y20" s="120">
        <v>0</v>
      </c>
      <c r="Z20" s="120">
        <v>0</v>
      </c>
      <c r="AA20" s="120">
        <v>0</v>
      </c>
      <c r="AB20" s="120">
        <v>4179</v>
      </c>
      <c r="AC20" s="120">
        <v>4174</v>
      </c>
      <c r="AD20" s="120">
        <v>8353</v>
      </c>
      <c r="AE20" s="112" t="s">
        <v>150</v>
      </c>
      <c r="AF20" s="120">
        <v>30</v>
      </c>
      <c r="AG20" s="120">
        <v>20160</v>
      </c>
    </row>
    <row r="21" spans="1:33" x14ac:dyDescent="0.2">
      <c r="A21" s="100" t="s">
        <v>107</v>
      </c>
      <c r="B21" s="100" t="s">
        <v>106</v>
      </c>
      <c r="C21" s="101">
        <v>97533</v>
      </c>
      <c r="D21" s="101">
        <v>21704</v>
      </c>
      <c r="E21" s="101">
        <v>119237</v>
      </c>
      <c r="F21" s="102">
        <v>5.1435575464710198E-2</v>
      </c>
      <c r="G21" s="101">
        <v>141</v>
      </c>
      <c r="H21" s="101">
        <v>0</v>
      </c>
      <c r="I21" s="101">
        <v>141</v>
      </c>
      <c r="J21" s="102">
        <v>6.4210526315789496</v>
      </c>
      <c r="K21" s="101">
        <v>104</v>
      </c>
      <c r="L21" s="123">
        <v>0</v>
      </c>
      <c r="M21" s="101">
        <v>119482</v>
      </c>
      <c r="N21" s="102">
        <v>5.3419500454052499E-2</v>
      </c>
      <c r="O21" s="101">
        <v>2160</v>
      </c>
      <c r="P21" s="101">
        <v>121642</v>
      </c>
      <c r="Q21" s="102">
        <v>5.1575089041806403E-2</v>
      </c>
      <c r="R21" s="124">
        <v>4</v>
      </c>
      <c r="S21" s="126"/>
      <c r="T21" s="112" t="s">
        <v>69</v>
      </c>
      <c r="U21" s="120">
        <v>93756</v>
      </c>
      <c r="V21" s="120">
        <v>113404</v>
      </c>
      <c r="W21" s="120">
        <v>19648</v>
      </c>
      <c r="X21" s="120">
        <v>19</v>
      </c>
      <c r="Y21" s="120">
        <v>19</v>
      </c>
      <c r="Z21" s="120">
        <v>0</v>
      </c>
      <c r="AA21" s="120">
        <v>0</v>
      </c>
      <c r="AB21" s="120">
        <v>2253</v>
      </c>
      <c r="AC21" s="120">
        <v>113423</v>
      </c>
      <c r="AD21" s="120">
        <v>115676</v>
      </c>
      <c r="AE21" s="112" t="s">
        <v>108</v>
      </c>
      <c r="AF21" s="120">
        <v>30</v>
      </c>
      <c r="AG21" s="120">
        <v>20160</v>
      </c>
    </row>
    <row r="22" spans="1:33" x14ac:dyDescent="0.2">
      <c r="A22" s="100" t="s">
        <v>86</v>
      </c>
      <c r="B22" s="100" t="s">
        <v>85</v>
      </c>
      <c r="C22" s="101">
        <v>289785</v>
      </c>
      <c r="D22" s="101">
        <v>1458</v>
      </c>
      <c r="E22" s="101">
        <v>291243</v>
      </c>
      <c r="F22" s="102">
        <v>-4.1408221463888305E-3</v>
      </c>
      <c r="G22" s="101">
        <v>112206</v>
      </c>
      <c r="H22" s="101">
        <v>516</v>
      </c>
      <c r="I22" s="101">
        <v>112722</v>
      </c>
      <c r="J22" s="102">
        <v>-9.9693300533529303E-2</v>
      </c>
      <c r="K22" s="101">
        <v>0</v>
      </c>
      <c r="L22" s="123">
        <v>-1</v>
      </c>
      <c r="M22" s="101">
        <v>403965</v>
      </c>
      <c r="N22" s="102">
        <v>-3.2856982108698099E-2</v>
      </c>
      <c r="O22" s="101">
        <v>1514</v>
      </c>
      <c r="P22" s="101">
        <v>405479</v>
      </c>
      <c r="Q22" s="102">
        <v>-2.9963828097338802E-2</v>
      </c>
      <c r="R22" s="124">
        <v>3</v>
      </c>
      <c r="S22" s="126"/>
      <c r="T22" s="112" t="s">
        <v>69</v>
      </c>
      <c r="U22" s="120">
        <v>290846</v>
      </c>
      <c r="V22" s="120">
        <v>292454</v>
      </c>
      <c r="W22" s="120">
        <v>1608</v>
      </c>
      <c r="X22" s="120">
        <v>124888</v>
      </c>
      <c r="Y22" s="120">
        <v>125204</v>
      </c>
      <c r="Z22" s="120">
        <v>316</v>
      </c>
      <c r="AA22" s="120">
        <v>31</v>
      </c>
      <c r="AB22" s="120">
        <v>315</v>
      </c>
      <c r="AC22" s="120">
        <v>417689</v>
      </c>
      <c r="AD22" s="120">
        <v>418004</v>
      </c>
      <c r="AE22" s="112" t="s">
        <v>87</v>
      </c>
      <c r="AF22" s="120">
        <v>30</v>
      </c>
      <c r="AG22" s="120">
        <v>20160</v>
      </c>
    </row>
    <row r="23" spans="1:33" x14ac:dyDescent="0.2">
      <c r="A23" s="100" t="s">
        <v>110</v>
      </c>
      <c r="B23" s="100" t="s">
        <v>109</v>
      </c>
      <c r="C23" s="101">
        <v>99562</v>
      </c>
      <c r="D23" s="101">
        <v>828</v>
      </c>
      <c r="E23" s="101">
        <v>100390</v>
      </c>
      <c r="F23" s="102">
        <v>-0.13130386625592699</v>
      </c>
      <c r="G23" s="101">
        <v>14</v>
      </c>
      <c r="H23" s="101">
        <v>0</v>
      </c>
      <c r="I23" s="101">
        <v>14</v>
      </c>
      <c r="J23" s="102">
        <v>-0.90476190476190499</v>
      </c>
      <c r="K23" s="101">
        <v>19452</v>
      </c>
      <c r="L23" s="123">
        <v>-0.35797742425242601</v>
      </c>
      <c r="M23" s="101">
        <v>119856</v>
      </c>
      <c r="N23" s="102">
        <v>-0.17911909539822901</v>
      </c>
      <c r="O23" s="101">
        <v>2335</v>
      </c>
      <c r="P23" s="101">
        <v>122191</v>
      </c>
      <c r="Q23" s="102">
        <v>-0.17025885484571901</v>
      </c>
      <c r="R23" s="124">
        <v>4</v>
      </c>
      <c r="S23" s="126"/>
      <c r="T23" s="112" t="s">
        <v>69</v>
      </c>
      <c r="U23" s="120">
        <v>114692</v>
      </c>
      <c r="V23" s="120">
        <v>115564</v>
      </c>
      <c r="W23" s="120">
        <v>872</v>
      </c>
      <c r="X23" s="120">
        <v>147</v>
      </c>
      <c r="Y23" s="120">
        <v>147</v>
      </c>
      <c r="Z23" s="120">
        <v>0</v>
      </c>
      <c r="AA23" s="120">
        <v>30298</v>
      </c>
      <c r="AB23" s="120">
        <v>1255</v>
      </c>
      <c r="AC23" s="120">
        <v>146009</v>
      </c>
      <c r="AD23" s="120">
        <v>147264</v>
      </c>
      <c r="AE23" s="112" t="s">
        <v>111</v>
      </c>
      <c r="AF23" s="120">
        <v>30</v>
      </c>
      <c r="AG23" s="120">
        <v>20160</v>
      </c>
    </row>
    <row r="24" spans="1:33" x14ac:dyDescent="0.2">
      <c r="A24" s="100" t="s">
        <v>113</v>
      </c>
      <c r="B24" s="100" t="s">
        <v>112</v>
      </c>
      <c r="C24" s="101">
        <v>19982</v>
      </c>
      <c r="D24" s="101">
        <v>26</v>
      </c>
      <c r="E24" s="101">
        <v>20008</v>
      </c>
      <c r="F24" s="102">
        <v>3.6361752822956596E-2</v>
      </c>
      <c r="G24" s="101">
        <v>3</v>
      </c>
      <c r="H24" s="101">
        <v>0</v>
      </c>
      <c r="I24" s="101">
        <v>3</v>
      </c>
      <c r="J24" s="102">
        <v>0</v>
      </c>
      <c r="K24" s="101">
        <v>35</v>
      </c>
      <c r="L24" s="123">
        <v>0</v>
      </c>
      <c r="M24" s="101">
        <v>20046</v>
      </c>
      <c r="N24" s="102">
        <v>3.8330052833316093E-2</v>
      </c>
      <c r="O24" s="101">
        <v>1489</v>
      </c>
      <c r="P24" s="101">
        <v>21535</v>
      </c>
      <c r="Q24" s="102">
        <v>2.6845317566278802E-2</v>
      </c>
      <c r="R24" s="124">
        <v>4</v>
      </c>
      <c r="S24" s="126"/>
      <c r="T24" s="112" t="s">
        <v>69</v>
      </c>
      <c r="U24" s="120">
        <v>19298</v>
      </c>
      <c r="V24" s="120">
        <v>19306</v>
      </c>
      <c r="W24" s="120">
        <v>8</v>
      </c>
      <c r="X24" s="120">
        <v>0</v>
      </c>
      <c r="Y24" s="120">
        <v>0</v>
      </c>
      <c r="Z24" s="120">
        <v>0</v>
      </c>
      <c r="AA24" s="120">
        <v>0</v>
      </c>
      <c r="AB24" s="120">
        <v>1666</v>
      </c>
      <c r="AC24" s="120">
        <v>19306</v>
      </c>
      <c r="AD24" s="120">
        <v>20972</v>
      </c>
      <c r="AE24" s="112" t="s">
        <v>114</v>
      </c>
      <c r="AF24" s="120">
        <v>30</v>
      </c>
      <c r="AG24" s="120">
        <v>20160</v>
      </c>
    </row>
    <row r="25" spans="1:33" x14ac:dyDescent="0.2">
      <c r="A25" s="100" t="s">
        <v>152</v>
      </c>
      <c r="B25" s="100" t="s">
        <v>151</v>
      </c>
      <c r="C25" s="101">
        <v>42521</v>
      </c>
      <c r="D25" s="101">
        <v>268</v>
      </c>
      <c r="E25" s="101">
        <v>42789</v>
      </c>
      <c r="F25" s="102">
        <v>9.6450992953235101E-2</v>
      </c>
      <c r="G25" s="101">
        <v>0</v>
      </c>
      <c r="H25" s="101">
        <v>0</v>
      </c>
      <c r="I25" s="101">
        <v>0</v>
      </c>
      <c r="J25" s="102">
        <v>0</v>
      </c>
      <c r="K25" s="101">
        <v>0</v>
      </c>
      <c r="L25" s="123">
        <v>0</v>
      </c>
      <c r="M25" s="101">
        <v>42789</v>
      </c>
      <c r="N25" s="102">
        <v>9.6450992953235101E-2</v>
      </c>
      <c r="O25" s="101">
        <v>1943</v>
      </c>
      <c r="P25" s="101">
        <v>44732</v>
      </c>
      <c r="Q25" s="102">
        <v>9.6533803990782999E-2</v>
      </c>
      <c r="R25" s="124">
        <v>5</v>
      </c>
      <c r="S25" s="126"/>
      <c r="T25" s="112" t="s">
        <v>69</v>
      </c>
      <c r="U25" s="120">
        <v>38775</v>
      </c>
      <c r="V25" s="120">
        <v>39025</v>
      </c>
      <c r="W25" s="120">
        <v>250</v>
      </c>
      <c r="X25" s="120">
        <v>0</v>
      </c>
      <c r="Y25" s="120">
        <v>0</v>
      </c>
      <c r="Z25" s="120">
        <v>0</v>
      </c>
      <c r="AA25" s="120">
        <v>0</v>
      </c>
      <c r="AB25" s="120">
        <v>1769</v>
      </c>
      <c r="AC25" s="120">
        <v>39025</v>
      </c>
      <c r="AD25" s="120">
        <v>40794</v>
      </c>
      <c r="AE25" s="112" t="s">
        <v>153</v>
      </c>
      <c r="AF25" s="120">
        <v>30</v>
      </c>
      <c r="AG25" s="120">
        <v>20160</v>
      </c>
    </row>
    <row r="26" spans="1:33" x14ac:dyDescent="0.2">
      <c r="A26" s="100" t="s">
        <v>155</v>
      </c>
      <c r="B26" s="100" t="s">
        <v>154</v>
      </c>
      <c r="C26" s="101">
        <v>6142</v>
      </c>
      <c r="D26" s="101">
        <v>30</v>
      </c>
      <c r="E26" s="101">
        <v>6172</v>
      </c>
      <c r="F26" s="102">
        <v>0.13685761650396</v>
      </c>
      <c r="G26" s="101">
        <v>0</v>
      </c>
      <c r="H26" s="101">
        <v>0</v>
      </c>
      <c r="I26" s="101">
        <v>0</v>
      </c>
      <c r="J26" s="102">
        <v>0</v>
      </c>
      <c r="K26" s="101">
        <v>0</v>
      </c>
      <c r="L26" s="123">
        <v>0</v>
      </c>
      <c r="M26" s="101">
        <v>6172</v>
      </c>
      <c r="N26" s="102">
        <v>0.13685761650396</v>
      </c>
      <c r="O26" s="101">
        <v>4169</v>
      </c>
      <c r="P26" s="101">
        <v>10341</v>
      </c>
      <c r="Q26" s="102">
        <v>0.14000661448572402</v>
      </c>
      <c r="R26" s="124">
        <v>5</v>
      </c>
      <c r="S26" s="126"/>
      <c r="T26" s="112" t="s">
        <v>69</v>
      </c>
      <c r="U26" s="120">
        <v>5405</v>
      </c>
      <c r="V26" s="120">
        <v>5429</v>
      </c>
      <c r="W26" s="120">
        <v>24</v>
      </c>
      <c r="X26" s="120">
        <v>0</v>
      </c>
      <c r="Y26" s="120">
        <v>0</v>
      </c>
      <c r="Z26" s="120">
        <v>0</v>
      </c>
      <c r="AA26" s="120">
        <v>0</v>
      </c>
      <c r="AB26" s="120">
        <v>3642</v>
      </c>
      <c r="AC26" s="120">
        <v>5429</v>
      </c>
      <c r="AD26" s="120">
        <v>9071</v>
      </c>
      <c r="AE26" s="112" t="s">
        <v>156</v>
      </c>
      <c r="AF26" s="120">
        <v>30</v>
      </c>
      <c r="AG26" s="120">
        <v>20160</v>
      </c>
    </row>
    <row r="27" spans="1:33" x14ac:dyDescent="0.2">
      <c r="A27" s="100" t="s">
        <v>158</v>
      </c>
      <c r="B27" s="100" t="s">
        <v>157</v>
      </c>
      <c r="C27" s="101">
        <v>45058</v>
      </c>
      <c r="D27" s="101">
        <v>622</v>
      </c>
      <c r="E27" s="101">
        <v>45680</v>
      </c>
      <c r="F27" s="102">
        <v>0.15202259659033601</v>
      </c>
      <c r="G27" s="101">
        <v>0</v>
      </c>
      <c r="H27" s="101">
        <v>0</v>
      </c>
      <c r="I27" s="101">
        <v>0</v>
      </c>
      <c r="J27" s="102">
        <v>0</v>
      </c>
      <c r="K27" s="101">
        <v>0</v>
      </c>
      <c r="L27" s="123">
        <v>0</v>
      </c>
      <c r="M27" s="101">
        <v>45680</v>
      </c>
      <c r="N27" s="102">
        <v>0.15202259659033601</v>
      </c>
      <c r="O27" s="101">
        <v>6397</v>
      </c>
      <c r="P27" s="101">
        <v>52077</v>
      </c>
      <c r="Q27" s="102">
        <v>0.143996309476737</v>
      </c>
      <c r="R27" s="124">
        <v>5</v>
      </c>
      <c r="S27" s="126"/>
      <c r="T27" s="112" t="s">
        <v>69</v>
      </c>
      <c r="U27" s="120">
        <v>39082</v>
      </c>
      <c r="V27" s="120">
        <v>39652</v>
      </c>
      <c r="W27" s="120">
        <v>570</v>
      </c>
      <c r="X27" s="120">
        <v>0</v>
      </c>
      <c r="Y27" s="120">
        <v>0</v>
      </c>
      <c r="Z27" s="120">
        <v>0</v>
      </c>
      <c r="AA27" s="120">
        <v>0</v>
      </c>
      <c r="AB27" s="120">
        <v>5870</v>
      </c>
      <c r="AC27" s="120">
        <v>39652</v>
      </c>
      <c r="AD27" s="120">
        <v>45522</v>
      </c>
      <c r="AE27" s="112" t="s">
        <v>159</v>
      </c>
      <c r="AF27" s="120">
        <v>30</v>
      </c>
      <c r="AG27" s="120">
        <v>20160</v>
      </c>
    </row>
    <row r="28" spans="1:33" x14ac:dyDescent="0.2">
      <c r="A28" s="100" t="s">
        <v>116</v>
      </c>
      <c r="B28" s="100" t="s">
        <v>115</v>
      </c>
      <c r="C28" s="101">
        <v>183343</v>
      </c>
      <c r="D28" s="101">
        <v>660</v>
      </c>
      <c r="E28" s="101">
        <v>184003</v>
      </c>
      <c r="F28" s="102">
        <v>2.7668403621355E-2</v>
      </c>
      <c r="G28" s="101">
        <v>15330</v>
      </c>
      <c r="H28" s="101">
        <v>4</v>
      </c>
      <c r="I28" s="101">
        <v>15334</v>
      </c>
      <c r="J28" s="102">
        <v>0.20740157480315</v>
      </c>
      <c r="K28" s="101">
        <v>0</v>
      </c>
      <c r="L28" s="123">
        <v>-1</v>
      </c>
      <c r="M28" s="101">
        <v>199337</v>
      </c>
      <c r="N28" s="102">
        <v>3.9388266947539698E-2</v>
      </c>
      <c r="O28" s="101">
        <v>1914</v>
      </c>
      <c r="P28" s="101">
        <v>201251</v>
      </c>
      <c r="Q28" s="102">
        <v>4.1316113542992597E-2</v>
      </c>
      <c r="R28" s="124">
        <v>4</v>
      </c>
      <c r="S28" s="126"/>
      <c r="T28" s="112" t="s">
        <v>69</v>
      </c>
      <c r="U28" s="120">
        <v>178445</v>
      </c>
      <c r="V28" s="120">
        <v>179049</v>
      </c>
      <c r="W28" s="120">
        <v>604</v>
      </c>
      <c r="X28" s="120">
        <v>12700</v>
      </c>
      <c r="Y28" s="120">
        <v>12700</v>
      </c>
      <c r="Z28" s="120">
        <v>0</v>
      </c>
      <c r="AA28" s="120">
        <v>34</v>
      </c>
      <c r="AB28" s="120">
        <v>1483</v>
      </c>
      <c r="AC28" s="120">
        <v>191783</v>
      </c>
      <c r="AD28" s="120">
        <v>193266</v>
      </c>
      <c r="AE28" s="112" t="s">
        <v>117</v>
      </c>
      <c r="AF28" s="120">
        <v>30</v>
      </c>
      <c r="AG28" s="120">
        <v>20160</v>
      </c>
    </row>
    <row r="29" spans="1:33" x14ac:dyDescent="0.2">
      <c r="A29" s="100" t="s">
        <v>161</v>
      </c>
      <c r="B29" s="100" t="s">
        <v>160</v>
      </c>
      <c r="C29" s="101">
        <v>24727</v>
      </c>
      <c r="D29" s="101">
        <v>178</v>
      </c>
      <c r="E29" s="101">
        <v>24905</v>
      </c>
      <c r="F29" s="102">
        <v>5.8796020746535199E-2</v>
      </c>
      <c r="G29" s="101">
        <v>0</v>
      </c>
      <c r="H29" s="101">
        <v>0</v>
      </c>
      <c r="I29" s="101">
        <v>0</v>
      </c>
      <c r="J29" s="102">
        <v>0</v>
      </c>
      <c r="K29" s="101">
        <v>0</v>
      </c>
      <c r="L29" s="123">
        <v>0</v>
      </c>
      <c r="M29" s="101">
        <v>24905</v>
      </c>
      <c r="N29" s="102">
        <v>5.8796020746535199E-2</v>
      </c>
      <c r="O29" s="101">
        <v>9850</v>
      </c>
      <c r="P29" s="101">
        <v>34755</v>
      </c>
      <c r="Q29" s="102">
        <v>5.3628812223367496E-2</v>
      </c>
      <c r="R29" s="124">
        <v>5</v>
      </c>
      <c r="S29" s="126"/>
      <c r="T29" s="112" t="s">
        <v>69</v>
      </c>
      <c r="U29" s="120">
        <v>23414</v>
      </c>
      <c r="V29" s="120">
        <v>23522</v>
      </c>
      <c r="W29" s="120">
        <v>108</v>
      </c>
      <c r="X29" s="120">
        <v>0</v>
      </c>
      <c r="Y29" s="120">
        <v>0</v>
      </c>
      <c r="Z29" s="120">
        <v>0</v>
      </c>
      <c r="AA29" s="120">
        <v>0</v>
      </c>
      <c r="AB29" s="120">
        <v>9464</v>
      </c>
      <c r="AC29" s="120">
        <v>23522</v>
      </c>
      <c r="AD29" s="120">
        <v>32986</v>
      </c>
      <c r="AE29" s="112" t="s">
        <v>162</v>
      </c>
      <c r="AF29" s="120">
        <v>30</v>
      </c>
      <c r="AG29" s="120">
        <v>20160</v>
      </c>
    </row>
    <row r="30" spans="1:33" x14ac:dyDescent="0.2">
      <c r="A30" s="100" t="s">
        <v>164</v>
      </c>
      <c r="B30" s="100" t="s">
        <v>163</v>
      </c>
      <c r="C30" s="101">
        <v>11265</v>
      </c>
      <c r="D30" s="101">
        <v>88</v>
      </c>
      <c r="E30" s="101">
        <v>11353</v>
      </c>
      <c r="F30" s="102">
        <v>-8.73133676765913E-3</v>
      </c>
      <c r="G30" s="101">
        <v>0</v>
      </c>
      <c r="H30" s="101">
        <v>0</v>
      </c>
      <c r="I30" s="101">
        <v>0</v>
      </c>
      <c r="J30" s="102">
        <v>0</v>
      </c>
      <c r="K30" s="101">
        <v>0</v>
      </c>
      <c r="L30" s="123">
        <v>0</v>
      </c>
      <c r="M30" s="101">
        <v>11353</v>
      </c>
      <c r="N30" s="102">
        <v>-8.73133676765913E-3</v>
      </c>
      <c r="O30" s="101">
        <v>7009</v>
      </c>
      <c r="P30" s="101">
        <v>18362</v>
      </c>
      <c r="Q30" s="102">
        <v>2.7237566051097702E-4</v>
      </c>
      <c r="R30" s="124">
        <v>5</v>
      </c>
      <c r="S30" s="126"/>
      <c r="T30" s="112" t="s">
        <v>69</v>
      </c>
      <c r="U30" s="120">
        <v>11321</v>
      </c>
      <c r="V30" s="120">
        <v>11453</v>
      </c>
      <c r="W30" s="120">
        <v>132</v>
      </c>
      <c r="X30" s="120">
        <v>0</v>
      </c>
      <c r="Y30" s="120">
        <v>0</v>
      </c>
      <c r="Z30" s="120">
        <v>0</v>
      </c>
      <c r="AA30" s="120">
        <v>0</v>
      </c>
      <c r="AB30" s="120">
        <v>6904</v>
      </c>
      <c r="AC30" s="120">
        <v>11453</v>
      </c>
      <c r="AD30" s="120">
        <v>18357</v>
      </c>
      <c r="AE30" s="112" t="s">
        <v>165</v>
      </c>
      <c r="AF30" s="120">
        <v>30</v>
      </c>
      <c r="AG30" s="120">
        <v>20160</v>
      </c>
    </row>
    <row r="31" spans="1:33" x14ac:dyDescent="0.2">
      <c r="A31" s="100" t="s">
        <v>167</v>
      </c>
      <c r="B31" s="100" t="s">
        <v>166</v>
      </c>
      <c r="C31" s="101">
        <v>10839</v>
      </c>
      <c r="D31" s="101">
        <v>2</v>
      </c>
      <c r="E31" s="101">
        <v>10841</v>
      </c>
      <c r="F31" s="102">
        <v>-1.3826980805967401E-2</v>
      </c>
      <c r="G31" s="101">
        <v>0</v>
      </c>
      <c r="H31" s="101">
        <v>0</v>
      </c>
      <c r="I31" s="101">
        <v>0</v>
      </c>
      <c r="J31" s="102">
        <v>0</v>
      </c>
      <c r="K31" s="101">
        <v>0</v>
      </c>
      <c r="L31" s="123">
        <v>0</v>
      </c>
      <c r="M31" s="101">
        <v>10841</v>
      </c>
      <c r="N31" s="102">
        <v>-1.3826980805967401E-2</v>
      </c>
      <c r="O31" s="101">
        <v>0</v>
      </c>
      <c r="P31" s="101">
        <v>10841</v>
      </c>
      <c r="Q31" s="102">
        <v>-1.5528514347984001E-2</v>
      </c>
      <c r="R31" s="124">
        <v>5</v>
      </c>
      <c r="S31" s="126"/>
      <c r="T31" s="112" t="s">
        <v>69</v>
      </c>
      <c r="U31" s="120">
        <v>10993</v>
      </c>
      <c r="V31" s="120">
        <v>10993</v>
      </c>
      <c r="W31" s="120">
        <v>0</v>
      </c>
      <c r="X31" s="120">
        <v>0</v>
      </c>
      <c r="Y31" s="120">
        <v>0</v>
      </c>
      <c r="Z31" s="120">
        <v>0</v>
      </c>
      <c r="AA31" s="120">
        <v>0</v>
      </c>
      <c r="AB31" s="120">
        <v>19</v>
      </c>
      <c r="AC31" s="120">
        <v>10993</v>
      </c>
      <c r="AD31" s="120">
        <v>11012</v>
      </c>
      <c r="AE31" s="112" t="s">
        <v>168</v>
      </c>
      <c r="AF31" s="120">
        <v>30</v>
      </c>
      <c r="AG31" s="120">
        <v>20160</v>
      </c>
    </row>
    <row r="32" spans="1:33" x14ac:dyDescent="0.2">
      <c r="A32" s="100" t="s">
        <v>67</v>
      </c>
      <c r="B32" s="100" t="s">
        <v>66</v>
      </c>
      <c r="C32" s="101">
        <v>3182104</v>
      </c>
      <c r="D32" s="101">
        <v>1348368</v>
      </c>
      <c r="E32" s="101">
        <v>4530472</v>
      </c>
      <c r="F32" s="102">
        <v>4.3063681497655798E-2</v>
      </c>
      <c r="G32" s="101">
        <v>4187286</v>
      </c>
      <c r="H32" s="101">
        <v>1093102</v>
      </c>
      <c r="I32" s="101">
        <v>5280388</v>
      </c>
      <c r="J32" s="102">
        <v>5.4274790108913798E-2</v>
      </c>
      <c r="K32" s="101">
        <v>0</v>
      </c>
      <c r="L32" s="123">
        <v>0</v>
      </c>
      <c r="M32" s="101">
        <v>9810860</v>
      </c>
      <c r="N32" s="102">
        <v>4.9067908414669098E-2</v>
      </c>
      <c r="O32" s="101">
        <v>11804</v>
      </c>
      <c r="P32" s="101">
        <v>9822664</v>
      </c>
      <c r="Q32" s="102">
        <v>4.9059829534495406E-2</v>
      </c>
      <c r="R32" s="124">
        <v>1</v>
      </c>
      <c r="S32" s="126"/>
      <c r="T32" s="112" t="s">
        <v>70</v>
      </c>
      <c r="U32" s="120">
        <v>3140568</v>
      </c>
      <c r="V32" s="120">
        <v>4343428</v>
      </c>
      <c r="W32" s="120">
        <v>1202860</v>
      </c>
      <c r="X32" s="120">
        <v>4056996</v>
      </c>
      <c r="Y32" s="120">
        <v>5008550</v>
      </c>
      <c r="Z32" s="120">
        <v>951554</v>
      </c>
      <c r="AA32" s="120">
        <v>0</v>
      </c>
      <c r="AB32" s="120">
        <v>11324</v>
      </c>
      <c r="AC32" s="120">
        <v>9351978</v>
      </c>
      <c r="AD32" s="120">
        <v>9363302</v>
      </c>
      <c r="AE32" s="112" t="s">
        <v>71</v>
      </c>
      <c r="AF32" s="120">
        <v>30</v>
      </c>
      <c r="AG32" s="120">
        <v>20160</v>
      </c>
    </row>
    <row r="33" spans="1:33" x14ac:dyDescent="0.2">
      <c r="A33" s="100" t="s">
        <v>170</v>
      </c>
      <c r="B33" s="100" t="s">
        <v>169</v>
      </c>
      <c r="C33" s="101">
        <v>8746</v>
      </c>
      <c r="D33" s="101">
        <v>0</v>
      </c>
      <c r="E33" s="101">
        <v>8746</v>
      </c>
      <c r="F33" s="102">
        <v>-3.8584148620424301E-2</v>
      </c>
      <c r="G33" s="101">
        <v>265</v>
      </c>
      <c r="H33" s="101">
        <v>0</v>
      </c>
      <c r="I33" s="101">
        <v>265</v>
      </c>
      <c r="J33" s="102">
        <v>0</v>
      </c>
      <c r="K33" s="101">
        <v>0</v>
      </c>
      <c r="L33" s="123">
        <v>0</v>
      </c>
      <c r="M33" s="101">
        <v>9011</v>
      </c>
      <c r="N33" s="102">
        <v>-9.4536660437506918E-3</v>
      </c>
      <c r="O33" s="101">
        <v>0</v>
      </c>
      <c r="P33" s="101">
        <v>9011</v>
      </c>
      <c r="Q33" s="102">
        <v>-1.18434038820046E-2</v>
      </c>
      <c r="R33" s="124">
        <v>5</v>
      </c>
      <c r="S33" s="126"/>
      <c r="T33" s="112" t="s">
        <v>69</v>
      </c>
      <c r="U33" s="120">
        <v>9097</v>
      </c>
      <c r="V33" s="120">
        <v>9097</v>
      </c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22</v>
      </c>
      <c r="AC33" s="120">
        <v>9097</v>
      </c>
      <c r="AD33" s="120">
        <v>9119</v>
      </c>
      <c r="AE33" s="112" t="s">
        <v>171</v>
      </c>
      <c r="AF33" s="120">
        <v>30</v>
      </c>
      <c r="AG33" s="120">
        <v>20160</v>
      </c>
    </row>
    <row r="34" spans="1:33" x14ac:dyDescent="0.2">
      <c r="A34" s="100" t="s">
        <v>173</v>
      </c>
      <c r="B34" s="100" t="s">
        <v>172</v>
      </c>
      <c r="C34" s="101">
        <v>13818</v>
      </c>
      <c r="D34" s="101">
        <v>36</v>
      </c>
      <c r="E34" s="101">
        <v>13854</v>
      </c>
      <c r="F34" s="102">
        <v>4.2751768779165998E-2</v>
      </c>
      <c r="G34" s="101">
        <v>0</v>
      </c>
      <c r="H34" s="101">
        <v>0</v>
      </c>
      <c r="I34" s="101">
        <v>0</v>
      </c>
      <c r="J34" s="102">
        <v>0</v>
      </c>
      <c r="K34" s="101">
        <v>0</v>
      </c>
      <c r="L34" s="123">
        <v>0</v>
      </c>
      <c r="M34" s="101">
        <v>13854</v>
      </c>
      <c r="N34" s="102">
        <v>4.2751768779165998E-2</v>
      </c>
      <c r="O34" s="101">
        <v>6214</v>
      </c>
      <c r="P34" s="101">
        <v>20068</v>
      </c>
      <c r="Q34" s="102">
        <v>3.2623237624781302E-2</v>
      </c>
      <c r="R34" s="124">
        <v>5</v>
      </c>
      <c r="S34" s="126"/>
      <c r="T34" s="112" t="s">
        <v>69</v>
      </c>
      <c r="U34" s="120">
        <v>13246</v>
      </c>
      <c r="V34" s="120">
        <v>13286</v>
      </c>
      <c r="W34" s="120">
        <v>40</v>
      </c>
      <c r="X34" s="120">
        <v>0</v>
      </c>
      <c r="Y34" s="120">
        <v>0</v>
      </c>
      <c r="Z34" s="120">
        <v>0</v>
      </c>
      <c r="AA34" s="120">
        <v>0</v>
      </c>
      <c r="AB34" s="120">
        <v>6148</v>
      </c>
      <c r="AC34" s="120">
        <v>13286</v>
      </c>
      <c r="AD34" s="120">
        <v>19434</v>
      </c>
      <c r="AE34" s="112" t="s">
        <v>174</v>
      </c>
      <c r="AF34" s="120">
        <v>30</v>
      </c>
      <c r="AG34" s="120">
        <v>20160</v>
      </c>
    </row>
    <row r="35" spans="1:33" x14ac:dyDescent="0.2">
      <c r="A35" s="100" t="s">
        <v>176</v>
      </c>
      <c r="B35" s="100" t="s">
        <v>175</v>
      </c>
      <c r="C35" s="101">
        <v>3936</v>
      </c>
      <c r="D35" s="101">
        <v>0</v>
      </c>
      <c r="E35" s="101">
        <v>3936</v>
      </c>
      <c r="F35" s="102">
        <v>3.7427517132314202E-2</v>
      </c>
      <c r="G35" s="101">
        <v>0</v>
      </c>
      <c r="H35" s="101">
        <v>0</v>
      </c>
      <c r="I35" s="101">
        <v>0</v>
      </c>
      <c r="J35" s="102">
        <v>0</v>
      </c>
      <c r="K35" s="101">
        <v>0</v>
      </c>
      <c r="L35" s="123">
        <v>0</v>
      </c>
      <c r="M35" s="101">
        <v>3936</v>
      </c>
      <c r="N35" s="102">
        <v>3.7427517132314202E-2</v>
      </c>
      <c r="O35" s="101">
        <v>2398</v>
      </c>
      <c r="P35" s="101">
        <v>6334</v>
      </c>
      <c r="Q35" s="102">
        <v>3.1932225480612593E-2</v>
      </c>
      <c r="R35" s="124">
        <v>5</v>
      </c>
      <c r="S35" s="126"/>
      <c r="T35" s="112" t="s">
        <v>69</v>
      </c>
      <c r="U35" s="120">
        <v>3794</v>
      </c>
      <c r="V35" s="120">
        <v>3794</v>
      </c>
      <c r="W35" s="120">
        <v>0</v>
      </c>
      <c r="X35" s="120">
        <v>0</v>
      </c>
      <c r="Y35" s="120">
        <v>0</v>
      </c>
      <c r="Z35" s="120">
        <v>0</v>
      </c>
      <c r="AA35" s="120">
        <v>0</v>
      </c>
      <c r="AB35" s="120">
        <v>2344</v>
      </c>
      <c r="AC35" s="120">
        <v>3794</v>
      </c>
      <c r="AD35" s="120">
        <v>6138</v>
      </c>
      <c r="AE35" s="112" t="s">
        <v>177</v>
      </c>
      <c r="AF35" s="120">
        <v>30</v>
      </c>
      <c r="AG35" s="120">
        <v>20160</v>
      </c>
    </row>
    <row r="36" spans="1:33" x14ac:dyDescent="0.2">
      <c r="A36" s="100" t="s">
        <v>179</v>
      </c>
      <c r="B36" s="100" t="s">
        <v>178</v>
      </c>
      <c r="C36" s="101">
        <v>14099</v>
      </c>
      <c r="D36" s="101">
        <v>34</v>
      </c>
      <c r="E36" s="101">
        <v>14133</v>
      </c>
      <c r="F36" s="102">
        <v>7.3936170212765995E-2</v>
      </c>
      <c r="G36" s="101">
        <v>0</v>
      </c>
      <c r="H36" s="101">
        <v>0</v>
      </c>
      <c r="I36" s="101">
        <v>0</v>
      </c>
      <c r="J36" s="102">
        <v>0</v>
      </c>
      <c r="K36" s="101">
        <v>0</v>
      </c>
      <c r="L36" s="123">
        <v>0</v>
      </c>
      <c r="M36" s="101">
        <v>14133</v>
      </c>
      <c r="N36" s="102">
        <v>7.3936170212765995E-2</v>
      </c>
      <c r="O36" s="101">
        <v>2663</v>
      </c>
      <c r="P36" s="101">
        <v>16796</v>
      </c>
      <c r="Q36" s="102">
        <v>7.9989711934156396E-2</v>
      </c>
      <c r="R36" s="124">
        <v>5</v>
      </c>
      <c r="S36" s="126"/>
      <c r="T36" s="112" t="s">
        <v>69</v>
      </c>
      <c r="U36" s="120">
        <v>13110</v>
      </c>
      <c r="V36" s="120">
        <v>13160</v>
      </c>
      <c r="W36" s="120">
        <v>50</v>
      </c>
      <c r="X36" s="120">
        <v>0</v>
      </c>
      <c r="Y36" s="120">
        <v>0</v>
      </c>
      <c r="Z36" s="120">
        <v>0</v>
      </c>
      <c r="AA36" s="120">
        <v>0</v>
      </c>
      <c r="AB36" s="120">
        <v>2392</v>
      </c>
      <c r="AC36" s="120">
        <v>13160</v>
      </c>
      <c r="AD36" s="120">
        <v>15552</v>
      </c>
      <c r="AE36" s="112" t="s">
        <v>180</v>
      </c>
      <c r="AF36" s="120">
        <v>30</v>
      </c>
      <c r="AG36" s="120">
        <v>20160</v>
      </c>
    </row>
    <row r="37" spans="1:33" x14ac:dyDescent="0.2">
      <c r="A37" s="100" t="s">
        <v>182</v>
      </c>
      <c r="B37" s="100" t="s">
        <v>181</v>
      </c>
      <c r="C37" s="101">
        <v>28751</v>
      </c>
      <c r="D37" s="101">
        <v>152</v>
      </c>
      <c r="E37" s="101">
        <v>28903</v>
      </c>
      <c r="F37" s="102">
        <v>1.76764175793706E-3</v>
      </c>
      <c r="G37" s="101">
        <v>0</v>
      </c>
      <c r="H37" s="101">
        <v>0</v>
      </c>
      <c r="I37" s="101">
        <v>0</v>
      </c>
      <c r="J37" s="102">
        <v>0</v>
      </c>
      <c r="K37" s="101">
        <v>0</v>
      </c>
      <c r="L37" s="123">
        <v>0</v>
      </c>
      <c r="M37" s="101">
        <v>28903</v>
      </c>
      <c r="N37" s="102">
        <v>1.76764175793706E-3</v>
      </c>
      <c r="O37" s="101">
        <v>9957</v>
      </c>
      <c r="P37" s="101">
        <v>38860</v>
      </c>
      <c r="Q37" s="102">
        <v>1.0269075783179499E-2</v>
      </c>
      <c r="R37" s="124">
        <v>5</v>
      </c>
      <c r="S37" s="126"/>
      <c r="T37" s="112" t="s">
        <v>69</v>
      </c>
      <c r="U37" s="120">
        <v>28618</v>
      </c>
      <c r="V37" s="120">
        <v>28852</v>
      </c>
      <c r="W37" s="120">
        <v>234</v>
      </c>
      <c r="X37" s="120">
        <v>0</v>
      </c>
      <c r="Y37" s="120">
        <v>0</v>
      </c>
      <c r="Z37" s="120">
        <v>0</v>
      </c>
      <c r="AA37" s="120">
        <v>0</v>
      </c>
      <c r="AB37" s="120">
        <v>9613</v>
      </c>
      <c r="AC37" s="120">
        <v>28852</v>
      </c>
      <c r="AD37" s="120">
        <v>38465</v>
      </c>
      <c r="AE37" s="112" t="s">
        <v>183</v>
      </c>
      <c r="AF37" s="120">
        <v>30</v>
      </c>
      <c r="AG37" s="120">
        <v>20160</v>
      </c>
    </row>
    <row r="38" spans="1:33" x14ac:dyDescent="0.2">
      <c r="A38" s="100" t="s">
        <v>185</v>
      </c>
      <c r="B38" s="100" t="s">
        <v>184</v>
      </c>
      <c r="C38" s="101">
        <v>24538</v>
      </c>
      <c r="D38" s="101">
        <v>4674</v>
      </c>
      <c r="E38" s="101">
        <v>29212</v>
      </c>
      <c r="F38" s="102">
        <v>0.13172167983883501</v>
      </c>
      <c r="G38" s="101">
        <v>0</v>
      </c>
      <c r="H38" s="101">
        <v>0</v>
      </c>
      <c r="I38" s="101">
        <v>0</v>
      </c>
      <c r="J38" s="102">
        <v>0</v>
      </c>
      <c r="K38" s="101">
        <v>0</v>
      </c>
      <c r="L38" s="123">
        <v>0</v>
      </c>
      <c r="M38" s="101">
        <v>29212</v>
      </c>
      <c r="N38" s="102">
        <v>0.13172167983883501</v>
      </c>
      <c r="O38" s="101">
        <v>7686</v>
      </c>
      <c r="P38" s="101">
        <v>36898</v>
      </c>
      <c r="Q38" s="102">
        <v>0.10430072127615</v>
      </c>
      <c r="R38" s="124">
        <v>5</v>
      </c>
      <c r="S38" s="126"/>
      <c r="T38" s="112" t="s">
        <v>69</v>
      </c>
      <c r="U38" s="120">
        <v>21602</v>
      </c>
      <c r="V38" s="120">
        <v>25812</v>
      </c>
      <c r="W38" s="120">
        <v>4210</v>
      </c>
      <c r="X38" s="120">
        <v>0</v>
      </c>
      <c r="Y38" s="120">
        <v>0</v>
      </c>
      <c r="Z38" s="120">
        <v>0</v>
      </c>
      <c r="AA38" s="120">
        <v>0</v>
      </c>
      <c r="AB38" s="120">
        <v>7601</v>
      </c>
      <c r="AC38" s="120">
        <v>25812</v>
      </c>
      <c r="AD38" s="120">
        <v>33413</v>
      </c>
      <c r="AE38" s="112" t="s">
        <v>186</v>
      </c>
      <c r="AF38" s="120">
        <v>30</v>
      </c>
      <c r="AG38" s="120">
        <v>20160</v>
      </c>
    </row>
    <row r="39" spans="1:33" x14ac:dyDescent="0.2">
      <c r="A39" s="100" t="s">
        <v>76</v>
      </c>
      <c r="B39" s="100" t="s">
        <v>75</v>
      </c>
      <c r="C39" s="101">
        <v>954379</v>
      </c>
      <c r="D39" s="101">
        <v>26054</v>
      </c>
      <c r="E39" s="101">
        <v>980433</v>
      </c>
      <c r="F39" s="102">
        <v>-8.5359712157463911E-3</v>
      </c>
      <c r="G39" s="101">
        <v>552944</v>
      </c>
      <c r="H39" s="101">
        <v>26208</v>
      </c>
      <c r="I39" s="101">
        <v>579152</v>
      </c>
      <c r="J39" s="102">
        <v>-0.14528421065059399</v>
      </c>
      <c r="K39" s="101">
        <v>83050</v>
      </c>
      <c r="L39" s="123">
        <v>-0.15145137065380601</v>
      </c>
      <c r="M39" s="101">
        <v>1642635</v>
      </c>
      <c r="N39" s="102">
        <v>-6.8982051675892997E-2</v>
      </c>
      <c r="O39" s="101">
        <v>3178</v>
      </c>
      <c r="P39" s="101">
        <v>1645813</v>
      </c>
      <c r="Q39" s="102">
        <v>-6.9072383038223301E-2</v>
      </c>
      <c r="R39" s="124">
        <v>2</v>
      </c>
      <c r="S39" s="126"/>
      <c r="T39" s="112" t="s">
        <v>69</v>
      </c>
      <c r="U39" s="120">
        <v>960930</v>
      </c>
      <c r="V39" s="120">
        <v>988874</v>
      </c>
      <c r="W39" s="120">
        <v>27944</v>
      </c>
      <c r="X39" s="120">
        <v>653164</v>
      </c>
      <c r="Y39" s="120">
        <v>677596</v>
      </c>
      <c r="Z39" s="120">
        <v>24432</v>
      </c>
      <c r="AA39" s="120">
        <v>97873</v>
      </c>
      <c r="AB39" s="120">
        <v>3585</v>
      </c>
      <c r="AC39" s="120">
        <v>1764343</v>
      </c>
      <c r="AD39" s="120">
        <v>1767928</v>
      </c>
      <c r="AE39" s="112" t="s">
        <v>77</v>
      </c>
      <c r="AF39" s="120">
        <v>30</v>
      </c>
      <c r="AG39" s="120">
        <v>20160</v>
      </c>
    </row>
    <row r="40" spans="1:33" x14ac:dyDescent="0.2">
      <c r="A40" s="100" t="s">
        <v>188</v>
      </c>
      <c r="B40" s="100" t="s">
        <v>187</v>
      </c>
      <c r="C40" s="101">
        <v>39264</v>
      </c>
      <c r="D40" s="101">
        <v>702</v>
      </c>
      <c r="E40" s="101">
        <v>39966</v>
      </c>
      <c r="F40" s="102">
        <v>-2.3098922050304303E-2</v>
      </c>
      <c r="G40" s="101">
        <v>0</v>
      </c>
      <c r="H40" s="101">
        <v>0</v>
      </c>
      <c r="I40" s="101">
        <v>0</v>
      </c>
      <c r="J40" s="102">
        <v>0</v>
      </c>
      <c r="K40" s="101">
        <v>0</v>
      </c>
      <c r="L40" s="123">
        <v>0</v>
      </c>
      <c r="M40" s="101">
        <v>39966</v>
      </c>
      <c r="N40" s="102">
        <v>-2.3098922050304303E-2</v>
      </c>
      <c r="O40" s="101">
        <v>4964</v>
      </c>
      <c r="P40" s="101">
        <v>44930</v>
      </c>
      <c r="Q40" s="102">
        <v>-1.84384148206405E-2</v>
      </c>
      <c r="R40" s="124">
        <v>5</v>
      </c>
      <c r="S40" s="126"/>
      <c r="T40" s="112" t="s">
        <v>69</v>
      </c>
      <c r="U40" s="120">
        <v>40245</v>
      </c>
      <c r="V40" s="120">
        <v>40911</v>
      </c>
      <c r="W40" s="120">
        <v>666</v>
      </c>
      <c r="X40" s="120">
        <v>0</v>
      </c>
      <c r="Y40" s="120">
        <v>0</v>
      </c>
      <c r="Z40" s="120">
        <v>0</v>
      </c>
      <c r="AA40" s="120">
        <v>0</v>
      </c>
      <c r="AB40" s="120">
        <v>4863</v>
      </c>
      <c r="AC40" s="120">
        <v>40911</v>
      </c>
      <c r="AD40" s="120">
        <v>45774</v>
      </c>
      <c r="AE40" s="112" t="s">
        <v>189</v>
      </c>
      <c r="AF40" s="120">
        <v>30</v>
      </c>
      <c r="AG40" s="120">
        <v>20160</v>
      </c>
    </row>
    <row r="41" spans="1:33" x14ac:dyDescent="0.2">
      <c r="A41" s="100" t="s">
        <v>119</v>
      </c>
      <c r="B41" s="100" t="s">
        <v>118</v>
      </c>
      <c r="C41" s="101">
        <v>63931</v>
      </c>
      <c r="D41" s="101">
        <v>82</v>
      </c>
      <c r="E41" s="101">
        <v>64013</v>
      </c>
      <c r="F41" s="102">
        <v>-1.7436952217225101E-2</v>
      </c>
      <c r="G41" s="101">
        <v>524</v>
      </c>
      <c r="H41" s="101">
        <v>0</v>
      </c>
      <c r="I41" s="101">
        <v>524</v>
      </c>
      <c r="J41" s="102">
        <v>-0.73072970195272413</v>
      </c>
      <c r="K41" s="101">
        <v>0</v>
      </c>
      <c r="L41" s="123">
        <v>0</v>
      </c>
      <c r="M41" s="101">
        <v>64537</v>
      </c>
      <c r="N41" s="102">
        <v>-3.8125046575750797E-2</v>
      </c>
      <c r="O41" s="101">
        <v>0</v>
      </c>
      <c r="P41" s="101">
        <v>64537</v>
      </c>
      <c r="Q41" s="102">
        <v>-3.8125046575750797E-2</v>
      </c>
      <c r="R41" s="124">
        <v>4</v>
      </c>
      <c r="S41" s="126"/>
      <c r="T41" s="112" t="s">
        <v>69</v>
      </c>
      <c r="U41" s="120">
        <v>65145</v>
      </c>
      <c r="V41" s="120">
        <v>65149</v>
      </c>
      <c r="W41" s="120">
        <v>4</v>
      </c>
      <c r="X41" s="120">
        <v>1946</v>
      </c>
      <c r="Y41" s="120">
        <v>1946</v>
      </c>
      <c r="Z41" s="120">
        <v>0</v>
      </c>
      <c r="AA41" s="120">
        <v>0</v>
      </c>
      <c r="AB41" s="120">
        <v>0</v>
      </c>
      <c r="AC41" s="120">
        <v>67095</v>
      </c>
      <c r="AD41" s="120">
        <v>67095</v>
      </c>
      <c r="AE41" s="112" t="s">
        <v>120</v>
      </c>
      <c r="AF41" s="120">
        <v>30</v>
      </c>
      <c r="AG41" s="120">
        <v>20160</v>
      </c>
    </row>
    <row r="42" spans="1:33" x14ac:dyDescent="0.2">
      <c r="A42" s="100" t="s">
        <v>191</v>
      </c>
      <c r="B42" s="100" t="s">
        <v>190</v>
      </c>
      <c r="C42" s="101">
        <v>31488</v>
      </c>
      <c r="D42" s="101">
        <v>44</v>
      </c>
      <c r="E42" s="101">
        <v>31532</v>
      </c>
      <c r="F42" s="102">
        <v>2.1875101273617002E-2</v>
      </c>
      <c r="G42" s="101">
        <v>25</v>
      </c>
      <c r="H42" s="101">
        <v>0</v>
      </c>
      <c r="I42" s="101">
        <v>25</v>
      </c>
      <c r="J42" s="102">
        <v>0</v>
      </c>
      <c r="K42" s="101">
        <v>0</v>
      </c>
      <c r="L42" s="123">
        <v>0</v>
      </c>
      <c r="M42" s="101">
        <v>31557</v>
      </c>
      <c r="N42" s="102">
        <v>2.2685290209676901E-2</v>
      </c>
      <c r="O42" s="101">
        <v>1313</v>
      </c>
      <c r="P42" s="101">
        <v>32870</v>
      </c>
      <c r="Q42" s="102">
        <v>1.32240066582411E-2</v>
      </c>
      <c r="R42" s="124">
        <v>5</v>
      </c>
      <c r="S42" s="126"/>
      <c r="T42" s="112" t="s">
        <v>69</v>
      </c>
      <c r="U42" s="120">
        <v>30793</v>
      </c>
      <c r="V42" s="120">
        <v>30857</v>
      </c>
      <c r="W42" s="120">
        <v>64</v>
      </c>
      <c r="X42" s="120">
        <v>0</v>
      </c>
      <c r="Y42" s="120">
        <v>0</v>
      </c>
      <c r="Z42" s="120">
        <v>0</v>
      </c>
      <c r="AA42" s="120">
        <v>0</v>
      </c>
      <c r="AB42" s="120">
        <v>1584</v>
      </c>
      <c r="AC42" s="120">
        <v>30857</v>
      </c>
      <c r="AD42" s="120">
        <v>32441</v>
      </c>
      <c r="AE42" s="112" t="s">
        <v>192</v>
      </c>
      <c r="AF42" s="120">
        <v>30</v>
      </c>
      <c r="AG42" s="120">
        <v>20160</v>
      </c>
    </row>
    <row r="43" spans="1:33" x14ac:dyDescent="0.2">
      <c r="A43" s="100" t="s">
        <v>194</v>
      </c>
      <c r="B43" s="100" t="s">
        <v>193</v>
      </c>
      <c r="C43" s="101">
        <v>5396</v>
      </c>
      <c r="D43" s="101">
        <v>100</v>
      </c>
      <c r="E43" s="101">
        <v>5496</v>
      </c>
      <c r="F43" s="102">
        <v>-2.4147727272727303E-2</v>
      </c>
      <c r="G43" s="101">
        <v>0</v>
      </c>
      <c r="H43" s="101">
        <v>0</v>
      </c>
      <c r="I43" s="101">
        <v>0</v>
      </c>
      <c r="J43" s="102">
        <v>0</v>
      </c>
      <c r="K43" s="101">
        <v>0</v>
      </c>
      <c r="L43" s="123">
        <v>0</v>
      </c>
      <c r="M43" s="101">
        <v>5496</v>
      </c>
      <c r="N43" s="102">
        <v>-2.4147727272727303E-2</v>
      </c>
      <c r="O43" s="101">
        <v>4232</v>
      </c>
      <c r="P43" s="101">
        <v>9728</v>
      </c>
      <c r="Q43" s="102">
        <v>-1.7444843509492002E-3</v>
      </c>
      <c r="R43" s="124">
        <v>5</v>
      </c>
      <c r="S43" s="126"/>
      <c r="T43" s="112" t="s">
        <v>69</v>
      </c>
      <c r="U43" s="120">
        <v>5618</v>
      </c>
      <c r="V43" s="120">
        <v>5632</v>
      </c>
      <c r="W43" s="120">
        <v>14</v>
      </c>
      <c r="X43" s="120">
        <v>0</v>
      </c>
      <c r="Y43" s="120">
        <v>0</v>
      </c>
      <c r="Z43" s="120">
        <v>0</v>
      </c>
      <c r="AA43" s="120">
        <v>0</v>
      </c>
      <c r="AB43" s="120">
        <v>4113</v>
      </c>
      <c r="AC43" s="120">
        <v>5632</v>
      </c>
      <c r="AD43" s="120">
        <v>9745</v>
      </c>
      <c r="AE43" s="112" t="s">
        <v>195</v>
      </c>
      <c r="AF43" s="120">
        <v>30</v>
      </c>
      <c r="AG43" s="120">
        <v>20160</v>
      </c>
    </row>
    <row r="44" spans="1:33" x14ac:dyDescent="0.2">
      <c r="A44" s="100" t="s">
        <v>89</v>
      </c>
      <c r="B44" s="100" t="s">
        <v>88</v>
      </c>
      <c r="C44" s="101">
        <v>611461</v>
      </c>
      <c r="D44" s="101">
        <v>160598</v>
      </c>
      <c r="E44" s="101">
        <v>772059</v>
      </c>
      <c r="F44" s="102">
        <v>6.7186119899979704E-2</v>
      </c>
      <c r="G44" s="101">
        <v>34622</v>
      </c>
      <c r="H44" s="101">
        <v>622</v>
      </c>
      <c r="I44" s="101">
        <v>35244</v>
      </c>
      <c r="J44" s="102">
        <v>-4.88989637305699E-2</v>
      </c>
      <c r="K44" s="101">
        <v>0</v>
      </c>
      <c r="L44" s="123">
        <v>0</v>
      </c>
      <c r="M44" s="101">
        <v>807303</v>
      </c>
      <c r="N44" s="102">
        <v>6.1529843828278197E-2</v>
      </c>
      <c r="O44" s="101">
        <v>43123</v>
      </c>
      <c r="P44" s="101">
        <v>850426</v>
      </c>
      <c r="Q44" s="102">
        <v>5.7060110376373499E-2</v>
      </c>
      <c r="R44" s="124">
        <v>3</v>
      </c>
      <c r="S44" s="126"/>
      <c r="T44" s="112" t="s">
        <v>69</v>
      </c>
      <c r="U44" s="120">
        <v>578161</v>
      </c>
      <c r="V44" s="120">
        <v>723453</v>
      </c>
      <c r="W44" s="120">
        <v>145292</v>
      </c>
      <c r="X44" s="120">
        <v>36700</v>
      </c>
      <c r="Y44" s="120">
        <v>37056</v>
      </c>
      <c r="Z44" s="120">
        <v>356</v>
      </c>
      <c r="AA44" s="120">
        <v>0</v>
      </c>
      <c r="AB44" s="120">
        <v>44011</v>
      </c>
      <c r="AC44" s="120">
        <v>760509</v>
      </c>
      <c r="AD44" s="120">
        <v>804520</v>
      </c>
      <c r="AE44" s="112" t="s">
        <v>90</v>
      </c>
      <c r="AF44" s="120">
        <v>30</v>
      </c>
      <c r="AG44" s="120">
        <v>20160</v>
      </c>
    </row>
    <row r="45" spans="1:33" x14ac:dyDescent="0.2">
      <c r="A45" s="100" t="s">
        <v>79</v>
      </c>
      <c r="B45" s="100" t="s">
        <v>78</v>
      </c>
      <c r="C45" s="101">
        <v>1221219</v>
      </c>
      <c r="D45" s="101">
        <v>193100</v>
      </c>
      <c r="E45" s="101">
        <v>1414319</v>
      </c>
      <c r="F45" s="102">
        <v>2.49327131980689E-2</v>
      </c>
      <c r="G45" s="101">
        <v>320665</v>
      </c>
      <c r="H45" s="101">
        <v>9048</v>
      </c>
      <c r="I45" s="101">
        <v>329713</v>
      </c>
      <c r="J45" s="102">
        <v>4.5576058933028095E-2</v>
      </c>
      <c r="K45" s="101">
        <v>0</v>
      </c>
      <c r="L45" s="123">
        <v>0</v>
      </c>
      <c r="M45" s="101">
        <v>1744032</v>
      </c>
      <c r="N45" s="102">
        <v>2.8772662519797904E-2</v>
      </c>
      <c r="O45" s="101">
        <v>967</v>
      </c>
      <c r="P45" s="101">
        <v>1744999</v>
      </c>
      <c r="Q45" s="102">
        <v>2.8379155656029702E-2</v>
      </c>
      <c r="R45" s="124">
        <v>2</v>
      </c>
      <c r="S45" s="126"/>
      <c r="T45" s="112" t="s">
        <v>69</v>
      </c>
      <c r="U45" s="120">
        <v>1198338</v>
      </c>
      <c r="V45" s="120">
        <v>1379914</v>
      </c>
      <c r="W45" s="120">
        <v>181576</v>
      </c>
      <c r="X45" s="120">
        <v>307541</v>
      </c>
      <c r="Y45" s="120">
        <v>315341</v>
      </c>
      <c r="Z45" s="120">
        <v>7800</v>
      </c>
      <c r="AA45" s="120">
        <v>0</v>
      </c>
      <c r="AB45" s="120">
        <v>1589</v>
      </c>
      <c r="AC45" s="120">
        <v>1695255</v>
      </c>
      <c r="AD45" s="120">
        <v>1696844</v>
      </c>
      <c r="AE45" s="112" t="s">
        <v>80</v>
      </c>
      <c r="AF45" s="120">
        <v>30</v>
      </c>
      <c r="AG45" s="120">
        <v>20160</v>
      </c>
    </row>
    <row r="46" spans="1:33" x14ac:dyDescent="0.2">
      <c r="A46" s="100" t="s">
        <v>197</v>
      </c>
      <c r="B46" s="100" t="s">
        <v>196</v>
      </c>
      <c r="C46" s="101">
        <v>25468</v>
      </c>
      <c r="D46" s="101">
        <v>5874</v>
      </c>
      <c r="E46" s="101">
        <v>31342</v>
      </c>
      <c r="F46" s="102">
        <v>1.3976059527661001E-2</v>
      </c>
      <c r="G46" s="101">
        <v>0</v>
      </c>
      <c r="H46" s="101">
        <v>0</v>
      </c>
      <c r="I46" s="101">
        <v>0</v>
      </c>
      <c r="J46" s="102">
        <v>0</v>
      </c>
      <c r="K46" s="101">
        <v>0</v>
      </c>
      <c r="L46" s="123">
        <v>0</v>
      </c>
      <c r="M46" s="101">
        <v>31342</v>
      </c>
      <c r="N46" s="102">
        <v>1.3976059527661001E-2</v>
      </c>
      <c r="O46" s="101">
        <v>11065</v>
      </c>
      <c r="P46" s="101">
        <v>42407</v>
      </c>
      <c r="Q46" s="102">
        <v>3.2755345574984197E-2</v>
      </c>
      <c r="R46" s="124">
        <v>5</v>
      </c>
      <c r="S46" s="126"/>
      <c r="T46" s="112" t="s">
        <v>69</v>
      </c>
      <c r="U46" s="120">
        <v>25146</v>
      </c>
      <c r="V46" s="120">
        <v>30910</v>
      </c>
      <c r="W46" s="120">
        <v>5764</v>
      </c>
      <c r="X46" s="120">
        <v>0</v>
      </c>
      <c r="Y46" s="120">
        <v>0</v>
      </c>
      <c r="Z46" s="120">
        <v>0</v>
      </c>
      <c r="AA46" s="120">
        <v>0</v>
      </c>
      <c r="AB46" s="120">
        <v>10152</v>
      </c>
      <c r="AC46" s="120">
        <v>30910</v>
      </c>
      <c r="AD46" s="120">
        <v>41062</v>
      </c>
      <c r="AE46" s="112" t="s">
        <v>198</v>
      </c>
      <c r="AF46" s="120">
        <v>30</v>
      </c>
      <c r="AG46" s="120">
        <v>20160</v>
      </c>
    </row>
    <row r="47" spans="1:33" x14ac:dyDescent="0.2">
      <c r="A47" s="100" t="s">
        <v>200</v>
      </c>
      <c r="B47" s="100" t="s">
        <v>199</v>
      </c>
      <c r="C47" s="101">
        <v>4894</v>
      </c>
      <c r="D47" s="101">
        <v>144</v>
      </c>
      <c r="E47" s="101">
        <v>5038</v>
      </c>
      <c r="F47" s="102">
        <v>4.9802042092102497E-2</v>
      </c>
      <c r="G47" s="101">
        <v>0</v>
      </c>
      <c r="H47" s="101">
        <v>0</v>
      </c>
      <c r="I47" s="101">
        <v>0</v>
      </c>
      <c r="J47" s="102">
        <v>0</v>
      </c>
      <c r="K47" s="101">
        <v>0</v>
      </c>
      <c r="L47" s="123">
        <v>0</v>
      </c>
      <c r="M47" s="101">
        <v>5038</v>
      </c>
      <c r="N47" s="102">
        <v>4.9802042092102497E-2</v>
      </c>
      <c r="O47" s="101">
        <v>7496</v>
      </c>
      <c r="P47" s="101">
        <v>12534</v>
      </c>
      <c r="Q47" s="102">
        <v>6.7450178845171196E-2</v>
      </c>
      <c r="R47" s="124">
        <v>5</v>
      </c>
      <c r="S47" s="126"/>
      <c r="T47" s="112" t="s">
        <v>69</v>
      </c>
      <c r="U47" s="120">
        <v>4709</v>
      </c>
      <c r="V47" s="120">
        <v>4799</v>
      </c>
      <c r="W47" s="120">
        <v>90</v>
      </c>
      <c r="X47" s="120">
        <v>0</v>
      </c>
      <c r="Y47" s="120">
        <v>0</v>
      </c>
      <c r="Z47" s="120">
        <v>0</v>
      </c>
      <c r="AA47" s="120">
        <v>0</v>
      </c>
      <c r="AB47" s="120">
        <v>6943</v>
      </c>
      <c r="AC47" s="120">
        <v>4799</v>
      </c>
      <c r="AD47" s="120">
        <v>11742</v>
      </c>
      <c r="AE47" s="112" t="s">
        <v>201</v>
      </c>
      <c r="AF47" s="120">
        <v>30</v>
      </c>
      <c r="AG47" s="120">
        <v>20160</v>
      </c>
    </row>
    <row r="48" spans="1:33" x14ac:dyDescent="0.2">
      <c r="A48" s="100" t="s">
        <v>203</v>
      </c>
      <c r="B48" s="100" t="s">
        <v>202</v>
      </c>
      <c r="C48" s="101">
        <v>3376</v>
      </c>
      <c r="D48" s="101">
        <v>0</v>
      </c>
      <c r="E48" s="101">
        <v>3376</v>
      </c>
      <c r="F48" s="102">
        <v>-6.3782584581253507E-2</v>
      </c>
      <c r="G48" s="101">
        <v>0</v>
      </c>
      <c r="H48" s="101">
        <v>0</v>
      </c>
      <c r="I48" s="101">
        <v>0</v>
      </c>
      <c r="J48" s="102">
        <v>0</v>
      </c>
      <c r="K48" s="101">
        <v>0</v>
      </c>
      <c r="L48" s="123">
        <v>0</v>
      </c>
      <c r="M48" s="101">
        <v>3376</v>
      </c>
      <c r="N48" s="102">
        <v>-6.3782584581253507E-2</v>
      </c>
      <c r="O48" s="101">
        <v>0</v>
      </c>
      <c r="P48" s="101">
        <v>3376</v>
      </c>
      <c r="Q48" s="102">
        <v>-6.3782584581253507E-2</v>
      </c>
      <c r="R48" s="124">
        <v>5</v>
      </c>
      <c r="S48" s="126"/>
      <c r="T48" s="112" t="s">
        <v>69</v>
      </c>
      <c r="U48" s="120">
        <v>3606</v>
      </c>
      <c r="V48" s="120">
        <v>3606</v>
      </c>
      <c r="W48" s="120">
        <v>0</v>
      </c>
      <c r="X48" s="120">
        <v>0</v>
      </c>
      <c r="Y48" s="120">
        <v>0</v>
      </c>
      <c r="Z48" s="120">
        <v>0</v>
      </c>
      <c r="AA48" s="120">
        <v>0</v>
      </c>
      <c r="AB48" s="120">
        <v>0</v>
      </c>
      <c r="AC48" s="120">
        <v>3606</v>
      </c>
      <c r="AD48" s="120">
        <v>3606</v>
      </c>
      <c r="AE48" s="112" t="s">
        <v>204</v>
      </c>
      <c r="AF48" s="120">
        <v>30</v>
      </c>
      <c r="AG48" s="120">
        <v>20160</v>
      </c>
    </row>
    <row r="49" spans="1:33" x14ac:dyDescent="0.2">
      <c r="A49" s="100" t="s">
        <v>206</v>
      </c>
      <c r="B49" s="100" t="s">
        <v>205</v>
      </c>
      <c r="C49" s="101">
        <v>43258</v>
      </c>
      <c r="D49" s="101">
        <v>282</v>
      </c>
      <c r="E49" s="101">
        <v>43540</v>
      </c>
      <c r="F49" s="102">
        <v>-6.7406344378520791E-2</v>
      </c>
      <c r="G49" s="101">
        <v>0</v>
      </c>
      <c r="H49" s="101">
        <v>0</v>
      </c>
      <c r="I49" s="101">
        <v>0</v>
      </c>
      <c r="J49" s="102">
        <v>0</v>
      </c>
      <c r="K49" s="101">
        <v>0</v>
      </c>
      <c r="L49" s="123">
        <v>0</v>
      </c>
      <c r="M49" s="101">
        <v>43540</v>
      </c>
      <c r="N49" s="102">
        <v>-6.7406344378520791E-2</v>
      </c>
      <c r="O49" s="101">
        <v>866</v>
      </c>
      <c r="P49" s="101">
        <v>44406</v>
      </c>
      <c r="Q49" s="102">
        <v>-6.3105259826571308E-2</v>
      </c>
      <c r="R49" s="124">
        <v>5</v>
      </c>
      <c r="S49" s="126"/>
      <c r="T49" s="112" t="s">
        <v>69</v>
      </c>
      <c r="U49" s="120">
        <v>46343</v>
      </c>
      <c r="V49" s="120">
        <v>46687</v>
      </c>
      <c r="W49" s="120">
        <v>344</v>
      </c>
      <c r="X49" s="120">
        <v>0</v>
      </c>
      <c r="Y49" s="120">
        <v>0</v>
      </c>
      <c r="Z49" s="120">
        <v>0</v>
      </c>
      <c r="AA49" s="120">
        <v>0</v>
      </c>
      <c r="AB49" s="120">
        <v>710</v>
      </c>
      <c r="AC49" s="120">
        <v>46687</v>
      </c>
      <c r="AD49" s="120">
        <v>47397</v>
      </c>
      <c r="AE49" s="112" t="s">
        <v>207</v>
      </c>
      <c r="AF49" s="120">
        <v>30</v>
      </c>
      <c r="AG49" s="120">
        <v>20160</v>
      </c>
    </row>
    <row r="50" spans="1:33" x14ac:dyDescent="0.2">
      <c r="A50" s="100" t="s">
        <v>92</v>
      </c>
      <c r="B50" s="100" t="s">
        <v>91</v>
      </c>
      <c r="C50" s="101">
        <v>316197</v>
      </c>
      <c r="D50" s="101">
        <v>2438</v>
      </c>
      <c r="E50" s="101">
        <v>318635</v>
      </c>
      <c r="F50" s="102">
        <v>3.1378159583868796E-2</v>
      </c>
      <c r="G50" s="101">
        <v>95921</v>
      </c>
      <c r="H50" s="101">
        <v>42</v>
      </c>
      <c r="I50" s="101">
        <v>95963</v>
      </c>
      <c r="J50" s="102">
        <v>-0.17073107500864201</v>
      </c>
      <c r="K50" s="101">
        <v>0</v>
      </c>
      <c r="L50" s="123">
        <v>0</v>
      </c>
      <c r="M50" s="101">
        <v>414598</v>
      </c>
      <c r="N50" s="102">
        <v>-2.3696548541071602E-2</v>
      </c>
      <c r="O50" s="101">
        <v>1614</v>
      </c>
      <c r="P50" s="101">
        <v>416212</v>
      </c>
      <c r="Q50" s="102">
        <v>-2.5593242559886101E-2</v>
      </c>
      <c r="R50" s="124">
        <v>3</v>
      </c>
      <c r="S50" s="127"/>
      <c r="T50" s="112" t="s">
        <v>69</v>
      </c>
      <c r="U50" s="120">
        <v>307705</v>
      </c>
      <c r="V50" s="120">
        <v>308941</v>
      </c>
      <c r="W50" s="120">
        <v>1236</v>
      </c>
      <c r="X50" s="120">
        <v>115668</v>
      </c>
      <c r="Y50" s="120">
        <v>115720</v>
      </c>
      <c r="Z50" s="120">
        <v>52</v>
      </c>
      <c r="AA50" s="120">
        <v>0</v>
      </c>
      <c r="AB50" s="120">
        <v>2483</v>
      </c>
      <c r="AC50" s="120">
        <v>424661</v>
      </c>
      <c r="AD50" s="120">
        <v>427144</v>
      </c>
      <c r="AE50" s="112" t="s">
        <v>93</v>
      </c>
      <c r="AF50" s="120">
        <v>30</v>
      </c>
      <c r="AG50" s="120">
        <v>20160</v>
      </c>
    </row>
    <row r="51" spans="1:33" x14ac:dyDescent="0.2">
      <c r="A51" s="112" t="s">
        <v>230</v>
      </c>
      <c r="B51" s="113">
        <v>0</v>
      </c>
      <c r="C51" s="114">
        <v>10039660</v>
      </c>
      <c r="D51" s="114">
        <v>2082468</v>
      </c>
      <c r="E51" s="114">
        <v>12122128</v>
      </c>
      <c r="F51" s="115">
        <v>2.37209049759388E-2</v>
      </c>
      <c r="G51" s="114">
        <v>6169837</v>
      </c>
      <c r="H51" s="114">
        <v>1157340</v>
      </c>
      <c r="I51" s="114">
        <v>7327177</v>
      </c>
      <c r="J51" s="115">
        <v>2.5004067322688901E-2</v>
      </c>
      <c r="K51" s="114">
        <v>206809</v>
      </c>
      <c r="L51" s="128">
        <v>-0.17649284041858501</v>
      </c>
      <c r="M51" s="114">
        <v>19656114</v>
      </c>
      <c r="N51" s="115">
        <v>2.1584432091535401E-2</v>
      </c>
      <c r="O51" s="114">
        <v>296400</v>
      </c>
      <c r="P51" s="114">
        <v>19952514</v>
      </c>
      <c r="Q51" s="115">
        <v>2.1827113170531799E-2</v>
      </c>
      <c r="R51" s="129">
        <v>0</v>
      </c>
      <c r="S51" s="113" t="s">
        <v>81</v>
      </c>
      <c r="T51" s="113">
        <v>0</v>
      </c>
      <c r="U51" s="120">
        <v>9936123</v>
      </c>
      <c r="V51" s="120">
        <v>11841243</v>
      </c>
      <c r="W51" s="120">
        <v>1905120</v>
      </c>
      <c r="X51" s="120">
        <v>6140137</v>
      </c>
      <c r="Y51" s="120">
        <v>7148437</v>
      </c>
      <c r="Z51" s="120">
        <v>1008300</v>
      </c>
      <c r="AA51" s="120">
        <v>251132</v>
      </c>
      <c r="AB51" s="120">
        <v>285499</v>
      </c>
      <c r="AC51" s="120">
        <v>19240812</v>
      </c>
      <c r="AD51" s="120">
        <v>19526311</v>
      </c>
      <c r="AE51" s="113">
        <v>0</v>
      </c>
      <c r="AF51" s="120">
        <v>1380</v>
      </c>
      <c r="AG51" s="120">
        <v>927360</v>
      </c>
    </row>
    <row r="52" spans="1:33" x14ac:dyDescent="0.2">
      <c r="A52" s="100" t="s">
        <v>209</v>
      </c>
      <c r="B52" s="100" t="s">
        <v>208</v>
      </c>
      <c r="C52" s="101">
        <v>103</v>
      </c>
      <c r="D52" s="101">
        <v>0</v>
      </c>
      <c r="E52" s="101">
        <v>103</v>
      </c>
      <c r="F52" s="102">
        <v>-0.66006600660066006</v>
      </c>
      <c r="G52" s="101">
        <v>593764</v>
      </c>
      <c r="H52" s="101">
        <v>0</v>
      </c>
      <c r="I52" s="101">
        <v>593764</v>
      </c>
      <c r="J52" s="102">
        <v>-2.5916969889855299E-2</v>
      </c>
      <c r="K52" s="101">
        <v>0</v>
      </c>
      <c r="L52" s="123">
        <v>0</v>
      </c>
      <c r="M52" s="101">
        <v>593867</v>
      </c>
      <c r="N52" s="102">
        <v>-2.6232034958556399E-2</v>
      </c>
      <c r="O52" s="101">
        <v>0</v>
      </c>
      <c r="P52" s="101">
        <v>593867</v>
      </c>
      <c r="Q52" s="102">
        <v>-2.6232034958556399E-2</v>
      </c>
      <c r="R52" s="124">
        <v>6</v>
      </c>
      <c r="S52" s="125" t="s">
        <v>70</v>
      </c>
      <c r="T52" s="112" t="s">
        <v>70</v>
      </c>
      <c r="U52" s="120">
        <v>303</v>
      </c>
      <c r="V52" s="120">
        <v>303</v>
      </c>
      <c r="W52" s="120">
        <v>0</v>
      </c>
      <c r="X52" s="120">
        <v>609562</v>
      </c>
      <c r="Y52" s="120">
        <v>609562</v>
      </c>
      <c r="Z52" s="120">
        <v>0</v>
      </c>
      <c r="AA52" s="120">
        <v>0</v>
      </c>
      <c r="AB52" s="120">
        <v>0</v>
      </c>
      <c r="AC52" s="120">
        <v>609865</v>
      </c>
      <c r="AD52" s="120">
        <v>609865</v>
      </c>
      <c r="AE52" s="112" t="s">
        <v>210</v>
      </c>
      <c r="AF52" s="120">
        <v>30</v>
      </c>
      <c r="AG52" s="120">
        <v>20160</v>
      </c>
    </row>
    <row r="53" spans="1:33" x14ac:dyDescent="0.2">
      <c r="A53" s="100" t="s">
        <v>212</v>
      </c>
      <c r="B53" s="100" t="s">
        <v>211</v>
      </c>
      <c r="C53" s="101">
        <v>1006</v>
      </c>
      <c r="D53" s="101">
        <v>0</v>
      </c>
      <c r="E53" s="101">
        <v>1006</v>
      </c>
      <c r="F53" s="102">
        <v>-0.55954465849386992</v>
      </c>
      <c r="G53" s="101">
        <v>0</v>
      </c>
      <c r="H53" s="101">
        <v>0</v>
      </c>
      <c r="I53" s="101">
        <v>0</v>
      </c>
      <c r="J53" s="102">
        <v>0</v>
      </c>
      <c r="K53" s="101">
        <v>0</v>
      </c>
      <c r="L53" s="123">
        <v>0</v>
      </c>
      <c r="M53" s="101">
        <v>1006</v>
      </c>
      <c r="N53" s="102">
        <v>-0.55954465849386992</v>
      </c>
      <c r="O53" s="101">
        <v>0</v>
      </c>
      <c r="P53" s="101">
        <v>1006</v>
      </c>
      <c r="Q53" s="102">
        <v>-0.55954465849386992</v>
      </c>
      <c r="R53" s="124">
        <v>6</v>
      </c>
      <c r="S53" s="126"/>
      <c r="T53" s="112" t="s">
        <v>70</v>
      </c>
      <c r="U53" s="120">
        <v>2284</v>
      </c>
      <c r="V53" s="120">
        <v>2284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2284</v>
      </c>
      <c r="AD53" s="120">
        <v>2284</v>
      </c>
      <c r="AE53" s="112" t="s">
        <v>213</v>
      </c>
      <c r="AF53" s="120">
        <v>30</v>
      </c>
      <c r="AG53" s="120">
        <v>20160</v>
      </c>
    </row>
    <row r="54" spans="1:33" x14ac:dyDescent="0.2">
      <c r="A54" s="100" t="s">
        <v>215</v>
      </c>
      <c r="B54" s="100" t="s">
        <v>214</v>
      </c>
      <c r="C54" s="101">
        <v>156256</v>
      </c>
      <c r="D54" s="101">
        <v>236</v>
      </c>
      <c r="E54" s="101">
        <v>156492</v>
      </c>
      <c r="F54" s="102">
        <v>-0.27481846364870699</v>
      </c>
      <c r="G54" s="101">
        <v>377554</v>
      </c>
      <c r="H54" s="101">
        <v>52</v>
      </c>
      <c r="I54" s="101">
        <v>377606</v>
      </c>
      <c r="J54" s="102">
        <v>-4.9011879607219901E-2</v>
      </c>
      <c r="K54" s="101">
        <v>0</v>
      </c>
      <c r="L54" s="123">
        <v>-1</v>
      </c>
      <c r="M54" s="101">
        <v>534098</v>
      </c>
      <c r="N54" s="102">
        <v>-0.12977922606924602</v>
      </c>
      <c r="O54" s="101">
        <v>1567</v>
      </c>
      <c r="P54" s="101">
        <v>535665</v>
      </c>
      <c r="Q54" s="102">
        <v>-0.130303837174188</v>
      </c>
      <c r="R54" s="124">
        <v>6</v>
      </c>
      <c r="S54" s="126"/>
      <c r="T54" s="112" t="s">
        <v>70</v>
      </c>
      <c r="U54" s="120">
        <v>214831</v>
      </c>
      <c r="V54" s="120">
        <v>215797</v>
      </c>
      <c r="W54" s="120">
        <v>966</v>
      </c>
      <c r="X54" s="120">
        <v>396645</v>
      </c>
      <c r="Y54" s="120">
        <v>397067</v>
      </c>
      <c r="Z54" s="120">
        <v>422</v>
      </c>
      <c r="AA54" s="120">
        <v>886</v>
      </c>
      <c r="AB54" s="120">
        <v>2172</v>
      </c>
      <c r="AC54" s="120">
        <v>613750</v>
      </c>
      <c r="AD54" s="120">
        <v>615922</v>
      </c>
      <c r="AE54" s="112" t="s">
        <v>216</v>
      </c>
      <c r="AF54" s="120">
        <v>30</v>
      </c>
      <c r="AG54" s="120">
        <v>20160</v>
      </c>
    </row>
    <row r="55" spans="1:33" x14ac:dyDescent="0.2">
      <c r="A55" s="100" t="s">
        <v>218</v>
      </c>
      <c r="B55" s="100" t="s">
        <v>217</v>
      </c>
      <c r="C55" s="101">
        <v>0</v>
      </c>
      <c r="D55" s="101">
        <v>0</v>
      </c>
      <c r="E55" s="101">
        <v>0</v>
      </c>
      <c r="F55" s="102">
        <v>-1</v>
      </c>
      <c r="G55" s="101">
        <v>0</v>
      </c>
      <c r="H55" s="101">
        <v>0</v>
      </c>
      <c r="I55" s="101">
        <v>0</v>
      </c>
      <c r="J55" s="102">
        <v>0</v>
      </c>
      <c r="K55" s="101">
        <v>0</v>
      </c>
      <c r="L55" s="123">
        <v>0</v>
      </c>
      <c r="M55" s="101">
        <v>0</v>
      </c>
      <c r="N55" s="102">
        <v>-1</v>
      </c>
      <c r="O55" s="101">
        <v>0</v>
      </c>
      <c r="P55" s="101">
        <v>0</v>
      </c>
      <c r="Q55" s="102">
        <v>-1</v>
      </c>
      <c r="R55" s="124">
        <v>6</v>
      </c>
      <c r="S55" s="126"/>
      <c r="T55" s="112" t="s">
        <v>70</v>
      </c>
      <c r="U55" s="120">
        <v>11184</v>
      </c>
      <c r="V55" s="120">
        <v>11184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11184</v>
      </c>
      <c r="AD55" s="120">
        <v>11184</v>
      </c>
      <c r="AE55" s="112" t="s">
        <v>219</v>
      </c>
      <c r="AF55" s="120">
        <v>30</v>
      </c>
      <c r="AG55" s="120">
        <v>20160</v>
      </c>
    </row>
    <row r="56" spans="1:33" x14ac:dyDescent="0.2">
      <c r="A56" s="100" t="s">
        <v>221</v>
      </c>
      <c r="B56" s="100" t="s">
        <v>220</v>
      </c>
      <c r="C56" s="101">
        <v>17911</v>
      </c>
      <c r="D56" s="101">
        <v>0</v>
      </c>
      <c r="E56" s="101">
        <v>17911</v>
      </c>
      <c r="F56" s="102">
        <v>-0.11624808802486801</v>
      </c>
      <c r="G56" s="101">
        <v>0</v>
      </c>
      <c r="H56" s="101">
        <v>0</v>
      </c>
      <c r="I56" s="101">
        <v>0</v>
      </c>
      <c r="J56" s="102">
        <v>0</v>
      </c>
      <c r="K56" s="101">
        <v>0</v>
      </c>
      <c r="L56" s="123">
        <v>0</v>
      </c>
      <c r="M56" s="101">
        <v>17911</v>
      </c>
      <c r="N56" s="102">
        <v>-0.11624808802486801</v>
      </c>
      <c r="O56" s="101">
        <v>19</v>
      </c>
      <c r="P56" s="101">
        <v>17930</v>
      </c>
      <c r="Q56" s="102">
        <v>-0.116052060737527</v>
      </c>
      <c r="R56" s="124">
        <v>6</v>
      </c>
      <c r="S56" s="126"/>
      <c r="T56" s="112" t="s">
        <v>70</v>
      </c>
      <c r="U56" s="120">
        <v>20267</v>
      </c>
      <c r="V56" s="120">
        <v>20267</v>
      </c>
      <c r="W56" s="120">
        <v>0</v>
      </c>
      <c r="X56" s="120">
        <v>0</v>
      </c>
      <c r="Y56" s="120">
        <v>0</v>
      </c>
      <c r="Z56" s="120">
        <v>0</v>
      </c>
      <c r="AA56" s="120">
        <v>0</v>
      </c>
      <c r="AB56" s="120">
        <v>17</v>
      </c>
      <c r="AC56" s="120">
        <v>20267</v>
      </c>
      <c r="AD56" s="120">
        <v>20284</v>
      </c>
      <c r="AE56" s="112" t="s">
        <v>222</v>
      </c>
      <c r="AF56" s="120">
        <v>30</v>
      </c>
      <c r="AG56" s="120">
        <v>20160</v>
      </c>
    </row>
    <row r="57" spans="1:33" x14ac:dyDescent="0.2">
      <c r="A57" s="100" t="s">
        <v>224</v>
      </c>
      <c r="B57" s="100" t="s">
        <v>223</v>
      </c>
      <c r="C57" s="101">
        <v>1651</v>
      </c>
      <c r="D57" s="101">
        <v>0</v>
      </c>
      <c r="E57" s="101">
        <v>1651</v>
      </c>
      <c r="F57" s="102">
        <v>-0.316921803889119</v>
      </c>
      <c r="G57" s="101">
        <v>52</v>
      </c>
      <c r="H57" s="101">
        <v>0</v>
      </c>
      <c r="I57" s="101">
        <v>52</v>
      </c>
      <c r="J57" s="102">
        <v>0</v>
      </c>
      <c r="K57" s="101">
        <v>0</v>
      </c>
      <c r="L57" s="123">
        <v>0</v>
      </c>
      <c r="M57" s="101">
        <v>1703</v>
      </c>
      <c r="N57" s="102">
        <v>-0.29540752999586295</v>
      </c>
      <c r="O57" s="101">
        <v>0</v>
      </c>
      <c r="P57" s="101">
        <v>1703</v>
      </c>
      <c r="Q57" s="102">
        <v>-0.29540752999586295</v>
      </c>
      <c r="R57" s="124">
        <v>6</v>
      </c>
      <c r="S57" s="127"/>
      <c r="T57" s="112" t="s">
        <v>70</v>
      </c>
      <c r="U57" s="120">
        <v>2417</v>
      </c>
      <c r="V57" s="120">
        <v>2417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2417</v>
      </c>
      <c r="AD57" s="120">
        <v>2417</v>
      </c>
      <c r="AE57" s="112" t="s">
        <v>225</v>
      </c>
      <c r="AF57" s="120">
        <v>30</v>
      </c>
      <c r="AG57" s="120">
        <v>20160</v>
      </c>
    </row>
    <row r="58" spans="1:33" x14ac:dyDescent="0.2">
      <c r="A58" s="112" t="s">
        <v>259</v>
      </c>
      <c r="B58" s="113">
        <v>0</v>
      </c>
      <c r="C58" s="114">
        <v>176927</v>
      </c>
      <c r="D58" s="114">
        <v>236</v>
      </c>
      <c r="E58" s="114">
        <v>177163</v>
      </c>
      <c r="F58" s="115">
        <v>-0.29767454767454798</v>
      </c>
      <c r="G58" s="114">
        <v>971370</v>
      </c>
      <c r="H58" s="114">
        <v>52</v>
      </c>
      <c r="I58" s="114">
        <v>971422</v>
      </c>
      <c r="J58" s="115">
        <v>-3.4975149732423799E-2</v>
      </c>
      <c r="K58" s="114">
        <v>0</v>
      </c>
      <c r="L58" s="128">
        <v>-1</v>
      </c>
      <c r="M58" s="114">
        <v>1148585</v>
      </c>
      <c r="N58" s="115">
        <v>-8.8256002895773594E-2</v>
      </c>
      <c r="O58" s="114">
        <v>1586</v>
      </c>
      <c r="P58" s="114">
        <v>1150171</v>
      </c>
      <c r="Q58" s="115">
        <v>-8.8580742910212409E-2</v>
      </c>
      <c r="R58" s="129">
        <v>0</v>
      </c>
      <c r="S58" s="113" t="s">
        <v>81</v>
      </c>
      <c r="T58" s="113">
        <v>0</v>
      </c>
      <c r="U58" s="120">
        <v>251286</v>
      </c>
      <c r="V58" s="120">
        <v>252252</v>
      </c>
      <c r="W58" s="120">
        <v>966</v>
      </c>
      <c r="X58" s="120">
        <v>1006207</v>
      </c>
      <c r="Y58" s="120">
        <v>1006629</v>
      </c>
      <c r="Z58" s="120">
        <v>422</v>
      </c>
      <c r="AA58" s="120">
        <v>886</v>
      </c>
      <c r="AB58" s="120">
        <v>2189</v>
      </c>
      <c r="AC58" s="120">
        <v>1259767</v>
      </c>
      <c r="AD58" s="120">
        <v>1261956</v>
      </c>
      <c r="AE58" s="113">
        <v>0</v>
      </c>
      <c r="AF58" s="120">
        <v>180</v>
      </c>
      <c r="AG58" s="120">
        <v>120960</v>
      </c>
    </row>
    <row r="59" spans="1:33" x14ac:dyDescent="0.2">
      <c r="A59" s="112" t="s">
        <v>260</v>
      </c>
      <c r="B59" s="113">
        <v>0</v>
      </c>
      <c r="C59" s="114">
        <v>10216587</v>
      </c>
      <c r="D59" s="114">
        <v>2082704</v>
      </c>
      <c r="E59" s="114">
        <v>12299291</v>
      </c>
      <c r="F59" s="115">
        <v>1.70170823240097E-2</v>
      </c>
      <c r="G59" s="114">
        <v>7141207</v>
      </c>
      <c r="H59" s="114">
        <v>1157392</v>
      </c>
      <c r="I59" s="114">
        <v>8298599</v>
      </c>
      <c r="J59" s="115">
        <v>1.7600470676754802E-2</v>
      </c>
      <c r="K59" s="114">
        <v>206809</v>
      </c>
      <c r="L59" s="128">
        <v>-0.179387980223635</v>
      </c>
      <c r="M59" s="114">
        <v>20804699</v>
      </c>
      <c r="N59" s="115">
        <v>1.4834702961316401E-2</v>
      </c>
      <c r="O59" s="114">
        <v>297986</v>
      </c>
      <c r="P59" s="114">
        <v>21102685</v>
      </c>
      <c r="Q59" s="115">
        <v>1.5124781685746101E-2</v>
      </c>
      <c r="R59" s="129">
        <v>0</v>
      </c>
      <c r="S59" s="113">
        <v>0</v>
      </c>
      <c r="T59" s="113">
        <v>0</v>
      </c>
      <c r="U59" s="120">
        <v>10187409</v>
      </c>
      <c r="V59" s="120">
        <v>12093495</v>
      </c>
      <c r="W59" s="120">
        <v>1906086</v>
      </c>
      <c r="X59" s="120">
        <v>7146344</v>
      </c>
      <c r="Y59" s="120">
        <v>8155066</v>
      </c>
      <c r="Z59" s="120">
        <v>1008722</v>
      </c>
      <c r="AA59" s="120">
        <v>252018</v>
      </c>
      <c r="AB59" s="120">
        <v>287688</v>
      </c>
      <c r="AC59" s="120">
        <v>20500579</v>
      </c>
      <c r="AD59" s="120">
        <v>20788267</v>
      </c>
      <c r="AE59" s="113">
        <v>0</v>
      </c>
      <c r="AF59" s="120">
        <v>1560</v>
      </c>
      <c r="AG59" s="120">
        <v>1048320</v>
      </c>
    </row>
  </sheetData>
  <pageMargins left="0.75" right="0.75" top="1" bottom="1" header="0.5" footer="0.5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0" zoomScaleNormal="90" zoomScaleSheetLayoutView="73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42578125" style="98"/>
  </cols>
  <sheetData>
    <row r="1" spans="1:24" ht="15.75" x14ac:dyDescent="0.25">
      <c r="A1" s="97" t="s">
        <v>229</v>
      </c>
    </row>
    <row r="4" spans="1:24" ht="42.75" x14ac:dyDescent="0.2">
      <c r="A4" s="111" t="s">
        <v>44</v>
      </c>
      <c r="B4" s="111" t="s">
        <v>43</v>
      </c>
      <c r="C4" s="111" t="s">
        <v>45</v>
      </c>
      <c r="D4" s="111" t="s">
        <v>46</v>
      </c>
      <c r="E4" s="111" t="s">
        <v>47</v>
      </c>
      <c r="F4" s="111" t="s">
        <v>48</v>
      </c>
      <c r="G4" s="111" t="s">
        <v>49</v>
      </c>
      <c r="H4" s="111" t="s">
        <v>50</v>
      </c>
      <c r="I4" s="111" t="s">
        <v>51</v>
      </c>
      <c r="J4" s="111" t="s">
        <v>52</v>
      </c>
      <c r="K4" s="111" t="s">
        <v>24</v>
      </c>
      <c r="L4" s="111" t="s">
        <v>53</v>
      </c>
      <c r="M4" s="111" t="s">
        <v>54</v>
      </c>
      <c r="N4" s="111" t="s">
        <v>55</v>
      </c>
      <c r="O4" s="99" t="s">
        <v>56</v>
      </c>
      <c r="P4" s="99" t="s">
        <v>57</v>
      </c>
      <c r="Q4" s="99" t="s">
        <v>58</v>
      </c>
      <c r="R4" s="99" t="s">
        <v>59</v>
      </c>
      <c r="S4" s="99" t="s">
        <v>60</v>
      </c>
      <c r="T4" s="99" t="s">
        <v>61</v>
      </c>
      <c r="U4" s="99" t="s">
        <v>62</v>
      </c>
      <c r="V4" s="99" t="s">
        <v>63</v>
      </c>
      <c r="W4" s="99" t="s">
        <v>64</v>
      </c>
      <c r="X4" s="99" t="s">
        <v>65</v>
      </c>
    </row>
    <row r="5" spans="1:24" x14ac:dyDescent="0.2">
      <c r="A5" s="100" t="s">
        <v>95</v>
      </c>
      <c r="B5" s="100" t="s">
        <v>94</v>
      </c>
      <c r="C5" s="101">
        <v>566</v>
      </c>
      <c r="D5" s="102">
        <v>-0.12111801242236001</v>
      </c>
      <c r="E5" s="101">
        <v>11</v>
      </c>
      <c r="F5" s="102">
        <v>-0.15384615384615402</v>
      </c>
      <c r="G5" s="101">
        <v>0</v>
      </c>
      <c r="H5" s="102">
        <v>-1</v>
      </c>
      <c r="I5" s="101">
        <v>577</v>
      </c>
      <c r="J5" s="102">
        <v>-0.17923186344239</v>
      </c>
      <c r="K5" s="101">
        <v>382</v>
      </c>
      <c r="L5" s="102">
        <v>0.116959064327485</v>
      </c>
      <c r="M5" s="101">
        <v>959</v>
      </c>
      <c r="N5" s="102">
        <v>-8.2296650717703299E-2</v>
      </c>
      <c r="O5" s="103">
        <v>4</v>
      </c>
      <c r="P5" s="104" t="s">
        <v>69</v>
      </c>
      <c r="Q5" s="100" t="s">
        <v>69</v>
      </c>
      <c r="R5" s="105">
        <v>644</v>
      </c>
      <c r="S5" s="105">
        <v>13</v>
      </c>
      <c r="T5" s="105">
        <v>46</v>
      </c>
      <c r="U5" s="105">
        <v>703</v>
      </c>
      <c r="V5" s="105">
        <v>342</v>
      </c>
      <c r="W5" s="105">
        <v>1045</v>
      </c>
      <c r="X5" s="100" t="s">
        <v>96</v>
      </c>
    </row>
    <row r="6" spans="1:24" x14ac:dyDescent="0.2">
      <c r="A6" s="100" t="s">
        <v>122</v>
      </c>
      <c r="B6" s="100" t="s">
        <v>121</v>
      </c>
      <c r="C6" s="101">
        <v>258</v>
      </c>
      <c r="D6" s="102">
        <v>5.7377049180327898E-2</v>
      </c>
      <c r="E6" s="101">
        <v>2</v>
      </c>
      <c r="F6" s="102" t="s">
        <v>68</v>
      </c>
      <c r="G6" s="101">
        <v>0</v>
      </c>
      <c r="H6" s="102" t="s">
        <v>68</v>
      </c>
      <c r="I6" s="101">
        <v>260</v>
      </c>
      <c r="J6" s="102">
        <v>6.5573770491803296E-2</v>
      </c>
      <c r="K6" s="101">
        <v>8</v>
      </c>
      <c r="L6" s="102">
        <v>-0.27272727272727298</v>
      </c>
      <c r="M6" s="101">
        <v>268</v>
      </c>
      <c r="N6" s="102">
        <v>5.0980392156862703E-2</v>
      </c>
      <c r="O6" s="103">
        <v>5</v>
      </c>
      <c r="P6" s="106"/>
      <c r="Q6" s="100" t="s">
        <v>69</v>
      </c>
      <c r="R6" s="105">
        <v>244</v>
      </c>
      <c r="S6" s="105">
        <v>0</v>
      </c>
      <c r="T6" s="105">
        <v>0</v>
      </c>
      <c r="U6" s="105">
        <v>244</v>
      </c>
      <c r="V6" s="105">
        <v>11</v>
      </c>
      <c r="W6" s="105">
        <v>255</v>
      </c>
      <c r="X6" s="100" t="s">
        <v>123</v>
      </c>
    </row>
    <row r="7" spans="1:24" x14ac:dyDescent="0.2">
      <c r="A7" s="100" t="s">
        <v>98</v>
      </c>
      <c r="B7" s="100" t="s">
        <v>97</v>
      </c>
      <c r="C7" s="101">
        <v>191</v>
      </c>
      <c r="D7" s="102">
        <v>6.1111111111111102E-2</v>
      </c>
      <c r="E7" s="101">
        <v>2</v>
      </c>
      <c r="F7" s="102" t="s">
        <v>68</v>
      </c>
      <c r="G7" s="101">
        <v>0</v>
      </c>
      <c r="H7" s="102" t="s">
        <v>68</v>
      </c>
      <c r="I7" s="101">
        <v>193</v>
      </c>
      <c r="J7" s="102">
        <v>7.2222222222222202E-2</v>
      </c>
      <c r="K7" s="101">
        <v>514</v>
      </c>
      <c r="L7" s="102">
        <v>7.8431372549019607E-3</v>
      </c>
      <c r="M7" s="101">
        <v>707</v>
      </c>
      <c r="N7" s="102">
        <v>2.4637681159420301E-2</v>
      </c>
      <c r="O7" s="103">
        <v>4</v>
      </c>
      <c r="P7" s="106"/>
      <c r="Q7" s="100" t="s">
        <v>69</v>
      </c>
      <c r="R7" s="105">
        <v>180</v>
      </c>
      <c r="S7" s="105">
        <v>0</v>
      </c>
      <c r="T7" s="105">
        <v>0</v>
      </c>
      <c r="U7" s="105">
        <v>180</v>
      </c>
      <c r="V7" s="105">
        <v>510</v>
      </c>
      <c r="W7" s="105">
        <v>690</v>
      </c>
      <c r="X7" s="100" t="s">
        <v>99</v>
      </c>
    </row>
    <row r="8" spans="1:24" x14ac:dyDescent="0.2">
      <c r="A8" s="100" t="s">
        <v>73</v>
      </c>
      <c r="B8" s="100" t="s">
        <v>72</v>
      </c>
      <c r="C8" s="101">
        <v>4544</v>
      </c>
      <c r="D8" s="102">
        <v>-1.6237280796709198E-2</v>
      </c>
      <c r="E8" s="101">
        <v>1739</v>
      </c>
      <c r="F8" s="102">
        <v>-0.06</v>
      </c>
      <c r="G8" s="101">
        <v>1224</v>
      </c>
      <c r="H8" s="102">
        <v>-0.139845397048489</v>
      </c>
      <c r="I8" s="101">
        <v>7507</v>
      </c>
      <c r="J8" s="102">
        <v>-4.8783578307146497E-2</v>
      </c>
      <c r="K8" s="101">
        <v>1060</v>
      </c>
      <c r="L8" s="102">
        <v>7.0707070707070691E-2</v>
      </c>
      <c r="M8" s="101">
        <v>8567</v>
      </c>
      <c r="N8" s="102">
        <v>-3.5464985363656804E-2</v>
      </c>
      <c r="O8" s="103">
        <v>2</v>
      </c>
      <c r="P8" s="106"/>
      <c r="Q8" s="100" t="s">
        <v>69</v>
      </c>
      <c r="R8" s="105">
        <v>4619</v>
      </c>
      <c r="S8" s="105">
        <v>1850</v>
      </c>
      <c r="T8" s="105">
        <v>1423</v>
      </c>
      <c r="U8" s="105">
        <v>7892</v>
      </c>
      <c r="V8" s="105">
        <v>990</v>
      </c>
      <c r="W8" s="105">
        <v>8882</v>
      </c>
      <c r="X8" s="100" t="s">
        <v>74</v>
      </c>
    </row>
    <row r="9" spans="1:24" x14ac:dyDescent="0.2">
      <c r="A9" s="100" t="s">
        <v>125</v>
      </c>
      <c r="B9" s="100" t="s">
        <v>124</v>
      </c>
      <c r="C9" s="101">
        <v>138</v>
      </c>
      <c r="D9" s="102">
        <v>-2.8169014084507001E-2</v>
      </c>
      <c r="E9" s="101">
        <v>0</v>
      </c>
      <c r="F9" s="102" t="s">
        <v>68</v>
      </c>
      <c r="G9" s="101">
        <v>0</v>
      </c>
      <c r="H9" s="102" t="s">
        <v>68</v>
      </c>
      <c r="I9" s="101">
        <v>138</v>
      </c>
      <c r="J9" s="102">
        <v>-2.8169014084507001E-2</v>
      </c>
      <c r="K9" s="101">
        <v>16</v>
      </c>
      <c r="L9" s="102">
        <v>0.6</v>
      </c>
      <c r="M9" s="101">
        <v>154</v>
      </c>
      <c r="N9" s="102">
        <v>1.3157894736842101E-2</v>
      </c>
      <c r="O9" s="103">
        <v>5</v>
      </c>
      <c r="P9" s="106"/>
      <c r="Q9" s="100" t="s">
        <v>69</v>
      </c>
      <c r="R9" s="105">
        <v>142</v>
      </c>
      <c r="S9" s="105">
        <v>0</v>
      </c>
      <c r="T9" s="105">
        <v>0</v>
      </c>
      <c r="U9" s="105">
        <v>142</v>
      </c>
      <c r="V9" s="105">
        <v>10</v>
      </c>
      <c r="W9" s="105">
        <v>152</v>
      </c>
      <c r="X9" s="100" t="s">
        <v>126</v>
      </c>
    </row>
    <row r="10" spans="1:24" x14ac:dyDescent="0.2">
      <c r="A10" s="100" t="s">
        <v>83</v>
      </c>
      <c r="B10" s="100" t="s">
        <v>82</v>
      </c>
      <c r="C10" s="101">
        <v>3112</v>
      </c>
      <c r="D10" s="102">
        <v>6.356801093643201E-2</v>
      </c>
      <c r="E10" s="101">
        <v>25</v>
      </c>
      <c r="F10" s="102">
        <v>-0.375</v>
      </c>
      <c r="G10" s="101">
        <v>0</v>
      </c>
      <c r="H10" s="102" t="s">
        <v>68</v>
      </c>
      <c r="I10" s="101">
        <v>3137</v>
      </c>
      <c r="J10" s="102">
        <v>5.7653405259608902E-2</v>
      </c>
      <c r="K10" s="101">
        <v>639</v>
      </c>
      <c r="L10" s="102">
        <v>-7.2568940493468792E-2</v>
      </c>
      <c r="M10" s="101">
        <v>3776</v>
      </c>
      <c r="N10" s="102">
        <v>3.3105335157318699E-2</v>
      </c>
      <c r="O10" s="103">
        <v>3</v>
      </c>
      <c r="P10" s="106"/>
      <c r="Q10" s="100" t="s">
        <v>69</v>
      </c>
      <c r="R10" s="105">
        <v>2926</v>
      </c>
      <c r="S10" s="105">
        <v>40</v>
      </c>
      <c r="T10" s="105">
        <v>0</v>
      </c>
      <c r="U10" s="105">
        <v>2966</v>
      </c>
      <c r="V10" s="105">
        <v>689</v>
      </c>
      <c r="W10" s="105">
        <v>3655</v>
      </c>
      <c r="X10" s="100" t="s">
        <v>84</v>
      </c>
    </row>
    <row r="11" spans="1:24" x14ac:dyDescent="0.2">
      <c r="A11" s="100" t="s">
        <v>128</v>
      </c>
      <c r="B11" s="100" t="s">
        <v>127</v>
      </c>
      <c r="C11" s="101">
        <v>530</v>
      </c>
      <c r="D11" s="102">
        <v>1.9230769230769201E-2</v>
      </c>
      <c r="E11" s="101">
        <v>0</v>
      </c>
      <c r="F11" s="102" t="s">
        <v>68</v>
      </c>
      <c r="G11" s="101">
        <v>96</v>
      </c>
      <c r="H11" s="102">
        <v>6.6666666666666693E-2</v>
      </c>
      <c r="I11" s="101">
        <v>626</v>
      </c>
      <c r="J11" s="102">
        <v>2.6229508196721301E-2</v>
      </c>
      <c r="K11" s="101">
        <v>309</v>
      </c>
      <c r="L11" s="102">
        <v>0.58461538461538509</v>
      </c>
      <c r="M11" s="101">
        <v>935</v>
      </c>
      <c r="N11" s="102">
        <v>0.161490683229814</v>
      </c>
      <c r="O11" s="103">
        <v>5</v>
      </c>
      <c r="P11" s="106"/>
      <c r="Q11" s="100" t="s">
        <v>69</v>
      </c>
      <c r="R11" s="105">
        <v>520</v>
      </c>
      <c r="S11" s="105">
        <v>0</v>
      </c>
      <c r="T11" s="105">
        <v>90</v>
      </c>
      <c r="U11" s="105">
        <v>610</v>
      </c>
      <c r="V11" s="105">
        <v>195</v>
      </c>
      <c r="W11" s="105">
        <v>805</v>
      </c>
      <c r="X11" s="100" t="s">
        <v>129</v>
      </c>
    </row>
    <row r="12" spans="1:24" x14ac:dyDescent="0.2">
      <c r="A12" s="100" t="s">
        <v>131</v>
      </c>
      <c r="B12" s="100" t="s">
        <v>130</v>
      </c>
      <c r="C12" s="101">
        <v>194</v>
      </c>
      <c r="D12" s="102">
        <v>1.0416666666666701E-2</v>
      </c>
      <c r="E12" s="101">
        <v>0</v>
      </c>
      <c r="F12" s="102" t="s">
        <v>68</v>
      </c>
      <c r="G12" s="101">
        <v>0</v>
      </c>
      <c r="H12" s="102" t="s">
        <v>68</v>
      </c>
      <c r="I12" s="101">
        <v>194</v>
      </c>
      <c r="J12" s="102">
        <v>1.0416666666666701E-2</v>
      </c>
      <c r="K12" s="101">
        <v>26</v>
      </c>
      <c r="L12" s="102">
        <v>0.85714285714285698</v>
      </c>
      <c r="M12" s="101">
        <v>220</v>
      </c>
      <c r="N12" s="102">
        <v>6.7961165048543701E-2</v>
      </c>
      <c r="O12" s="103">
        <v>5</v>
      </c>
      <c r="P12" s="106"/>
      <c r="Q12" s="100" t="s">
        <v>69</v>
      </c>
      <c r="R12" s="105">
        <v>192</v>
      </c>
      <c r="S12" s="105">
        <v>0</v>
      </c>
      <c r="T12" s="105">
        <v>0</v>
      </c>
      <c r="U12" s="105">
        <v>192</v>
      </c>
      <c r="V12" s="105">
        <v>14</v>
      </c>
      <c r="W12" s="105">
        <v>206</v>
      </c>
      <c r="X12" s="100" t="s">
        <v>132</v>
      </c>
    </row>
    <row r="13" spans="1:24" x14ac:dyDescent="0.2">
      <c r="A13" s="100" t="s">
        <v>134</v>
      </c>
      <c r="B13" s="100" t="s">
        <v>133</v>
      </c>
      <c r="C13" s="101">
        <v>0</v>
      </c>
      <c r="D13" s="102">
        <v>-1</v>
      </c>
      <c r="E13" s="101">
        <v>0</v>
      </c>
      <c r="F13" s="102" t="s">
        <v>68</v>
      </c>
      <c r="G13" s="101">
        <v>0</v>
      </c>
      <c r="H13" s="102" t="s">
        <v>68</v>
      </c>
      <c r="I13" s="101">
        <v>0</v>
      </c>
      <c r="J13" s="102">
        <v>-1</v>
      </c>
      <c r="K13" s="101">
        <v>19</v>
      </c>
      <c r="L13" s="102">
        <v>-0.69841269841269804</v>
      </c>
      <c r="M13" s="101">
        <v>19</v>
      </c>
      <c r="N13" s="102">
        <v>-0.85925925925925906</v>
      </c>
      <c r="O13" s="103">
        <v>5</v>
      </c>
      <c r="P13" s="106"/>
      <c r="Q13" s="100" t="s">
        <v>69</v>
      </c>
      <c r="R13" s="105">
        <v>72</v>
      </c>
      <c r="S13" s="105">
        <v>0</v>
      </c>
      <c r="T13" s="105">
        <v>0</v>
      </c>
      <c r="U13" s="105">
        <v>72</v>
      </c>
      <c r="V13" s="105">
        <v>63</v>
      </c>
      <c r="W13" s="105">
        <v>135</v>
      </c>
      <c r="X13" s="100" t="s">
        <v>135</v>
      </c>
    </row>
    <row r="14" spans="1:24" x14ac:dyDescent="0.2">
      <c r="A14" s="100" t="s">
        <v>137</v>
      </c>
      <c r="B14" s="100" t="s">
        <v>136</v>
      </c>
      <c r="C14" s="101">
        <v>438</v>
      </c>
      <c r="D14" s="102">
        <v>-0.25383304940374801</v>
      </c>
      <c r="E14" s="101">
        <v>0</v>
      </c>
      <c r="F14" s="102" t="s">
        <v>68</v>
      </c>
      <c r="G14" s="101">
        <v>167</v>
      </c>
      <c r="H14" s="102">
        <v>-0.30705394190871399</v>
      </c>
      <c r="I14" s="101">
        <v>605</v>
      </c>
      <c r="J14" s="102">
        <v>-0.26932367149758502</v>
      </c>
      <c r="K14" s="101">
        <v>40</v>
      </c>
      <c r="L14" s="102">
        <v>-0.183673469387755</v>
      </c>
      <c r="M14" s="101">
        <v>645</v>
      </c>
      <c r="N14" s="102">
        <v>-0.26453819840364901</v>
      </c>
      <c r="O14" s="103">
        <v>5</v>
      </c>
      <c r="P14" s="106"/>
      <c r="Q14" s="100" t="s">
        <v>69</v>
      </c>
      <c r="R14" s="105">
        <v>587</v>
      </c>
      <c r="S14" s="105">
        <v>0</v>
      </c>
      <c r="T14" s="105">
        <v>241</v>
      </c>
      <c r="U14" s="105">
        <v>828</v>
      </c>
      <c r="V14" s="105">
        <v>49</v>
      </c>
      <c r="W14" s="105">
        <v>877</v>
      </c>
      <c r="X14" s="100" t="s">
        <v>138</v>
      </c>
    </row>
    <row r="15" spans="1:24" x14ac:dyDescent="0.2">
      <c r="A15" s="100" t="s">
        <v>140</v>
      </c>
      <c r="B15" s="100" t="s">
        <v>139</v>
      </c>
      <c r="C15" s="101">
        <v>346</v>
      </c>
      <c r="D15" s="102">
        <v>4.5317220543806595E-2</v>
      </c>
      <c r="E15" s="101">
        <v>0</v>
      </c>
      <c r="F15" s="102">
        <v>-1</v>
      </c>
      <c r="G15" s="101">
        <v>0</v>
      </c>
      <c r="H15" s="102" t="s">
        <v>68</v>
      </c>
      <c r="I15" s="101">
        <v>346</v>
      </c>
      <c r="J15" s="102">
        <v>4.2168674698795199E-2</v>
      </c>
      <c r="K15" s="101">
        <v>353</v>
      </c>
      <c r="L15" s="102">
        <v>0.417670682730924</v>
      </c>
      <c r="M15" s="101">
        <v>699</v>
      </c>
      <c r="N15" s="102">
        <v>0.20309810671256501</v>
      </c>
      <c r="O15" s="103">
        <v>5</v>
      </c>
      <c r="P15" s="106"/>
      <c r="Q15" s="100" t="s">
        <v>69</v>
      </c>
      <c r="R15" s="105">
        <v>331</v>
      </c>
      <c r="S15" s="105">
        <v>1</v>
      </c>
      <c r="T15" s="105">
        <v>0</v>
      </c>
      <c r="U15" s="105">
        <v>332</v>
      </c>
      <c r="V15" s="105">
        <v>249</v>
      </c>
      <c r="W15" s="105">
        <v>581</v>
      </c>
      <c r="X15" s="100" t="s">
        <v>141</v>
      </c>
    </row>
    <row r="16" spans="1:24" x14ac:dyDescent="0.2">
      <c r="A16" s="100" t="s">
        <v>143</v>
      </c>
      <c r="B16" s="100" t="s">
        <v>142</v>
      </c>
      <c r="C16" s="101">
        <v>738</v>
      </c>
      <c r="D16" s="102">
        <v>8.5294117647058812E-2</v>
      </c>
      <c r="E16" s="101">
        <v>0</v>
      </c>
      <c r="F16" s="102">
        <v>-1</v>
      </c>
      <c r="G16" s="101">
        <v>112</v>
      </c>
      <c r="H16" s="102">
        <v>-0.54471544715447207</v>
      </c>
      <c r="I16" s="101">
        <v>850</v>
      </c>
      <c r="J16" s="102">
        <v>-8.3063646170442304E-2</v>
      </c>
      <c r="K16" s="101">
        <v>246</v>
      </c>
      <c r="L16" s="102">
        <v>-0.16610169491525401</v>
      </c>
      <c r="M16" s="101">
        <v>1096</v>
      </c>
      <c r="N16" s="102">
        <v>-0.103109656301146</v>
      </c>
      <c r="O16" s="103">
        <v>5</v>
      </c>
      <c r="P16" s="106"/>
      <c r="Q16" s="100" t="s">
        <v>69</v>
      </c>
      <c r="R16" s="105">
        <v>680</v>
      </c>
      <c r="S16" s="105">
        <v>1</v>
      </c>
      <c r="T16" s="105">
        <v>246</v>
      </c>
      <c r="U16" s="105">
        <v>927</v>
      </c>
      <c r="V16" s="105">
        <v>295</v>
      </c>
      <c r="W16" s="105">
        <v>1222</v>
      </c>
      <c r="X16" s="100" t="s">
        <v>144</v>
      </c>
    </row>
    <row r="17" spans="1:24" x14ac:dyDescent="0.2">
      <c r="A17" s="100" t="s">
        <v>101</v>
      </c>
      <c r="B17" s="100" t="s">
        <v>100</v>
      </c>
      <c r="C17" s="101">
        <v>682</v>
      </c>
      <c r="D17" s="102">
        <v>-1.58730158730159E-2</v>
      </c>
      <c r="E17" s="101">
        <v>20</v>
      </c>
      <c r="F17" s="102">
        <v>-0.45945945945945899</v>
      </c>
      <c r="G17" s="101">
        <v>0</v>
      </c>
      <c r="H17" s="102" t="s">
        <v>68</v>
      </c>
      <c r="I17" s="101">
        <v>702</v>
      </c>
      <c r="J17" s="102">
        <v>-3.8356164383561597E-2</v>
      </c>
      <c r="K17" s="101">
        <v>244</v>
      </c>
      <c r="L17" s="102">
        <v>-0.109489051094891</v>
      </c>
      <c r="M17" s="101">
        <v>946</v>
      </c>
      <c r="N17" s="102">
        <v>-5.77689243027888E-2</v>
      </c>
      <c r="O17" s="103">
        <v>4</v>
      </c>
      <c r="P17" s="106"/>
      <c r="Q17" s="100" t="s">
        <v>69</v>
      </c>
      <c r="R17" s="105">
        <v>693</v>
      </c>
      <c r="S17" s="105">
        <v>37</v>
      </c>
      <c r="T17" s="105">
        <v>0</v>
      </c>
      <c r="U17" s="105">
        <v>730</v>
      </c>
      <c r="V17" s="105">
        <v>274</v>
      </c>
      <c r="W17" s="105">
        <v>1004</v>
      </c>
      <c r="X17" s="100" t="s">
        <v>102</v>
      </c>
    </row>
    <row r="18" spans="1:24" x14ac:dyDescent="0.2">
      <c r="A18" s="100" t="s">
        <v>146</v>
      </c>
      <c r="B18" s="100" t="s">
        <v>145</v>
      </c>
      <c r="C18" s="101">
        <v>90</v>
      </c>
      <c r="D18" s="102">
        <v>-4.2553191489361701E-2</v>
      </c>
      <c r="E18" s="101">
        <v>0</v>
      </c>
      <c r="F18" s="102" t="s">
        <v>68</v>
      </c>
      <c r="G18" s="101">
        <v>0</v>
      </c>
      <c r="H18" s="102" t="s">
        <v>68</v>
      </c>
      <c r="I18" s="101">
        <v>90</v>
      </c>
      <c r="J18" s="102">
        <v>-4.2553191489361701E-2</v>
      </c>
      <c r="K18" s="101">
        <v>22</v>
      </c>
      <c r="L18" s="102">
        <v>0.29411764705882404</v>
      </c>
      <c r="M18" s="101">
        <v>112</v>
      </c>
      <c r="N18" s="102">
        <v>9.0090090090090107E-3</v>
      </c>
      <c r="O18" s="103">
        <v>5</v>
      </c>
      <c r="P18" s="106"/>
      <c r="Q18" s="100" t="s">
        <v>69</v>
      </c>
      <c r="R18" s="105">
        <v>94</v>
      </c>
      <c r="S18" s="105">
        <v>0</v>
      </c>
      <c r="T18" s="105">
        <v>0</v>
      </c>
      <c r="U18" s="105">
        <v>94</v>
      </c>
      <c r="V18" s="105">
        <v>17</v>
      </c>
      <c r="W18" s="105">
        <v>111</v>
      </c>
      <c r="X18" s="100" t="s">
        <v>147</v>
      </c>
    </row>
    <row r="19" spans="1:24" x14ac:dyDescent="0.2">
      <c r="A19" s="100" t="s">
        <v>104</v>
      </c>
      <c r="B19" s="100" t="s">
        <v>103</v>
      </c>
      <c r="C19" s="101">
        <v>447</v>
      </c>
      <c r="D19" s="102">
        <v>-3.6637931034482797E-2</v>
      </c>
      <c r="E19" s="101">
        <v>182</v>
      </c>
      <c r="F19" s="102">
        <v>-8.5427135678391997E-2</v>
      </c>
      <c r="G19" s="101">
        <v>0</v>
      </c>
      <c r="H19" s="102" t="s">
        <v>68</v>
      </c>
      <c r="I19" s="101">
        <v>629</v>
      </c>
      <c r="J19" s="102">
        <v>-5.1282051282051301E-2</v>
      </c>
      <c r="K19" s="101">
        <v>331</v>
      </c>
      <c r="L19" s="102">
        <v>2.7950310559006198E-2</v>
      </c>
      <c r="M19" s="101">
        <v>960</v>
      </c>
      <c r="N19" s="102">
        <v>-2.5380710659898501E-2</v>
      </c>
      <c r="O19" s="103">
        <v>4</v>
      </c>
      <c r="P19" s="106"/>
      <c r="Q19" s="100" t="s">
        <v>69</v>
      </c>
      <c r="R19" s="105">
        <v>464</v>
      </c>
      <c r="S19" s="105">
        <v>199</v>
      </c>
      <c r="T19" s="105">
        <v>0</v>
      </c>
      <c r="U19" s="105">
        <v>663</v>
      </c>
      <c r="V19" s="105">
        <v>322</v>
      </c>
      <c r="W19" s="105">
        <v>985</v>
      </c>
      <c r="X19" s="100" t="s">
        <v>105</v>
      </c>
    </row>
    <row r="20" spans="1:24" x14ac:dyDescent="0.2">
      <c r="A20" s="100" t="s">
        <v>149</v>
      </c>
      <c r="B20" s="100" t="s">
        <v>148</v>
      </c>
      <c r="C20" s="101">
        <v>198</v>
      </c>
      <c r="D20" s="102">
        <v>8.1967213114754092E-2</v>
      </c>
      <c r="E20" s="101">
        <v>0</v>
      </c>
      <c r="F20" s="102" t="s">
        <v>68</v>
      </c>
      <c r="G20" s="101">
        <v>0</v>
      </c>
      <c r="H20" s="102" t="s">
        <v>68</v>
      </c>
      <c r="I20" s="101">
        <v>198</v>
      </c>
      <c r="J20" s="102">
        <v>8.1967213114754092E-2</v>
      </c>
      <c r="K20" s="101">
        <v>41</v>
      </c>
      <c r="L20" s="102">
        <v>5.8333333333333295</v>
      </c>
      <c r="M20" s="101">
        <v>239</v>
      </c>
      <c r="N20" s="102">
        <v>0.26455026455026498</v>
      </c>
      <c r="O20" s="103">
        <v>5</v>
      </c>
      <c r="P20" s="106"/>
      <c r="Q20" s="100" t="s">
        <v>69</v>
      </c>
      <c r="R20" s="105">
        <v>183</v>
      </c>
      <c r="S20" s="105">
        <v>0</v>
      </c>
      <c r="T20" s="105">
        <v>0</v>
      </c>
      <c r="U20" s="105">
        <v>183</v>
      </c>
      <c r="V20" s="105">
        <v>6</v>
      </c>
      <c r="W20" s="105">
        <v>189</v>
      </c>
      <c r="X20" s="100" t="s">
        <v>150</v>
      </c>
    </row>
    <row r="21" spans="1:24" x14ac:dyDescent="0.2">
      <c r="A21" s="100" t="s">
        <v>107</v>
      </c>
      <c r="B21" s="100" t="s">
        <v>106</v>
      </c>
      <c r="C21" s="101">
        <v>556</v>
      </c>
      <c r="D21" s="102">
        <v>9.0744101633393817E-3</v>
      </c>
      <c r="E21" s="101">
        <v>2</v>
      </c>
      <c r="F21" s="102">
        <v>1</v>
      </c>
      <c r="G21" s="101">
        <v>0</v>
      </c>
      <c r="H21" s="102" t="s">
        <v>68</v>
      </c>
      <c r="I21" s="101">
        <v>558</v>
      </c>
      <c r="J21" s="102">
        <v>1.0869565217391301E-2</v>
      </c>
      <c r="K21" s="101">
        <v>171</v>
      </c>
      <c r="L21" s="102">
        <v>0.55454545454545501</v>
      </c>
      <c r="M21" s="101">
        <v>729</v>
      </c>
      <c r="N21" s="102">
        <v>0.101208459214502</v>
      </c>
      <c r="O21" s="103">
        <v>4</v>
      </c>
      <c r="P21" s="106"/>
      <c r="Q21" s="100" t="s">
        <v>69</v>
      </c>
      <c r="R21" s="105">
        <v>551</v>
      </c>
      <c r="S21" s="105">
        <v>1</v>
      </c>
      <c r="T21" s="105">
        <v>0</v>
      </c>
      <c r="U21" s="105">
        <v>552</v>
      </c>
      <c r="V21" s="105">
        <v>110</v>
      </c>
      <c r="W21" s="105">
        <v>662</v>
      </c>
      <c r="X21" s="100" t="s">
        <v>108</v>
      </c>
    </row>
    <row r="22" spans="1:24" x14ac:dyDescent="0.2">
      <c r="A22" s="100" t="s">
        <v>86</v>
      </c>
      <c r="B22" s="100" t="s">
        <v>85</v>
      </c>
      <c r="C22" s="101">
        <v>949</v>
      </c>
      <c r="D22" s="102">
        <v>1.93340494092374E-2</v>
      </c>
      <c r="E22" s="101">
        <v>418</v>
      </c>
      <c r="F22" s="102">
        <v>-0.139917695473251</v>
      </c>
      <c r="G22" s="101">
        <v>0</v>
      </c>
      <c r="H22" s="102" t="s">
        <v>68</v>
      </c>
      <c r="I22" s="101">
        <v>1367</v>
      </c>
      <c r="J22" s="102">
        <v>-3.52858151023289E-2</v>
      </c>
      <c r="K22" s="101">
        <v>438</v>
      </c>
      <c r="L22" s="102">
        <v>0.233802816901408</v>
      </c>
      <c r="M22" s="101">
        <v>1805</v>
      </c>
      <c r="N22" s="102">
        <v>1.8623024830699803E-2</v>
      </c>
      <c r="O22" s="103">
        <v>3</v>
      </c>
      <c r="P22" s="106"/>
      <c r="Q22" s="100" t="s">
        <v>69</v>
      </c>
      <c r="R22" s="105">
        <v>931</v>
      </c>
      <c r="S22" s="105">
        <v>486</v>
      </c>
      <c r="T22" s="105">
        <v>0</v>
      </c>
      <c r="U22" s="105">
        <v>1417</v>
      </c>
      <c r="V22" s="105">
        <v>355</v>
      </c>
      <c r="W22" s="105">
        <v>1772</v>
      </c>
      <c r="X22" s="100" t="s">
        <v>87</v>
      </c>
    </row>
    <row r="23" spans="1:24" x14ac:dyDescent="0.2">
      <c r="A23" s="100" t="s">
        <v>110</v>
      </c>
      <c r="B23" s="100" t="s">
        <v>109</v>
      </c>
      <c r="C23" s="101">
        <v>474</v>
      </c>
      <c r="D23" s="102">
        <v>-6.3241106719367599E-2</v>
      </c>
      <c r="E23" s="101">
        <v>2</v>
      </c>
      <c r="F23" s="102" t="s">
        <v>68</v>
      </c>
      <c r="G23" s="101">
        <v>287</v>
      </c>
      <c r="H23" s="102">
        <v>-0.42600000000000005</v>
      </c>
      <c r="I23" s="101">
        <v>763</v>
      </c>
      <c r="J23" s="102">
        <v>-0.24155069582505001</v>
      </c>
      <c r="K23" s="101">
        <v>132</v>
      </c>
      <c r="L23" s="102">
        <v>0.71428571428571397</v>
      </c>
      <c r="M23" s="101">
        <v>895</v>
      </c>
      <c r="N23" s="102">
        <v>-0.173591874422899</v>
      </c>
      <c r="O23" s="103">
        <v>4</v>
      </c>
      <c r="P23" s="106"/>
      <c r="Q23" s="100" t="s">
        <v>69</v>
      </c>
      <c r="R23" s="105">
        <v>506</v>
      </c>
      <c r="S23" s="105">
        <v>0</v>
      </c>
      <c r="T23" s="105">
        <v>500</v>
      </c>
      <c r="U23" s="105">
        <v>1006</v>
      </c>
      <c r="V23" s="105">
        <v>77</v>
      </c>
      <c r="W23" s="105">
        <v>1083</v>
      </c>
      <c r="X23" s="100" t="s">
        <v>111</v>
      </c>
    </row>
    <row r="24" spans="1:24" x14ac:dyDescent="0.2">
      <c r="A24" s="100" t="s">
        <v>113</v>
      </c>
      <c r="B24" s="100" t="s">
        <v>112</v>
      </c>
      <c r="C24" s="101">
        <v>211</v>
      </c>
      <c r="D24" s="102">
        <v>2.4271844660194199E-2</v>
      </c>
      <c r="E24" s="101">
        <v>5</v>
      </c>
      <c r="F24" s="102">
        <v>-0.58333333333333293</v>
      </c>
      <c r="G24" s="101">
        <v>0</v>
      </c>
      <c r="H24" s="102" t="s">
        <v>68</v>
      </c>
      <c r="I24" s="101">
        <v>216</v>
      </c>
      <c r="J24" s="102">
        <v>-9.1743119266055016E-3</v>
      </c>
      <c r="K24" s="101">
        <v>43</v>
      </c>
      <c r="L24" s="102">
        <v>-0.51685393258427004</v>
      </c>
      <c r="M24" s="101">
        <v>259</v>
      </c>
      <c r="N24" s="102">
        <v>-0.15635179153094497</v>
      </c>
      <c r="O24" s="103">
        <v>4</v>
      </c>
      <c r="P24" s="106"/>
      <c r="Q24" s="100" t="s">
        <v>69</v>
      </c>
      <c r="R24" s="105">
        <v>206</v>
      </c>
      <c r="S24" s="105">
        <v>12</v>
      </c>
      <c r="T24" s="105">
        <v>0</v>
      </c>
      <c r="U24" s="105">
        <v>218</v>
      </c>
      <c r="V24" s="105">
        <v>89</v>
      </c>
      <c r="W24" s="105">
        <v>307</v>
      </c>
      <c r="X24" s="100" t="s">
        <v>114</v>
      </c>
    </row>
    <row r="25" spans="1:24" x14ac:dyDescent="0.2">
      <c r="A25" s="100" t="s">
        <v>152</v>
      </c>
      <c r="B25" s="100" t="s">
        <v>151</v>
      </c>
      <c r="C25" s="101">
        <v>412</v>
      </c>
      <c r="D25" s="102">
        <v>0.13186813186813198</v>
      </c>
      <c r="E25" s="101">
        <v>0</v>
      </c>
      <c r="F25" s="102" t="s">
        <v>68</v>
      </c>
      <c r="G25" s="101">
        <v>0</v>
      </c>
      <c r="H25" s="102" t="s">
        <v>68</v>
      </c>
      <c r="I25" s="101">
        <v>412</v>
      </c>
      <c r="J25" s="102">
        <v>0.13186813186813198</v>
      </c>
      <c r="K25" s="101">
        <v>122</v>
      </c>
      <c r="L25" s="102">
        <v>0.29787234042553201</v>
      </c>
      <c r="M25" s="101">
        <v>534</v>
      </c>
      <c r="N25" s="102">
        <v>0.16593886462882101</v>
      </c>
      <c r="O25" s="103">
        <v>5</v>
      </c>
      <c r="P25" s="106"/>
      <c r="Q25" s="100" t="s">
        <v>69</v>
      </c>
      <c r="R25" s="105">
        <v>364</v>
      </c>
      <c r="S25" s="105">
        <v>0</v>
      </c>
      <c r="T25" s="105">
        <v>0</v>
      </c>
      <c r="U25" s="105">
        <v>364</v>
      </c>
      <c r="V25" s="105">
        <v>94</v>
      </c>
      <c r="W25" s="105">
        <v>458</v>
      </c>
      <c r="X25" s="100" t="s">
        <v>153</v>
      </c>
    </row>
    <row r="26" spans="1:24" x14ac:dyDescent="0.2">
      <c r="A26" s="100" t="s">
        <v>155</v>
      </c>
      <c r="B26" s="100" t="s">
        <v>154</v>
      </c>
      <c r="C26" s="101">
        <v>190</v>
      </c>
      <c r="D26" s="102">
        <v>-5.2356020942408397E-3</v>
      </c>
      <c r="E26" s="101">
        <v>0</v>
      </c>
      <c r="F26" s="102" t="s">
        <v>68</v>
      </c>
      <c r="G26" s="101">
        <v>0</v>
      </c>
      <c r="H26" s="102" t="s">
        <v>68</v>
      </c>
      <c r="I26" s="101">
        <v>190</v>
      </c>
      <c r="J26" s="102">
        <v>-5.2356020942408397E-3</v>
      </c>
      <c r="K26" s="101">
        <v>34</v>
      </c>
      <c r="L26" s="102">
        <v>-0.15</v>
      </c>
      <c r="M26" s="101">
        <v>224</v>
      </c>
      <c r="N26" s="102">
        <v>-3.03030303030303E-2</v>
      </c>
      <c r="O26" s="103">
        <v>5</v>
      </c>
      <c r="P26" s="106"/>
      <c r="Q26" s="100" t="s">
        <v>69</v>
      </c>
      <c r="R26" s="105">
        <v>191</v>
      </c>
      <c r="S26" s="105">
        <v>0</v>
      </c>
      <c r="T26" s="105">
        <v>0</v>
      </c>
      <c r="U26" s="105">
        <v>191</v>
      </c>
      <c r="V26" s="105">
        <v>40</v>
      </c>
      <c r="W26" s="105">
        <v>231</v>
      </c>
      <c r="X26" s="100" t="s">
        <v>156</v>
      </c>
    </row>
    <row r="27" spans="1:24" x14ac:dyDescent="0.2">
      <c r="A27" s="100" t="s">
        <v>158</v>
      </c>
      <c r="B27" s="100" t="s">
        <v>157</v>
      </c>
      <c r="C27" s="101">
        <v>532</v>
      </c>
      <c r="D27" s="102">
        <v>0.11297071129707101</v>
      </c>
      <c r="E27" s="101">
        <v>0</v>
      </c>
      <c r="F27" s="102" t="s">
        <v>68</v>
      </c>
      <c r="G27" s="101">
        <v>0</v>
      </c>
      <c r="H27" s="102" t="s">
        <v>68</v>
      </c>
      <c r="I27" s="101">
        <v>532</v>
      </c>
      <c r="J27" s="102">
        <v>0.11297071129707101</v>
      </c>
      <c r="K27" s="101">
        <v>240</v>
      </c>
      <c r="L27" s="102">
        <v>0.23711340206185599</v>
      </c>
      <c r="M27" s="101">
        <v>772</v>
      </c>
      <c r="N27" s="102">
        <v>0.148809523809524</v>
      </c>
      <c r="O27" s="103">
        <v>5</v>
      </c>
      <c r="P27" s="106"/>
      <c r="Q27" s="100" t="s">
        <v>69</v>
      </c>
      <c r="R27" s="105">
        <v>478</v>
      </c>
      <c r="S27" s="105">
        <v>0</v>
      </c>
      <c r="T27" s="105">
        <v>0</v>
      </c>
      <c r="U27" s="105">
        <v>478</v>
      </c>
      <c r="V27" s="105">
        <v>194</v>
      </c>
      <c r="W27" s="105">
        <v>672</v>
      </c>
      <c r="X27" s="100" t="s">
        <v>159</v>
      </c>
    </row>
    <row r="28" spans="1:24" x14ac:dyDescent="0.2">
      <c r="A28" s="100" t="s">
        <v>116</v>
      </c>
      <c r="B28" s="100" t="s">
        <v>115</v>
      </c>
      <c r="C28" s="101">
        <v>659</v>
      </c>
      <c r="D28" s="102">
        <v>0</v>
      </c>
      <c r="E28" s="101">
        <v>22</v>
      </c>
      <c r="F28" s="102">
        <v>-0.40540540540540504</v>
      </c>
      <c r="G28" s="101">
        <v>0</v>
      </c>
      <c r="H28" s="102" t="s">
        <v>68</v>
      </c>
      <c r="I28" s="101">
        <v>681</v>
      </c>
      <c r="J28" s="102">
        <v>-2.1551724137931001E-2</v>
      </c>
      <c r="K28" s="101">
        <v>207</v>
      </c>
      <c r="L28" s="102">
        <v>0.39864864864864896</v>
      </c>
      <c r="M28" s="101">
        <v>888</v>
      </c>
      <c r="N28" s="102">
        <v>5.2132701421800903E-2</v>
      </c>
      <c r="O28" s="103">
        <v>4</v>
      </c>
      <c r="P28" s="106"/>
      <c r="Q28" s="100" t="s">
        <v>69</v>
      </c>
      <c r="R28" s="105">
        <v>659</v>
      </c>
      <c r="S28" s="105">
        <v>37</v>
      </c>
      <c r="T28" s="105">
        <v>0</v>
      </c>
      <c r="U28" s="105">
        <v>696</v>
      </c>
      <c r="V28" s="105">
        <v>148</v>
      </c>
      <c r="W28" s="105">
        <v>844</v>
      </c>
      <c r="X28" s="100" t="s">
        <v>117</v>
      </c>
    </row>
    <row r="29" spans="1:24" x14ac:dyDescent="0.2">
      <c r="A29" s="100" t="s">
        <v>161</v>
      </c>
      <c r="B29" s="100" t="s">
        <v>160</v>
      </c>
      <c r="C29" s="101">
        <v>454</v>
      </c>
      <c r="D29" s="102">
        <v>3.1818181818181801E-2</v>
      </c>
      <c r="E29" s="101">
        <v>0</v>
      </c>
      <c r="F29" s="102" t="s">
        <v>68</v>
      </c>
      <c r="G29" s="101">
        <v>0</v>
      </c>
      <c r="H29" s="102" t="s">
        <v>68</v>
      </c>
      <c r="I29" s="101">
        <v>454</v>
      </c>
      <c r="J29" s="102">
        <v>3.1818181818181801E-2</v>
      </c>
      <c r="K29" s="101">
        <v>42</v>
      </c>
      <c r="L29" s="102">
        <v>-0.41666666666666702</v>
      </c>
      <c r="M29" s="101">
        <v>496</v>
      </c>
      <c r="N29" s="102">
        <v>-3.125E-2</v>
      </c>
      <c r="O29" s="103">
        <v>5</v>
      </c>
      <c r="P29" s="106"/>
      <c r="Q29" s="100" t="s">
        <v>69</v>
      </c>
      <c r="R29" s="105">
        <v>440</v>
      </c>
      <c r="S29" s="105">
        <v>0</v>
      </c>
      <c r="T29" s="105">
        <v>0</v>
      </c>
      <c r="U29" s="105">
        <v>440</v>
      </c>
      <c r="V29" s="105">
        <v>72</v>
      </c>
      <c r="W29" s="105">
        <v>512</v>
      </c>
      <c r="X29" s="100" t="s">
        <v>162</v>
      </c>
    </row>
    <row r="30" spans="1:24" x14ac:dyDescent="0.2">
      <c r="A30" s="100" t="s">
        <v>164</v>
      </c>
      <c r="B30" s="100" t="s">
        <v>163</v>
      </c>
      <c r="C30" s="101">
        <v>260</v>
      </c>
      <c r="D30" s="102">
        <v>9.2436974789915999E-2</v>
      </c>
      <c r="E30" s="101">
        <v>0</v>
      </c>
      <c r="F30" s="102" t="s">
        <v>68</v>
      </c>
      <c r="G30" s="101">
        <v>0</v>
      </c>
      <c r="H30" s="102" t="s">
        <v>68</v>
      </c>
      <c r="I30" s="101">
        <v>260</v>
      </c>
      <c r="J30" s="102">
        <v>9.2436974789915999E-2</v>
      </c>
      <c r="K30" s="101">
        <v>41</v>
      </c>
      <c r="L30" s="102">
        <v>7.8947368421052613E-2</v>
      </c>
      <c r="M30" s="101">
        <v>301</v>
      </c>
      <c r="N30" s="102">
        <v>9.0579710144927508E-2</v>
      </c>
      <c r="O30" s="103">
        <v>5</v>
      </c>
      <c r="P30" s="106"/>
      <c r="Q30" s="100" t="s">
        <v>69</v>
      </c>
      <c r="R30" s="105">
        <v>238</v>
      </c>
      <c r="S30" s="105">
        <v>0</v>
      </c>
      <c r="T30" s="105">
        <v>0</v>
      </c>
      <c r="U30" s="105">
        <v>238</v>
      </c>
      <c r="V30" s="105">
        <v>38</v>
      </c>
      <c r="W30" s="105">
        <v>276</v>
      </c>
      <c r="X30" s="100" t="s">
        <v>165</v>
      </c>
    </row>
    <row r="31" spans="1:24" x14ac:dyDescent="0.2">
      <c r="A31" s="100" t="s">
        <v>167</v>
      </c>
      <c r="B31" s="100" t="s">
        <v>166</v>
      </c>
      <c r="C31" s="101">
        <v>156</v>
      </c>
      <c r="D31" s="102">
        <v>0.10638297872340401</v>
      </c>
      <c r="E31" s="101">
        <v>0</v>
      </c>
      <c r="F31" s="102" t="s">
        <v>68</v>
      </c>
      <c r="G31" s="101">
        <v>0</v>
      </c>
      <c r="H31" s="102" t="s">
        <v>68</v>
      </c>
      <c r="I31" s="101">
        <v>156</v>
      </c>
      <c r="J31" s="102">
        <v>0.10638297872340401</v>
      </c>
      <c r="K31" s="101">
        <v>76</v>
      </c>
      <c r="L31" s="102">
        <v>-0.20833333333333301</v>
      </c>
      <c r="M31" s="101">
        <v>232</v>
      </c>
      <c r="N31" s="102">
        <v>-2.1097046413502102E-2</v>
      </c>
      <c r="O31" s="103">
        <v>5</v>
      </c>
      <c r="P31" s="106"/>
      <c r="Q31" s="100" t="s">
        <v>69</v>
      </c>
      <c r="R31" s="105">
        <v>141</v>
      </c>
      <c r="S31" s="105">
        <v>0</v>
      </c>
      <c r="T31" s="105">
        <v>0</v>
      </c>
      <c r="U31" s="105">
        <v>141</v>
      </c>
      <c r="V31" s="105">
        <v>96</v>
      </c>
      <c r="W31" s="105">
        <v>237</v>
      </c>
      <c r="X31" s="100" t="s">
        <v>168</v>
      </c>
    </row>
    <row r="32" spans="1:24" x14ac:dyDescent="0.2">
      <c r="A32" s="100" t="s">
        <v>67</v>
      </c>
      <c r="B32" s="100" t="s">
        <v>66</v>
      </c>
      <c r="C32" s="101">
        <v>10205</v>
      </c>
      <c r="D32" s="102">
        <v>-4.8971596474045099E-4</v>
      </c>
      <c r="E32" s="101">
        <v>10669</v>
      </c>
      <c r="F32" s="102">
        <v>1.4452790719787001E-2</v>
      </c>
      <c r="G32" s="101">
        <v>0</v>
      </c>
      <c r="H32" s="102" t="s">
        <v>68</v>
      </c>
      <c r="I32" s="101">
        <v>20874</v>
      </c>
      <c r="J32" s="102">
        <v>7.0921985815602809E-3</v>
      </c>
      <c r="K32" s="101">
        <v>958</v>
      </c>
      <c r="L32" s="102">
        <v>0.58609271523178796</v>
      </c>
      <c r="M32" s="101">
        <v>21832</v>
      </c>
      <c r="N32" s="102">
        <v>2.3486943884487403E-2</v>
      </c>
      <c r="O32" s="103">
        <v>1</v>
      </c>
      <c r="P32" s="106"/>
      <c r="Q32" s="100" t="s">
        <v>70</v>
      </c>
      <c r="R32" s="105">
        <v>10210</v>
      </c>
      <c r="S32" s="105">
        <v>10517</v>
      </c>
      <c r="T32" s="105">
        <v>0</v>
      </c>
      <c r="U32" s="105">
        <v>20727</v>
      </c>
      <c r="V32" s="105">
        <v>604</v>
      </c>
      <c r="W32" s="105">
        <v>21331</v>
      </c>
      <c r="X32" s="100" t="s">
        <v>71</v>
      </c>
    </row>
    <row r="33" spans="1:24" x14ac:dyDescent="0.2">
      <c r="A33" s="100" t="s">
        <v>170</v>
      </c>
      <c r="B33" s="100" t="s">
        <v>169</v>
      </c>
      <c r="C33" s="101">
        <v>98</v>
      </c>
      <c r="D33" s="102">
        <v>0</v>
      </c>
      <c r="E33" s="101">
        <v>1</v>
      </c>
      <c r="F33" s="102" t="s">
        <v>68</v>
      </c>
      <c r="G33" s="101">
        <v>0</v>
      </c>
      <c r="H33" s="102" t="s">
        <v>68</v>
      </c>
      <c r="I33" s="101">
        <v>99</v>
      </c>
      <c r="J33" s="102">
        <v>1.0204081632653102E-2</v>
      </c>
      <c r="K33" s="101">
        <v>83</v>
      </c>
      <c r="L33" s="102">
        <v>-0.41134751773049605</v>
      </c>
      <c r="M33" s="101">
        <v>182</v>
      </c>
      <c r="N33" s="102">
        <v>-0.23849372384937198</v>
      </c>
      <c r="O33" s="103">
        <v>5</v>
      </c>
      <c r="P33" s="106"/>
      <c r="Q33" s="100" t="s">
        <v>69</v>
      </c>
      <c r="R33" s="105">
        <v>98</v>
      </c>
      <c r="S33" s="105">
        <v>0</v>
      </c>
      <c r="T33" s="105">
        <v>0</v>
      </c>
      <c r="U33" s="105">
        <v>98</v>
      </c>
      <c r="V33" s="105">
        <v>141</v>
      </c>
      <c r="W33" s="105">
        <v>239</v>
      </c>
      <c r="X33" s="100" t="s">
        <v>171</v>
      </c>
    </row>
    <row r="34" spans="1:24" x14ac:dyDescent="0.2">
      <c r="A34" s="100" t="s">
        <v>173</v>
      </c>
      <c r="B34" s="100" t="s">
        <v>172</v>
      </c>
      <c r="C34" s="101">
        <v>257</v>
      </c>
      <c r="D34" s="102">
        <v>7.9831932773109196E-2</v>
      </c>
      <c r="E34" s="101">
        <v>0</v>
      </c>
      <c r="F34" s="102" t="s">
        <v>68</v>
      </c>
      <c r="G34" s="101">
        <v>0</v>
      </c>
      <c r="H34" s="102" t="s">
        <v>68</v>
      </c>
      <c r="I34" s="101">
        <v>257</v>
      </c>
      <c r="J34" s="102">
        <v>7.9831932773109196E-2</v>
      </c>
      <c r="K34" s="101">
        <v>28</v>
      </c>
      <c r="L34" s="102">
        <v>7.69230769230769E-2</v>
      </c>
      <c r="M34" s="101">
        <v>285</v>
      </c>
      <c r="N34" s="102">
        <v>7.9545454545454503E-2</v>
      </c>
      <c r="O34" s="103">
        <v>5</v>
      </c>
      <c r="P34" s="106"/>
      <c r="Q34" s="100" t="s">
        <v>69</v>
      </c>
      <c r="R34" s="105">
        <v>238</v>
      </c>
      <c r="S34" s="105">
        <v>0</v>
      </c>
      <c r="T34" s="105">
        <v>0</v>
      </c>
      <c r="U34" s="105">
        <v>238</v>
      </c>
      <c r="V34" s="105">
        <v>26</v>
      </c>
      <c r="W34" s="105">
        <v>264</v>
      </c>
      <c r="X34" s="100" t="s">
        <v>174</v>
      </c>
    </row>
    <row r="35" spans="1:24" x14ac:dyDescent="0.2">
      <c r="A35" s="100" t="s">
        <v>176</v>
      </c>
      <c r="B35" s="100" t="s">
        <v>175</v>
      </c>
      <c r="C35" s="101">
        <v>98</v>
      </c>
      <c r="D35" s="102">
        <v>0</v>
      </c>
      <c r="E35" s="101">
        <v>0</v>
      </c>
      <c r="F35" s="102" t="s">
        <v>68</v>
      </c>
      <c r="G35" s="101">
        <v>0</v>
      </c>
      <c r="H35" s="102" t="s">
        <v>68</v>
      </c>
      <c r="I35" s="101">
        <v>98</v>
      </c>
      <c r="J35" s="102">
        <v>0</v>
      </c>
      <c r="K35" s="101">
        <v>10</v>
      </c>
      <c r="L35" s="102">
        <v>0.66666666666666696</v>
      </c>
      <c r="M35" s="101">
        <v>108</v>
      </c>
      <c r="N35" s="102">
        <v>3.8461538461538498E-2</v>
      </c>
      <c r="O35" s="103">
        <v>5</v>
      </c>
      <c r="P35" s="106"/>
      <c r="Q35" s="100" t="s">
        <v>69</v>
      </c>
      <c r="R35" s="105">
        <v>98</v>
      </c>
      <c r="S35" s="105">
        <v>0</v>
      </c>
      <c r="T35" s="105">
        <v>0</v>
      </c>
      <c r="U35" s="105">
        <v>98</v>
      </c>
      <c r="V35" s="105">
        <v>6</v>
      </c>
      <c r="W35" s="105">
        <v>104</v>
      </c>
      <c r="X35" s="100" t="s">
        <v>177</v>
      </c>
    </row>
    <row r="36" spans="1:24" x14ac:dyDescent="0.2">
      <c r="A36" s="100" t="s">
        <v>179</v>
      </c>
      <c r="B36" s="100" t="s">
        <v>178</v>
      </c>
      <c r="C36" s="101">
        <v>217</v>
      </c>
      <c r="D36" s="102">
        <v>0.124352331606218</v>
      </c>
      <c r="E36" s="101">
        <v>1</v>
      </c>
      <c r="F36" s="102">
        <v>-0.83333333333333293</v>
      </c>
      <c r="G36" s="101">
        <v>0</v>
      </c>
      <c r="H36" s="102" t="s">
        <v>68</v>
      </c>
      <c r="I36" s="101">
        <v>218</v>
      </c>
      <c r="J36" s="102">
        <v>9.5477386934673392E-2</v>
      </c>
      <c r="K36" s="101">
        <v>37</v>
      </c>
      <c r="L36" s="102">
        <v>0.19354838709677399</v>
      </c>
      <c r="M36" s="101">
        <v>255</v>
      </c>
      <c r="N36" s="102">
        <v>0.108695652173913</v>
      </c>
      <c r="O36" s="103">
        <v>5</v>
      </c>
      <c r="P36" s="106"/>
      <c r="Q36" s="100" t="s">
        <v>69</v>
      </c>
      <c r="R36" s="105">
        <v>193</v>
      </c>
      <c r="S36" s="105">
        <v>6</v>
      </c>
      <c r="T36" s="105">
        <v>0</v>
      </c>
      <c r="U36" s="105">
        <v>199</v>
      </c>
      <c r="V36" s="105">
        <v>31</v>
      </c>
      <c r="W36" s="105">
        <v>230</v>
      </c>
      <c r="X36" s="100" t="s">
        <v>180</v>
      </c>
    </row>
    <row r="37" spans="1:24" x14ac:dyDescent="0.2">
      <c r="A37" s="100" t="s">
        <v>182</v>
      </c>
      <c r="B37" s="100" t="s">
        <v>181</v>
      </c>
      <c r="C37" s="101">
        <v>517</v>
      </c>
      <c r="D37" s="102">
        <v>0.1</v>
      </c>
      <c r="E37" s="101">
        <v>0</v>
      </c>
      <c r="F37" s="102" t="s">
        <v>68</v>
      </c>
      <c r="G37" s="101">
        <v>1</v>
      </c>
      <c r="H37" s="102" t="s">
        <v>68</v>
      </c>
      <c r="I37" s="101">
        <v>518</v>
      </c>
      <c r="J37" s="102">
        <v>0.102127659574468</v>
      </c>
      <c r="K37" s="101">
        <v>121</v>
      </c>
      <c r="L37" s="102">
        <v>0.63513513513513498</v>
      </c>
      <c r="M37" s="101">
        <v>639</v>
      </c>
      <c r="N37" s="102">
        <v>0.17463235294117602</v>
      </c>
      <c r="O37" s="103">
        <v>5</v>
      </c>
      <c r="P37" s="106"/>
      <c r="Q37" s="100" t="s">
        <v>69</v>
      </c>
      <c r="R37" s="105">
        <v>470</v>
      </c>
      <c r="S37" s="105">
        <v>0</v>
      </c>
      <c r="T37" s="105">
        <v>0</v>
      </c>
      <c r="U37" s="105">
        <v>470</v>
      </c>
      <c r="V37" s="105">
        <v>74</v>
      </c>
      <c r="W37" s="105">
        <v>544</v>
      </c>
      <c r="X37" s="100" t="s">
        <v>183</v>
      </c>
    </row>
    <row r="38" spans="1:24" x14ac:dyDescent="0.2">
      <c r="A38" s="100" t="s">
        <v>185</v>
      </c>
      <c r="B38" s="100" t="s">
        <v>184</v>
      </c>
      <c r="C38" s="101">
        <v>444</v>
      </c>
      <c r="D38" s="102">
        <v>5.7142857142857099E-2</v>
      </c>
      <c r="E38" s="101">
        <v>1</v>
      </c>
      <c r="F38" s="102" t="s">
        <v>68</v>
      </c>
      <c r="G38" s="101">
        <v>0</v>
      </c>
      <c r="H38" s="102" t="s">
        <v>68</v>
      </c>
      <c r="I38" s="101">
        <v>445</v>
      </c>
      <c r="J38" s="102">
        <v>5.95238095238095E-2</v>
      </c>
      <c r="K38" s="101">
        <v>87</v>
      </c>
      <c r="L38" s="102">
        <v>1.1219512195121999</v>
      </c>
      <c r="M38" s="101">
        <v>532</v>
      </c>
      <c r="N38" s="102">
        <v>0.15401301518438201</v>
      </c>
      <c r="O38" s="103">
        <v>5</v>
      </c>
      <c r="P38" s="106"/>
      <c r="Q38" s="100" t="s">
        <v>69</v>
      </c>
      <c r="R38" s="105">
        <v>420</v>
      </c>
      <c r="S38" s="105">
        <v>0</v>
      </c>
      <c r="T38" s="105">
        <v>0</v>
      </c>
      <c r="U38" s="105">
        <v>420</v>
      </c>
      <c r="V38" s="105">
        <v>41</v>
      </c>
      <c r="W38" s="105">
        <v>461</v>
      </c>
      <c r="X38" s="100" t="s">
        <v>186</v>
      </c>
    </row>
    <row r="39" spans="1:24" x14ac:dyDescent="0.2">
      <c r="A39" s="100" t="s">
        <v>76</v>
      </c>
      <c r="B39" s="100" t="s">
        <v>75</v>
      </c>
      <c r="C39" s="101">
        <v>2715</v>
      </c>
      <c r="D39" s="102">
        <v>-5.1031108004194303E-2</v>
      </c>
      <c r="E39" s="101">
        <v>1687</v>
      </c>
      <c r="F39" s="102">
        <v>-0.19397993311036799</v>
      </c>
      <c r="G39" s="101">
        <v>1342</v>
      </c>
      <c r="H39" s="102">
        <v>-7.5120606478290802E-2</v>
      </c>
      <c r="I39" s="101">
        <v>5744</v>
      </c>
      <c r="J39" s="102">
        <v>-0.10320062451210001</v>
      </c>
      <c r="K39" s="101">
        <v>1406</v>
      </c>
      <c r="L39" s="102">
        <v>0.21102497846683901</v>
      </c>
      <c r="M39" s="101">
        <v>7150</v>
      </c>
      <c r="N39" s="102">
        <v>-5.49828178694158E-2</v>
      </c>
      <c r="O39" s="103">
        <v>2</v>
      </c>
      <c r="P39" s="106"/>
      <c r="Q39" s="100" t="s">
        <v>69</v>
      </c>
      <c r="R39" s="105">
        <v>2861</v>
      </c>
      <c r="S39" s="105">
        <v>2093</v>
      </c>
      <c r="T39" s="105">
        <v>1451</v>
      </c>
      <c r="U39" s="105">
        <v>6405</v>
      </c>
      <c r="V39" s="105">
        <v>1161</v>
      </c>
      <c r="W39" s="105">
        <v>7566</v>
      </c>
      <c r="X39" s="100" t="s">
        <v>77</v>
      </c>
    </row>
    <row r="40" spans="1:24" x14ac:dyDescent="0.2">
      <c r="A40" s="100" t="s">
        <v>188</v>
      </c>
      <c r="B40" s="100" t="s">
        <v>187</v>
      </c>
      <c r="C40" s="101">
        <v>434</v>
      </c>
      <c r="D40" s="102">
        <v>2.8436018957346001E-2</v>
      </c>
      <c r="E40" s="101">
        <v>0</v>
      </c>
      <c r="F40" s="102" t="s">
        <v>68</v>
      </c>
      <c r="G40" s="101">
        <v>0</v>
      </c>
      <c r="H40" s="102" t="s">
        <v>68</v>
      </c>
      <c r="I40" s="101">
        <v>434</v>
      </c>
      <c r="J40" s="102">
        <v>2.8436018957346001E-2</v>
      </c>
      <c r="K40" s="101">
        <v>121</v>
      </c>
      <c r="L40" s="102">
        <v>0.247422680412371</v>
      </c>
      <c r="M40" s="101">
        <v>555</v>
      </c>
      <c r="N40" s="102">
        <v>6.9364161849711004E-2</v>
      </c>
      <c r="O40" s="103">
        <v>5</v>
      </c>
      <c r="P40" s="106"/>
      <c r="Q40" s="100" t="s">
        <v>69</v>
      </c>
      <c r="R40" s="105">
        <v>422</v>
      </c>
      <c r="S40" s="105">
        <v>0</v>
      </c>
      <c r="T40" s="105">
        <v>0</v>
      </c>
      <c r="U40" s="105">
        <v>422</v>
      </c>
      <c r="V40" s="105">
        <v>97</v>
      </c>
      <c r="W40" s="105">
        <v>519</v>
      </c>
      <c r="X40" s="100" t="s">
        <v>189</v>
      </c>
    </row>
    <row r="41" spans="1:24" x14ac:dyDescent="0.2">
      <c r="A41" s="100" t="s">
        <v>119</v>
      </c>
      <c r="B41" s="100" t="s">
        <v>118</v>
      </c>
      <c r="C41" s="101">
        <v>279</v>
      </c>
      <c r="D41" s="102">
        <v>-0.21408450704225401</v>
      </c>
      <c r="E41" s="101">
        <v>9</v>
      </c>
      <c r="F41" s="102">
        <v>-0.47058823529411797</v>
      </c>
      <c r="G41" s="101">
        <v>0</v>
      </c>
      <c r="H41" s="102" t="s">
        <v>68</v>
      </c>
      <c r="I41" s="101">
        <v>288</v>
      </c>
      <c r="J41" s="102">
        <v>-0.225806451612903</v>
      </c>
      <c r="K41" s="101">
        <v>157</v>
      </c>
      <c r="L41" s="102">
        <v>-0.30222222222222195</v>
      </c>
      <c r="M41" s="101">
        <v>445</v>
      </c>
      <c r="N41" s="102">
        <v>-0.25460636515912904</v>
      </c>
      <c r="O41" s="103">
        <v>4</v>
      </c>
      <c r="P41" s="106"/>
      <c r="Q41" s="100" t="s">
        <v>69</v>
      </c>
      <c r="R41" s="105">
        <v>355</v>
      </c>
      <c r="S41" s="105">
        <v>17</v>
      </c>
      <c r="T41" s="105">
        <v>0</v>
      </c>
      <c r="U41" s="105">
        <v>372</v>
      </c>
      <c r="V41" s="105">
        <v>225</v>
      </c>
      <c r="W41" s="105">
        <v>597</v>
      </c>
      <c r="X41" s="100" t="s">
        <v>120</v>
      </c>
    </row>
    <row r="42" spans="1:24" x14ac:dyDescent="0.2">
      <c r="A42" s="100" t="s">
        <v>191</v>
      </c>
      <c r="B42" s="100" t="s">
        <v>190</v>
      </c>
      <c r="C42" s="101">
        <v>328</v>
      </c>
      <c r="D42" s="102">
        <v>6.8403908794788304E-2</v>
      </c>
      <c r="E42" s="101">
        <v>1</v>
      </c>
      <c r="F42" s="102" t="s">
        <v>68</v>
      </c>
      <c r="G42" s="101">
        <v>0</v>
      </c>
      <c r="H42" s="102" t="s">
        <v>68</v>
      </c>
      <c r="I42" s="101">
        <v>329</v>
      </c>
      <c r="J42" s="102">
        <v>7.1661237785016305E-2</v>
      </c>
      <c r="K42" s="101">
        <v>97</v>
      </c>
      <c r="L42" s="102">
        <v>0.34722222222222199</v>
      </c>
      <c r="M42" s="101">
        <v>426</v>
      </c>
      <c r="N42" s="102">
        <v>0.12401055408971</v>
      </c>
      <c r="O42" s="103">
        <v>5</v>
      </c>
      <c r="P42" s="106"/>
      <c r="Q42" s="100" t="s">
        <v>69</v>
      </c>
      <c r="R42" s="105">
        <v>307</v>
      </c>
      <c r="S42" s="105">
        <v>0</v>
      </c>
      <c r="T42" s="105">
        <v>0</v>
      </c>
      <c r="U42" s="105">
        <v>307</v>
      </c>
      <c r="V42" s="105">
        <v>72</v>
      </c>
      <c r="W42" s="105">
        <v>379</v>
      </c>
      <c r="X42" s="100" t="s">
        <v>192</v>
      </c>
    </row>
    <row r="43" spans="1:24" x14ac:dyDescent="0.2">
      <c r="A43" s="100" t="s">
        <v>194</v>
      </c>
      <c r="B43" s="100" t="s">
        <v>193</v>
      </c>
      <c r="C43" s="101">
        <v>173</v>
      </c>
      <c r="D43" s="102">
        <v>5.8139534883720903E-3</v>
      </c>
      <c r="E43" s="101">
        <v>2</v>
      </c>
      <c r="F43" s="102" t="s">
        <v>68</v>
      </c>
      <c r="G43" s="101">
        <v>0</v>
      </c>
      <c r="H43" s="102" t="s">
        <v>68</v>
      </c>
      <c r="I43" s="101">
        <v>175</v>
      </c>
      <c r="J43" s="102">
        <v>1.74418604651163E-2</v>
      </c>
      <c r="K43" s="101">
        <v>21</v>
      </c>
      <c r="L43" s="102">
        <v>-0.53333333333333299</v>
      </c>
      <c r="M43" s="101">
        <v>196</v>
      </c>
      <c r="N43" s="102">
        <v>-9.6774193548387094E-2</v>
      </c>
      <c r="O43" s="103">
        <v>5</v>
      </c>
      <c r="P43" s="106"/>
      <c r="Q43" s="100" t="s">
        <v>69</v>
      </c>
      <c r="R43" s="105">
        <v>172</v>
      </c>
      <c r="S43" s="105">
        <v>0</v>
      </c>
      <c r="T43" s="105">
        <v>0</v>
      </c>
      <c r="U43" s="105">
        <v>172</v>
      </c>
      <c r="V43" s="105">
        <v>45</v>
      </c>
      <c r="W43" s="105">
        <v>217</v>
      </c>
      <c r="X43" s="100" t="s">
        <v>195</v>
      </c>
    </row>
    <row r="44" spans="1:24" x14ac:dyDescent="0.2">
      <c r="A44" s="100" t="s">
        <v>89</v>
      </c>
      <c r="B44" s="100" t="s">
        <v>88</v>
      </c>
      <c r="C44" s="101">
        <v>2739</v>
      </c>
      <c r="D44" s="102">
        <v>4.6618265189147898E-2</v>
      </c>
      <c r="E44" s="101">
        <v>80</v>
      </c>
      <c r="F44" s="102">
        <v>-0.14893617021276601</v>
      </c>
      <c r="G44" s="101">
        <v>0</v>
      </c>
      <c r="H44" s="102" t="s">
        <v>68</v>
      </c>
      <c r="I44" s="101">
        <v>2819</v>
      </c>
      <c r="J44" s="102">
        <v>3.9837698266322399E-2</v>
      </c>
      <c r="K44" s="101">
        <v>993</v>
      </c>
      <c r="L44" s="102">
        <v>0.17099056603773602</v>
      </c>
      <c r="M44" s="101">
        <v>3812</v>
      </c>
      <c r="N44" s="102">
        <v>7.1087384096656409E-2</v>
      </c>
      <c r="O44" s="103">
        <v>3</v>
      </c>
      <c r="P44" s="106"/>
      <c r="Q44" s="100" t="s">
        <v>69</v>
      </c>
      <c r="R44" s="105">
        <v>2617</v>
      </c>
      <c r="S44" s="105">
        <v>94</v>
      </c>
      <c r="T44" s="105">
        <v>0</v>
      </c>
      <c r="U44" s="105">
        <v>2711</v>
      </c>
      <c r="V44" s="105">
        <v>848</v>
      </c>
      <c r="W44" s="105">
        <v>3559</v>
      </c>
      <c r="X44" s="100" t="s">
        <v>90</v>
      </c>
    </row>
    <row r="45" spans="1:24" x14ac:dyDescent="0.2">
      <c r="A45" s="100" t="s">
        <v>79</v>
      </c>
      <c r="B45" s="100" t="s">
        <v>78</v>
      </c>
      <c r="C45" s="101">
        <v>3924</v>
      </c>
      <c r="D45" s="102">
        <v>1.5527950310559001E-2</v>
      </c>
      <c r="E45" s="101">
        <v>758</v>
      </c>
      <c r="F45" s="102">
        <v>9.3209054593874803E-3</v>
      </c>
      <c r="G45" s="101">
        <v>0</v>
      </c>
      <c r="H45" s="102" t="s">
        <v>68</v>
      </c>
      <c r="I45" s="101">
        <v>4682</v>
      </c>
      <c r="J45" s="102">
        <v>1.4517876489707501E-2</v>
      </c>
      <c r="K45" s="101">
        <v>855</v>
      </c>
      <c r="L45" s="102">
        <v>0.352848101265823</v>
      </c>
      <c r="M45" s="101">
        <v>5537</v>
      </c>
      <c r="N45" s="102">
        <v>5.5269677911187302E-2</v>
      </c>
      <c r="O45" s="103">
        <v>2</v>
      </c>
      <c r="P45" s="106"/>
      <c r="Q45" s="100" t="s">
        <v>69</v>
      </c>
      <c r="R45" s="105">
        <v>3864</v>
      </c>
      <c r="S45" s="105">
        <v>751</v>
      </c>
      <c r="T45" s="105">
        <v>0</v>
      </c>
      <c r="U45" s="105">
        <v>4615</v>
      </c>
      <c r="V45" s="105">
        <v>632</v>
      </c>
      <c r="W45" s="105">
        <v>5247</v>
      </c>
      <c r="X45" s="100" t="s">
        <v>80</v>
      </c>
    </row>
    <row r="46" spans="1:24" x14ac:dyDescent="0.2">
      <c r="A46" s="100" t="s">
        <v>197</v>
      </c>
      <c r="B46" s="100" t="s">
        <v>196</v>
      </c>
      <c r="C46" s="101">
        <v>529</v>
      </c>
      <c r="D46" s="102">
        <v>1.34099616858238E-2</v>
      </c>
      <c r="E46" s="101">
        <v>0</v>
      </c>
      <c r="F46" s="102" t="s">
        <v>68</v>
      </c>
      <c r="G46" s="101">
        <v>0</v>
      </c>
      <c r="H46" s="102" t="s">
        <v>68</v>
      </c>
      <c r="I46" s="101">
        <v>529</v>
      </c>
      <c r="J46" s="102">
        <v>1.34099616858238E-2</v>
      </c>
      <c r="K46" s="101">
        <v>65</v>
      </c>
      <c r="L46" s="102">
        <v>1.8260869565217399</v>
      </c>
      <c r="M46" s="101">
        <v>594</v>
      </c>
      <c r="N46" s="102">
        <v>8.9908256880733894E-2</v>
      </c>
      <c r="O46" s="103">
        <v>5</v>
      </c>
      <c r="P46" s="106"/>
      <c r="Q46" s="100" t="s">
        <v>69</v>
      </c>
      <c r="R46" s="105">
        <v>522</v>
      </c>
      <c r="S46" s="105">
        <v>0</v>
      </c>
      <c r="T46" s="105">
        <v>0</v>
      </c>
      <c r="U46" s="105">
        <v>522</v>
      </c>
      <c r="V46" s="105">
        <v>23</v>
      </c>
      <c r="W46" s="105">
        <v>545</v>
      </c>
      <c r="X46" s="100" t="s">
        <v>198</v>
      </c>
    </row>
    <row r="47" spans="1:24" x14ac:dyDescent="0.2">
      <c r="A47" s="100" t="s">
        <v>200</v>
      </c>
      <c r="B47" s="100" t="s">
        <v>199</v>
      </c>
      <c r="C47" s="101">
        <v>182</v>
      </c>
      <c r="D47" s="102">
        <v>1.1111111111111101E-2</v>
      </c>
      <c r="E47" s="101">
        <v>0</v>
      </c>
      <c r="F47" s="102" t="s">
        <v>68</v>
      </c>
      <c r="G47" s="101">
        <v>0</v>
      </c>
      <c r="H47" s="102" t="s">
        <v>68</v>
      </c>
      <c r="I47" s="101">
        <v>182</v>
      </c>
      <c r="J47" s="102">
        <v>1.1111111111111101E-2</v>
      </c>
      <c r="K47" s="101">
        <v>12</v>
      </c>
      <c r="L47" s="102">
        <v>1</v>
      </c>
      <c r="M47" s="101">
        <v>194</v>
      </c>
      <c r="N47" s="102">
        <v>4.3010752688171998E-2</v>
      </c>
      <c r="O47" s="103">
        <v>5</v>
      </c>
      <c r="P47" s="106"/>
      <c r="Q47" s="100" t="s">
        <v>69</v>
      </c>
      <c r="R47" s="105">
        <v>180</v>
      </c>
      <c r="S47" s="105">
        <v>0</v>
      </c>
      <c r="T47" s="105">
        <v>0</v>
      </c>
      <c r="U47" s="105">
        <v>180</v>
      </c>
      <c r="V47" s="105">
        <v>6</v>
      </c>
      <c r="W47" s="105">
        <v>186</v>
      </c>
      <c r="X47" s="100" t="s">
        <v>201</v>
      </c>
    </row>
    <row r="48" spans="1:24" x14ac:dyDescent="0.2">
      <c r="A48" s="100" t="s">
        <v>203</v>
      </c>
      <c r="B48" s="100" t="s">
        <v>202</v>
      </c>
      <c r="C48" s="101">
        <v>98</v>
      </c>
      <c r="D48" s="102">
        <v>4.2553191489361701E-2</v>
      </c>
      <c r="E48" s="101">
        <v>0</v>
      </c>
      <c r="F48" s="102" t="s">
        <v>68</v>
      </c>
      <c r="G48" s="101">
        <v>0</v>
      </c>
      <c r="H48" s="102" t="s">
        <v>68</v>
      </c>
      <c r="I48" s="101">
        <v>98</v>
      </c>
      <c r="J48" s="102">
        <v>4.2553191489361701E-2</v>
      </c>
      <c r="K48" s="101">
        <v>1</v>
      </c>
      <c r="L48" s="102" t="s">
        <v>68</v>
      </c>
      <c r="M48" s="101">
        <v>99</v>
      </c>
      <c r="N48" s="102">
        <v>5.31914893617021E-2</v>
      </c>
      <c r="O48" s="103">
        <v>5</v>
      </c>
      <c r="P48" s="106"/>
      <c r="Q48" s="100" t="s">
        <v>69</v>
      </c>
      <c r="R48" s="105">
        <v>94</v>
      </c>
      <c r="S48" s="105">
        <v>0</v>
      </c>
      <c r="T48" s="105">
        <v>0</v>
      </c>
      <c r="U48" s="105">
        <v>94</v>
      </c>
      <c r="V48" s="105">
        <v>0</v>
      </c>
      <c r="W48" s="105">
        <v>94</v>
      </c>
      <c r="X48" s="100" t="s">
        <v>204</v>
      </c>
    </row>
    <row r="49" spans="1:24" x14ac:dyDescent="0.2">
      <c r="A49" s="100" t="s">
        <v>206</v>
      </c>
      <c r="B49" s="100" t="s">
        <v>205</v>
      </c>
      <c r="C49" s="101">
        <v>357</v>
      </c>
      <c r="D49" s="102">
        <v>-6.5445026178010499E-2</v>
      </c>
      <c r="E49" s="101">
        <v>0</v>
      </c>
      <c r="F49" s="102" t="s">
        <v>68</v>
      </c>
      <c r="G49" s="101">
        <v>0</v>
      </c>
      <c r="H49" s="102" t="s">
        <v>68</v>
      </c>
      <c r="I49" s="101">
        <v>357</v>
      </c>
      <c r="J49" s="102">
        <v>-6.5445026178010499E-2</v>
      </c>
      <c r="K49" s="101">
        <v>215</v>
      </c>
      <c r="L49" s="102">
        <v>0.6796875</v>
      </c>
      <c r="M49" s="101">
        <v>572</v>
      </c>
      <c r="N49" s="102">
        <v>0.12156862745098</v>
      </c>
      <c r="O49" s="103">
        <v>5</v>
      </c>
      <c r="P49" s="106"/>
      <c r="Q49" s="100" t="s">
        <v>69</v>
      </c>
      <c r="R49" s="105">
        <v>382</v>
      </c>
      <c r="S49" s="105">
        <v>0</v>
      </c>
      <c r="T49" s="105">
        <v>0</v>
      </c>
      <c r="U49" s="105">
        <v>382</v>
      </c>
      <c r="V49" s="105">
        <v>128</v>
      </c>
      <c r="W49" s="105">
        <v>510</v>
      </c>
      <c r="X49" s="100" t="s">
        <v>207</v>
      </c>
    </row>
    <row r="50" spans="1:24" x14ac:dyDescent="0.2">
      <c r="A50" s="100" t="s">
        <v>92</v>
      </c>
      <c r="B50" s="100" t="s">
        <v>91</v>
      </c>
      <c r="C50" s="101">
        <v>879</v>
      </c>
      <c r="D50" s="102">
        <v>1.5011547344110901E-2</v>
      </c>
      <c r="E50" s="101">
        <v>266</v>
      </c>
      <c r="F50" s="102">
        <v>0</v>
      </c>
      <c r="G50" s="101">
        <v>0</v>
      </c>
      <c r="H50" s="102" t="s">
        <v>68</v>
      </c>
      <c r="I50" s="101">
        <v>1145</v>
      </c>
      <c r="J50" s="102">
        <v>1.1484098939929301E-2</v>
      </c>
      <c r="K50" s="101">
        <v>252</v>
      </c>
      <c r="L50" s="102">
        <v>-0.236363636363636</v>
      </c>
      <c r="M50" s="101">
        <v>1397</v>
      </c>
      <c r="N50" s="102">
        <v>-4.4459644322845403E-2</v>
      </c>
      <c r="O50" s="103">
        <v>3</v>
      </c>
      <c r="P50" s="107"/>
      <c r="Q50" s="100" t="s">
        <v>69</v>
      </c>
      <c r="R50" s="105">
        <v>866</v>
      </c>
      <c r="S50" s="105">
        <v>266</v>
      </c>
      <c r="T50" s="105">
        <v>0</v>
      </c>
      <c r="U50" s="105">
        <v>1132</v>
      </c>
      <c r="V50" s="105">
        <v>330</v>
      </c>
      <c r="W50" s="105">
        <v>1462</v>
      </c>
      <c r="X50" s="100" t="s">
        <v>93</v>
      </c>
    </row>
    <row r="51" spans="1:24" x14ac:dyDescent="0.2">
      <c r="A51" s="112" t="s">
        <v>230</v>
      </c>
      <c r="B51" s="113"/>
      <c r="C51" s="114">
        <v>41798</v>
      </c>
      <c r="D51" s="115">
        <v>3.6739104334253801E-3</v>
      </c>
      <c r="E51" s="114">
        <v>15905</v>
      </c>
      <c r="F51" s="115">
        <v>-3.14231776383899E-2</v>
      </c>
      <c r="G51" s="114">
        <v>3229</v>
      </c>
      <c r="H51" s="115">
        <v>-0.19214410808106103</v>
      </c>
      <c r="I51" s="114">
        <v>60932</v>
      </c>
      <c r="J51" s="115">
        <v>-1.82234181396323E-2</v>
      </c>
      <c r="K51" s="114">
        <v>11315</v>
      </c>
      <c r="L51" s="115">
        <v>0.150015245451774</v>
      </c>
      <c r="M51" s="114">
        <v>72247</v>
      </c>
      <c r="N51" s="115">
        <v>4.7981975466607303E-3</v>
      </c>
      <c r="O51" s="109"/>
      <c r="P51" s="108" t="s">
        <v>81</v>
      </c>
      <c r="Q51" s="108"/>
      <c r="R51" s="110">
        <v>41645</v>
      </c>
      <c r="S51" s="110">
        <v>16421</v>
      </c>
      <c r="T51" s="110">
        <v>3997</v>
      </c>
      <c r="U51" s="110">
        <v>62063</v>
      </c>
      <c r="V51" s="110">
        <v>9839</v>
      </c>
      <c r="W51" s="110">
        <v>71902</v>
      </c>
      <c r="X51" s="108"/>
    </row>
    <row r="52" spans="1:24" x14ac:dyDescent="0.2">
      <c r="A52" s="100" t="s">
        <v>209</v>
      </c>
      <c r="B52" s="100" t="s">
        <v>208</v>
      </c>
      <c r="C52" s="101">
        <v>3</v>
      </c>
      <c r="D52" s="102">
        <v>-0.75</v>
      </c>
      <c r="E52" s="101">
        <v>884</v>
      </c>
      <c r="F52" s="102">
        <v>-0.15406698564593299</v>
      </c>
      <c r="G52" s="101">
        <v>0</v>
      </c>
      <c r="H52" s="102" t="s">
        <v>68</v>
      </c>
      <c r="I52" s="101">
        <v>887</v>
      </c>
      <c r="J52" s="102">
        <v>-0.16083254493850499</v>
      </c>
      <c r="K52" s="101">
        <v>639</v>
      </c>
      <c r="L52" s="102">
        <v>0.371244635193133</v>
      </c>
      <c r="M52" s="101">
        <v>1526</v>
      </c>
      <c r="N52" s="102">
        <v>1.9697964543663798E-3</v>
      </c>
      <c r="O52" s="103">
        <v>6</v>
      </c>
      <c r="P52" s="104" t="s">
        <v>70</v>
      </c>
      <c r="Q52" s="100" t="s">
        <v>70</v>
      </c>
      <c r="R52" s="105">
        <v>12</v>
      </c>
      <c r="S52" s="105">
        <v>1045</v>
      </c>
      <c r="T52" s="105">
        <v>0</v>
      </c>
      <c r="U52" s="105">
        <v>1057</v>
      </c>
      <c r="V52" s="105">
        <v>466</v>
      </c>
      <c r="W52" s="105">
        <v>1523</v>
      </c>
      <c r="X52" s="100" t="s">
        <v>210</v>
      </c>
    </row>
    <row r="53" spans="1:24" x14ac:dyDescent="0.2">
      <c r="A53" s="100" t="s">
        <v>212</v>
      </c>
      <c r="B53" s="100" t="s">
        <v>211</v>
      </c>
      <c r="C53" s="101">
        <v>37</v>
      </c>
      <c r="D53" s="102">
        <v>-0.52564102564102611</v>
      </c>
      <c r="E53" s="101">
        <v>0</v>
      </c>
      <c r="F53" s="102" t="s">
        <v>68</v>
      </c>
      <c r="G53" s="101">
        <v>0</v>
      </c>
      <c r="H53" s="102" t="s">
        <v>68</v>
      </c>
      <c r="I53" s="101">
        <v>37</v>
      </c>
      <c r="J53" s="102">
        <v>-0.52564102564102611</v>
      </c>
      <c r="K53" s="101">
        <v>295</v>
      </c>
      <c r="L53" s="102">
        <v>-0.100609756097561</v>
      </c>
      <c r="M53" s="101">
        <v>332</v>
      </c>
      <c r="N53" s="102">
        <v>-0.18226600985221703</v>
      </c>
      <c r="O53" s="103">
        <v>6</v>
      </c>
      <c r="P53" s="106"/>
      <c r="Q53" s="100" t="s">
        <v>70</v>
      </c>
      <c r="R53" s="105">
        <v>78</v>
      </c>
      <c r="S53" s="105">
        <v>0</v>
      </c>
      <c r="T53" s="105">
        <v>0</v>
      </c>
      <c r="U53" s="105">
        <v>78</v>
      </c>
      <c r="V53" s="105">
        <v>328</v>
      </c>
      <c r="W53" s="105">
        <v>406</v>
      </c>
      <c r="X53" s="100" t="s">
        <v>213</v>
      </c>
    </row>
    <row r="54" spans="1:24" x14ac:dyDescent="0.2">
      <c r="A54" s="100" t="s">
        <v>215</v>
      </c>
      <c r="B54" s="100" t="s">
        <v>214</v>
      </c>
      <c r="C54" s="101">
        <v>786</v>
      </c>
      <c r="D54" s="102">
        <v>-1.7500000000000002E-2</v>
      </c>
      <c r="E54" s="101">
        <v>792</v>
      </c>
      <c r="F54" s="102">
        <v>1.9305019305019301E-2</v>
      </c>
      <c r="G54" s="101">
        <v>0</v>
      </c>
      <c r="H54" s="102" t="s">
        <v>68</v>
      </c>
      <c r="I54" s="101">
        <v>1578</v>
      </c>
      <c r="J54" s="102">
        <v>6.3411540900443902E-4</v>
      </c>
      <c r="K54" s="101">
        <v>1850</v>
      </c>
      <c r="L54" s="102">
        <v>0.10977804439112201</v>
      </c>
      <c r="M54" s="101">
        <v>3428</v>
      </c>
      <c r="N54" s="102">
        <v>5.6720098643649804E-2</v>
      </c>
      <c r="O54" s="103">
        <v>6</v>
      </c>
      <c r="P54" s="106"/>
      <c r="Q54" s="100" t="s">
        <v>70</v>
      </c>
      <c r="R54" s="105">
        <v>800</v>
      </c>
      <c r="S54" s="105">
        <v>777</v>
      </c>
      <c r="T54" s="105">
        <v>0</v>
      </c>
      <c r="U54" s="105">
        <v>1577</v>
      </c>
      <c r="V54" s="105">
        <v>1667</v>
      </c>
      <c r="W54" s="105">
        <v>3244</v>
      </c>
      <c r="X54" s="100" t="s">
        <v>216</v>
      </c>
    </row>
    <row r="55" spans="1:24" x14ac:dyDescent="0.2">
      <c r="A55" s="100" t="s">
        <v>218</v>
      </c>
      <c r="B55" s="100" t="s">
        <v>217</v>
      </c>
      <c r="C55" s="101">
        <v>0</v>
      </c>
      <c r="D55" s="102">
        <v>-1</v>
      </c>
      <c r="E55" s="101">
        <v>0</v>
      </c>
      <c r="F55" s="102" t="s">
        <v>68</v>
      </c>
      <c r="G55" s="101">
        <v>0</v>
      </c>
      <c r="H55" s="102" t="s">
        <v>68</v>
      </c>
      <c r="I55" s="101">
        <v>0</v>
      </c>
      <c r="J55" s="102">
        <v>-1</v>
      </c>
      <c r="K55" s="101">
        <v>26</v>
      </c>
      <c r="L55" s="102">
        <v>-0.94736842105263208</v>
      </c>
      <c r="M55" s="101">
        <v>26</v>
      </c>
      <c r="N55" s="102">
        <v>-0.95446584938703993</v>
      </c>
      <c r="O55" s="103">
        <v>6</v>
      </c>
      <c r="P55" s="106"/>
      <c r="Q55" s="100" t="s">
        <v>70</v>
      </c>
      <c r="R55" s="105">
        <v>77</v>
      </c>
      <c r="S55" s="105">
        <v>0</v>
      </c>
      <c r="T55" s="105">
        <v>0</v>
      </c>
      <c r="U55" s="105">
        <v>77</v>
      </c>
      <c r="V55" s="105">
        <v>494</v>
      </c>
      <c r="W55" s="105">
        <v>571</v>
      </c>
      <c r="X55" s="100" t="s">
        <v>219</v>
      </c>
    </row>
    <row r="56" spans="1:24" x14ac:dyDescent="0.2">
      <c r="A56" s="100" t="s">
        <v>221</v>
      </c>
      <c r="B56" s="100" t="s">
        <v>220</v>
      </c>
      <c r="C56" s="101">
        <v>130</v>
      </c>
      <c r="D56" s="102">
        <v>-0.182389937106918</v>
      </c>
      <c r="E56" s="101">
        <v>0</v>
      </c>
      <c r="F56" s="102" t="s">
        <v>68</v>
      </c>
      <c r="G56" s="101">
        <v>0</v>
      </c>
      <c r="H56" s="102" t="s">
        <v>68</v>
      </c>
      <c r="I56" s="101">
        <v>130</v>
      </c>
      <c r="J56" s="102">
        <v>-0.182389937106918</v>
      </c>
      <c r="K56" s="101">
        <v>262</v>
      </c>
      <c r="L56" s="102">
        <v>0.57831325301204795</v>
      </c>
      <c r="M56" s="101">
        <v>392</v>
      </c>
      <c r="N56" s="102">
        <v>0.20615384615384599</v>
      </c>
      <c r="O56" s="103">
        <v>6</v>
      </c>
      <c r="P56" s="106"/>
      <c r="Q56" s="100" t="s">
        <v>70</v>
      </c>
      <c r="R56" s="105">
        <v>159</v>
      </c>
      <c r="S56" s="105">
        <v>0</v>
      </c>
      <c r="T56" s="105">
        <v>0</v>
      </c>
      <c r="U56" s="105">
        <v>159</v>
      </c>
      <c r="V56" s="105">
        <v>166</v>
      </c>
      <c r="W56" s="105">
        <v>325</v>
      </c>
      <c r="X56" s="100" t="s">
        <v>222</v>
      </c>
    </row>
    <row r="57" spans="1:24" x14ac:dyDescent="0.2">
      <c r="A57" s="100" t="s">
        <v>224</v>
      </c>
      <c r="B57" s="100" t="s">
        <v>223</v>
      </c>
      <c r="C57" s="101">
        <v>58</v>
      </c>
      <c r="D57" s="102">
        <v>1.7543859649122799E-2</v>
      </c>
      <c r="E57" s="101">
        <v>0</v>
      </c>
      <c r="F57" s="102">
        <v>-1</v>
      </c>
      <c r="G57" s="101">
        <v>0</v>
      </c>
      <c r="H57" s="102" t="s">
        <v>68</v>
      </c>
      <c r="I57" s="101">
        <v>58</v>
      </c>
      <c r="J57" s="102">
        <v>-0.20547945205479501</v>
      </c>
      <c r="K57" s="101">
        <v>224</v>
      </c>
      <c r="L57" s="102">
        <v>-7.0539419087136901E-2</v>
      </c>
      <c r="M57" s="101">
        <v>282</v>
      </c>
      <c r="N57" s="102">
        <v>-0.101910828025478</v>
      </c>
      <c r="O57" s="103">
        <v>6</v>
      </c>
      <c r="P57" s="107"/>
      <c r="Q57" s="100" t="s">
        <v>70</v>
      </c>
      <c r="R57" s="105">
        <v>57</v>
      </c>
      <c r="S57" s="105">
        <v>16</v>
      </c>
      <c r="T57" s="105">
        <v>0</v>
      </c>
      <c r="U57" s="105">
        <v>73</v>
      </c>
      <c r="V57" s="105">
        <v>241</v>
      </c>
      <c r="W57" s="105">
        <v>314</v>
      </c>
      <c r="X57" s="100" t="s">
        <v>225</v>
      </c>
    </row>
    <row r="58" spans="1:24" x14ac:dyDescent="0.2">
      <c r="A58" s="112" t="s">
        <v>231</v>
      </c>
      <c r="B58" s="113"/>
      <c r="C58" s="114">
        <v>1014</v>
      </c>
      <c r="D58" s="115">
        <v>-0.14285714285714299</v>
      </c>
      <c r="E58" s="114">
        <v>1676</v>
      </c>
      <c r="F58" s="115">
        <v>-8.8139281828073998E-2</v>
      </c>
      <c r="G58" s="114">
        <v>0</v>
      </c>
      <c r="H58" s="115"/>
      <c r="I58" s="114">
        <v>2690</v>
      </c>
      <c r="J58" s="115">
        <v>-0.109566368752069</v>
      </c>
      <c r="K58" s="114">
        <v>3296</v>
      </c>
      <c r="L58" s="115">
        <v>-1.9631171921475298E-2</v>
      </c>
      <c r="M58" s="114">
        <v>5986</v>
      </c>
      <c r="N58" s="115">
        <v>-6.2196459345135499E-2</v>
      </c>
      <c r="O58" s="109"/>
      <c r="P58" s="108" t="s">
        <v>81</v>
      </c>
      <c r="Q58" s="108"/>
      <c r="R58" s="110">
        <v>1183</v>
      </c>
      <c r="S58" s="110">
        <v>1838</v>
      </c>
      <c r="T58" s="110">
        <v>0</v>
      </c>
      <c r="U58" s="110">
        <v>3021</v>
      </c>
      <c r="V58" s="110">
        <v>3362</v>
      </c>
      <c r="W58" s="110">
        <v>6383</v>
      </c>
      <c r="X58" s="108"/>
    </row>
    <row r="59" spans="1:24" x14ac:dyDescent="0.2">
      <c r="A59" s="112" t="s">
        <v>226</v>
      </c>
      <c r="B59" s="113"/>
      <c r="C59" s="114">
        <v>42812</v>
      </c>
      <c r="D59" s="115">
        <v>-3.7358737274680102E-4</v>
      </c>
      <c r="E59" s="114">
        <v>17581</v>
      </c>
      <c r="F59" s="115">
        <v>-3.7132373076291095E-2</v>
      </c>
      <c r="G59" s="114">
        <v>3229</v>
      </c>
      <c r="H59" s="115">
        <v>-0.19214410808106103</v>
      </c>
      <c r="I59" s="114">
        <v>63622</v>
      </c>
      <c r="J59" s="115">
        <v>-2.2463278225063003E-2</v>
      </c>
      <c r="K59" s="114">
        <v>14611</v>
      </c>
      <c r="L59" s="115">
        <v>0.106810090144686</v>
      </c>
      <c r="M59" s="114">
        <v>78233</v>
      </c>
      <c r="N59" s="115">
        <v>-6.6423963722296705E-4</v>
      </c>
      <c r="O59" s="109"/>
      <c r="P59" s="108"/>
      <c r="Q59" s="108"/>
      <c r="R59" s="110">
        <v>42828</v>
      </c>
      <c r="S59" s="110">
        <v>18259</v>
      </c>
      <c r="T59" s="110">
        <v>3997</v>
      </c>
      <c r="U59" s="110">
        <v>65084</v>
      </c>
      <c r="V59" s="110">
        <v>13201</v>
      </c>
      <c r="W59" s="110">
        <v>78285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0" zoomScaleNormal="90" zoomScaleSheetLayoutView="5615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42578125" style="98"/>
  </cols>
  <sheetData>
    <row r="1" spans="1:24" ht="15.75" x14ac:dyDescent="0.25">
      <c r="A1" s="97" t="s">
        <v>232</v>
      </c>
    </row>
    <row r="4" spans="1:24" ht="42.75" x14ac:dyDescent="0.2">
      <c r="A4" s="111" t="s">
        <v>44</v>
      </c>
      <c r="B4" s="111" t="s">
        <v>43</v>
      </c>
      <c r="C4" s="111" t="s">
        <v>45</v>
      </c>
      <c r="D4" s="111" t="s">
        <v>46</v>
      </c>
      <c r="E4" s="111" t="s">
        <v>47</v>
      </c>
      <c r="F4" s="111" t="s">
        <v>48</v>
      </c>
      <c r="G4" s="111" t="s">
        <v>49</v>
      </c>
      <c r="H4" s="111" t="s">
        <v>50</v>
      </c>
      <c r="I4" s="111" t="s">
        <v>51</v>
      </c>
      <c r="J4" s="111" t="s">
        <v>52</v>
      </c>
      <c r="K4" s="111" t="s">
        <v>24</v>
      </c>
      <c r="L4" s="111" t="s">
        <v>53</v>
      </c>
      <c r="M4" s="111" t="s">
        <v>54</v>
      </c>
      <c r="N4" s="111" t="s">
        <v>55</v>
      </c>
      <c r="O4" s="99" t="s">
        <v>56</v>
      </c>
      <c r="P4" s="99" t="s">
        <v>57</v>
      </c>
      <c r="Q4" s="99" t="s">
        <v>58</v>
      </c>
      <c r="R4" s="99" t="s">
        <v>59</v>
      </c>
      <c r="S4" s="99" t="s">
        <v>60</v>
      </c>
      <c r="T4" s="99" t="s">
        <v>61</v>
      </c>
      <c r="U4" s="99" t="s">
        <v>62</v>
      </c>
      <c r="V4" s="99" t="s">
        <v>63</v>
      </c>
      <c r="W4" s="99" t="s">
        <v>64</v>
      </c>
      <c r="X4" s="99" t="s">
        <v>65</v>
      </c>
    </row>
    <row r="5" spans="1:24" x14ac:dyDescent="0.2">
      <c r="A5" s="100" t="s">
        <v>95</v>
      </c>
      <c r="B5" s="100" t="s">
        <v>94</v>
      </c>
      <c r="C5" s="101">
        <v>2720</v>
      </c>
      <c r="D5" s="102">
        <v>-3.7849310222851103E-2</v>
      </c>
      <c r="E5" s="101">
        <v>28</v>
      </c>
      <c r="F5" s="102">
        <v>0.33333333333333298</v>
      </c>
      <c r="G5" s="101">
        <v>4</v>
      </c>
      <c r="H5" s="102">
        <v>-0.96428571428571408</v>
      </c>
      <c r="I5" s="101">
        <v>2752</v>
      </c>
      <c r="J5" s="102">
        <v>-7.0270270270270288E-2</v>
      </c>
      <c r="K5" s="101">
        <v>1538</v>
      </c>
      <c r="L5" s="102">
        <v>9.3105899076048299E-2</v>
      </c>
      <c r="M5" s="101">
        <v>4290</v>
      </c>
      <c r="N5" s="102">
        <v>-1.7632241813602002E-2</v>
      </c>
      <c r="O5" s="103">
        <v>4</v>
      </c>
      <c r="P5" s="104" t="s">
        <v>69</v>
      </c>
      <c r="Q5" s="100" t="s">
        <v>69</v>
      </c>
      <c r="R5" s="105">
        <v>2827</v>
      </c>
      <c r="S5" s="105">
        <v>21</v>
      </c>
      <c r="T5" s="105">
        <v>112</v>
      </c>
      <c r="U5" s="105">
        <v>2960</v>
      </c>
      <c r="V5" s="105">
        <v>1407</v>
      </c>
      <c r="W5" s="105">
        <v>4367</v>
      </c>
      <c r="X5" s="100" t="s">
        <v>96</v>
      </c>
    </row>
    <row r="6" spans="1:24" x14ac:dyDescent="0.2">
      <c r="A6" s="100" t="s">
        <v>122</v>
      </c>
      <c r="B6" s="100" t="s">
        <v>121</v>
      </c>
      <c r="C6" s="101">
        <v>1245</v>
      </c>
      <c r="D6" s="102">
        <v>1.46699266503667E-2</v>
      </c>
      <c r="E6" s="101">
        <v>2</v>
      </c>
      <c r="F6" s="102">
        <v>0</v>
      </c>
      <c r="G6" s="101">
        <v>0</v>
      </c>
      <c r="H6" s="102" t="s">
        <v>68</v>
      </c>
      <c r="I6" s="101">
        <v>1247</v>
      </c>
      <c r="J6" s="102">
        <v>1.46460537021969E-2</v>
      </c>
      <c r="K6" s="101">
        <v>32</v>
      </c>
      <c r="L6" s="102">
        <v>0</v>
      </c>
      <c r="M6" s="101">
        <v>1279</v>
      </c>
      <c r="N6" s="102">
        <v>1.4274385408406001E-2</v>
      </c>
      <c r="O6" s="103">
        <v>5</v>
      </c>
      <c r="P6" s="106"/>
      <c r="Q6" s="100" t="s">
        <v>69</v>
      </c>
      <c r="R6" s="105">
        <v>1227</v>
      </c>
      <c r="S6" s="105">
        <v>2</v>
      </c>
      <c r="T6" s="105">
        <v>0</v>
      </c>
      <c r="U6" s="105">
        <v>1229</v>
      </c>
      <c r="V6" s="105">
        <v>32</v>
      </c>
      <c r="W6" s="105">
        <v>1261</v>
      </c>
      <c r="X6" s="100" t="s">
        <v>123</v>
      </c>
    </row>
    <row r="7" spans="1:24" x14ac:dyDescent="0.2">
      <c r="A7" s="100" t="s">
        <v>98</v>
      </c>
      <c r="B7" s="100" t="s">
        <v>97</v>
      </c>
      <c r="C7" s="101">
        <v>933</v>
      </c>
      <c r="D7" s="102">
        <v>9.1228070175438603E-2</v>
      </c>
      <c r="E7" s="101">
        <v>8</v>
      </c>
      <c r="F7" s="102">
        <v>0.14285714285714299</v>
      </c>
      <c r="G7" s="101">
        <v>0</v>
      </c>
      <c r="H7" s="102" t="s">
        <v>68</v>
      </c>
      <c r="I7" s="101">
        <v>941</v>
      </c>
      <c r="J7" s="102">
        <v>9.1647331786542899E-2</v>
      </c>
      <c r="K7" s="101">
        <v>2112</v>
      </c>
      <c r="L7" s="102">
        <v>0.40239043824701204</v>
      </c>
      <c r="M7" s="101">
        <v>3053</v>
      </c>
      <c r="N7" s="102">
        <v>0.28927364864864896</v>
      </c>
      <c r="O7" s="103">
        <v>4</v>
      </c>
      <c r="P7" s="106"/>
      <c r="Q7" s="100" t="s">
        <v>69</v>
      </c>
      <c r="R7" s="105">
        <v>855</v>
      </c>
      <c r="S7" s="105">
        <v>7</v>
      </c>
      <c r="T7" s="105">
        <v>0</v>
      </c>
      <c r="U7" s="105">
        <v>862</v>
      </c>
      <c r="V7" s="105">
        <v>1506</v>
      </c>
      <c r="W7" s="105">
        <v>2368</v>
      </c>
      <c r="X7" s="100" t="s">
        <v>99</v>
      </c>
    </row>
    <row r="8" spans="1:24" x14ac:dyDescent="0.2">
      <c r="A8" s="100" t="s">
        <v>73</v>
      </c>
      <c r="B8" s="100" t="s">
        <v>72</v>
      </c>
      <c r="C8" s="101">
        <v>21829</v>
      </c>
      <c r="D8" s="102">
        <v>-3.4499535583174798E-2</v>
      </c>
      <c r="E8" s="101">
        <v>7496</v>
      </c>
      <c r="F8" s="102">
        <v>1.60342063067878E-3</v>
      </c>
      <c r="G8" s="101">
        <v>5461</v>
      </c>
      <c r="H8" s="102">
        <v>-0.174826231489876</v>
      </c>
      <c r="I8" s="101">
        <v>34786</v>
      </c>
      <c r="J8" s="102">
        <v>-5.2436599384380701E-2</v>
      </c>
      <c r="K8" s="101">
        <v>4286</v>
      </c>
      <c r="L8" s="102">
        <v>0.15122213268869203</v>
      </c>
      <c r="M8" s="101">
        <v>39072</v>
      </c>
      <c r="N8" s="102">
        <v>-3.3684522926250203E-2</v>
      </c>
      <c r="O8" s="103">
        <v>2</v>
      </c>
      <c r="P8" s="106"/>
      <c r="Q8" s="100" t="s">
        <v>69</v>
      </c>
      <c r="R8" s="105">
        <v>22609</v>
      </c>
      <c r="S8" s="105">
        <v>7484</v>
      </c>
      <c r="T8" s="105">
        <v>6618</v>
      </c>
      <c r="U8" s="105">
        <v>36711</v>
      </c>
      <c r="V8" s="105">
        <v>3723</v>
      </c>
      <c r="W8" s="105">
        <v>40434</v>
      </c>
      <c r="X8" s="100" t="s">
        <v>74</v>
      </c>
    </row>
    <row r="9" spans="1:24" x14ac:dyDescent="0.2">
      <c r="A9" s="100" t="s">
        <v>125</v>
      </c>
      <c r="B9" s="100" t="s">
        <v>124</v>
      </c>
      <c r="C9" s="101">
        <v>715</v>
      </c>
      <c r="D9" s="102">
        <v>1.40056022408964E-3</v>
      </c>
      <c r="E9" s="101">
        <v>1</v>
      </c>
      <c r="F9" s="102" t="s">
        <v>68</v>
      </c>
      <c r="G9" s="101">
        <v>0</v>
      </c>
      <c r="H9" s="102" t="s">
        <v>68</v>
      </c>
      <c r="I9" s="101">
        <v>716</v>
      </c>
      <c r="J9" s="102">
        <v>2.80112044817927E-3</v>
      </c>
      <c r="K9" s="101">
        <v>61</v>
      </c>
      <c r="L9" s="102">
        <v>0.418604651162791</v>
      </c>
      <c r="M9" s="101">
        <v>777</v>
      </c>
      <c r="N9" s="102">
        <v>2.6420079260237803E-2</v>
      </c>
      <c r="O9" s="103">
        <v>5</v>
      </c>
      <c r="P9" s="106"/>
      <c r="Q9" s="100" t="s">
        <v>69</v>
      </c>
      <c r="R9" s="105">
        <v>714</v>
      </c>
      <c r="S9" s="105">
        <v>0</v>
      </c>
      <c r="T9" s="105">
        <v>0</v>
      </c>
      <c r="U9" s="105">
        <v>714</v>
      </c>
      <c r="V9" s="105">
        <v>43</v>
      </c>
      <c r="W9" s="105">
        <v>757</v>
      </c>
      <c r="X9" s="100" t="s">
        <v>126</v>
      </c>
    </row>
    <row r="10" spans="1:24" x14ac:dyDescent="0.2">
      <c r="A10" s="100" t="s">
        <v>83</v>
      </c>
      <c r="B10" s="100" t="s">
        <v>82</v>
      </c>
      <c r="C10" s="101">
        <v>14874</v>
      </c>
      <c r="D10" s="102">
        <v>3.1341006795174001E-2</v>
      </c>
      <c r="E10" s="101">
        <v>117</v>
      </c>
      <c r="F10" s="102">
        <v>-0.11363636363636401</v>
      </c>
      <c r="G10" s="101">
        <v>3</v>
      </c>
      <c r="H10" s="102">
        <v>0.5</v>
      </c>
      <c r="I10" s="101">
        <v>14994</v>
      </c>
      <c r="J10" s="102">
        <v>3.0090684253915902E-2</v>
      </c>
      <c r="K10" s="101">
        <v>2562</v>
      </c>
      <c r="L10" s="102">
        <v>6.351183063511831E-2</v>
      </c>
      <c r="M10" s="101">
        <v>17556</v>
      </c>
      <c r="N10" s="102">
        <v>3.4836427939876201E-2</v>
      </c>
      <c r="O10" s="103">
        <v>3</v>
      </c>
      <c r="P10" s="106"/>
      <c r="Q10" s="100" t="s">
        <v>69</v>
      </c>
      <c r="R10" s="105">
        <v>14422</v>
      </c>
      <c r="S10" s="105">
        <v>132</v>
      </c>
      <c r="T10" s="105">
        <v>2</v>
      </c>
      <c r="U10" s="105">
        <v>14556</v>
      </c>
      <c r="V10" s="105">
        <v>2409</v>
      </c>
      <c r="W10" s="105">
        <v>16965</v>
      </c>
      <c r="X10" s="100" t="s">
        <v>84</v>
      </c>
    </row>
    <row r="11" spans="1:24" x14ac:dyDescent="0.2">
      <c r="A11" s="100" t="s">
        <v>128</v>
      </c>
      <c r="B11" s="100" t="s">
        <v>127</v>
      </c>
      <c r="C11" s="101">
        <v>2511</v>
      </c>
      <c r="D11" s="102">
        <v>-2.1815348656018699E-2</v>
      </c>
      <c r="E11" s="101">
        <v>0</v>
      </c>
      <c r="F11" s="102" t="s">
        <v>68</v>
      </c>
      <c r="G11" s="101">
        <v>313</v>
      </c>
      <c r="H11" s="102">
        <v>-0.24213075060532699</v>
      </c>
      <c r="I11" s="101">
        <v>2824</v>
      </c>
      <c r="J11" s="102">
        <v>-5.2348993288590599E-2</v>
      </c>
      <c r="K11" s="101">
        <v>1130</v>
      </c>
      <c r="L11" s="102">
        <v>0.19576719576719601</v>
      </c>
      <c r="M11" s="101">
        <v>3954</v>
      </c>
      <c r="N11" s="102">
        <v>7.3885350318471299E-3</v>
      </c>
      <c r="O11" s="103">
        <v>5</v>
      </c>
      <c r="P11" s="106"/>
      <c r="Q11" s="100" t="s">
        <v>69</v>
      </c>
      <c r="R11" s="105">
        <v>2567</v>
      </c>
      <c r="S11" s="105">
        <v>0</v>
      </c>
      <c r="T11" s="105">
        <v>413</v>
      </c>
      <c r="U11" s="105">
        <v>2980</v>
      </c>
      <c r="V11" s="105">
        <v>945</v>
      </c>
      <c r="W11" s="105">
        <v>3925</v>
      </c>
      <c r="X11" s="100" t="s">
        <v>129</v>
      </c>
    </row>
    <row r="12" spans="1:24" x14ac:dyDescent="0.2">
      <c r="A12" s="100" t="s">
        <v>131</v>
      </c>
      <c r="B12" s="100" t="s">
        <v>130</v>
      </c>
      <c r="C12" s="101">
        <v>952</v>
      </c>
      <c r="D12" s="102">
        <v>1.1689691817215702E-2</v>
      </c>
      <c r="E12" s="101">
        <v>0</v>
      </c>
      <c r="F12" s="102" t="s">
        <v>68</v>
      </c>
      <c r="G12" s="101">
        <v>0</v>
      </c>
      <c r="H12" s="102" t="s">
        <v>68</v>
      </c>
      <c r="I12" s="101">
        <v>952</v>
      </c>
      <c r="J12" s="102">
        <v>1.1689691817215702E-2</v>
      </c>
      <c r="K12" s="101">
        <v>98</v>
      </c>
      <c r="L12" s="102">
        <v>0.256410256410256</v>
      </c>
      <c r="M12" s="101">
        <v>1050</v>
      </c>
      <c r="N12" s="102">
        <v>3.0421982335623203E-2</v>
      </c>
      <c r="O12" s="103">
        <v>5</v>
      </c>
      <c r="P12" s="106"/>
      <c r="Q12" s="100" t="s">
        <v>69</v>
      </c>
      <c r="R12" s="105">
        <v>941</v>
      </c>
      <c r="S12" s="105">
        <v>0</v>
      </c>
      <c r="T12" s="105">
        <v>0</v>
      </c>
      <c r="U12" s="105">
        <v>941</v>
      </c>
      <c r="V12" s="105">
        <v>78</v>
      </c>
      <c r="W12" s="105">
        <v>1019</v>
      </c>
      <c r="X12" s="100" t="s">
        <v>132</v>
      </c>
    </row>
    <row r="13" spans="1:24" x14ac:dyDescent="0.2">
      <c r="A13" s="100" t="s">
        <v>134</v>
      </c>
      <c r="B13" s="100" t="s">
        <v>133</v>
      </c>
      <c r="C13" s="101">
        <v>253</v>
      </c>
      <c r="D13" s="102">
        <v>-0.39904988123515406</v>
      </c>
      <c r="E13" s="101">
        <v>21</v>
      </c>
      <c r="F13" s="102">
        <v>-0.16</v>
      </c>
      <c r="G13" s="101">
        <v>0</v>
      </c>
      <c r="H13" s="102" t="s">
        <v>68</v>
      </c>
      <c r="I13" s="101">
        <v>274</v>
      </c>
      <c r="J13" s="102">
        <v>-0.38565022421524697</v>
      </c>
      <c r="K13" s="101">
        <v>245</v>
      </c>
      <c r="L13" s="102">
        <v>-0.246153846153846</v>
      </c>
      <c r="M13" s="101">
        <v>519</v>
      </c>
      <c r="N13" s="102">
        <v>-0.32684824902723703</v>
      </c>
      <c r="O13" s="103">
        <v>5</v>
      </c>
      <c r="P13" s="106"/>
      <c r="Q13" s="100" t="s">
        <v>69</v>
      </c>
      <c r="R13" s="105">
        <v>421</v>
      </c>
      <c r="S13" s="105">
        <v>25</v>
      </c>
      <c r="T13" s="105">
        <v>0</v>
      </c>
      <c r="U13" s="105">
        <v>446</v>
      </c>
      <c r="V13" s="105">
        <v>325</v>
      </c>
      <c r="W13" s="105">
        <v>771</v>
      </c>
      <c r="X13" s="100" t="s">
        <v>135</v>
      </c>
    </row>
    <row r="14" spans="1:24" x14ac:dyDescent="0.2">
      <c r="A14" s="100" t="s">
        <v>137</v>
      </c>
      <c r="B14" s="100" t="s">
        <v>136</v>
      </c>
      <c r="C14" s="101">
        <v>2593</v>
      </c>
      <c r="D14" s="102">
        <v>-0.144788918205805</v>
      </c>
      <c r="E14" s="101">
        <v>0</v>
      </c>
      <c r="F14" s="102">
        <v>-1</v>
      </c>
      <c r="G14" s="101">
        <v>1094</v>
      </c>
      <c r="H14" s="102">
        <v>-0.155864197530864</v>
      </c>
      <c r="I14" s="101">
        <v>3687</v>
      </c>
      <c r="J14" s="102">
        <v>-0.148302148302148</v>
      </c>
      <c r="K14" s="101">
        <v>143</v>
      </c>
      <c r="L14" s="102">
        <v>-0.29556650246305399</v>
      </c>
      <c r="M14" s="101">
        <v>3830</v>
      </c>
      <c r="N14" s="102">
        <v>-0.154898499558694</v>
      </c>
      <c r="O14" s="103">
        <v>5</v>
      </c>
      <c r="P14" s="106"/>
      <c r="Q14" s="100" t="s">
        <v>69</v>
      </c>
      <c r="R14" s="105">
        <v>3032</v>
      </c>
      <c r="S14" s="105">
        <v>1</v>
      </c>
      <c r="T14" s="105">
        <v>1296</v>
      </c>
      <c r="U14" s="105">
        <v>4329</v>
      </c>
      <c r="V14" s="105">
        <v>203</v>
      </c>
      <c r="W14" s="105">
        <v>4532</v>
      </c>
      <c r="X14" s="100" t="s">
        <v>138</v>
      </c>
    </row>
    <row r="15" spans="1:24" x14ac:dyDescent="0.2">
      <c r="A15" s="100" t="s">
        <v>140</v>
      </c>
      <c r="B15" s="100" t="s">
        <v>139</v>
      </c>
      <c r="C15" s="101">
        <v>1727</v>
      </c>
      <c r="D15" s="102">
        <v>5.2407068860450899E-2</v>
      </c>
      <c r="E15" s="101">
        <v>0</v>
      </c>
      <c r="F15" s="102">
        <v>-1</v>
      </c>
      <c r="G15" s="101">
        <v>0</v>
      </c>
      <c r="H15" s="102" t="s">
        <v>68</v>
      </c>
      <c r="I15" s="101">
        <v>1727</v>
      </c>
      <c r="J15" s="102">
        <v>5.1766138855054801E-2</v>
      </c>
      <c r="K15" s="101">
        <v>1181</v>
      </c>
      <c r="L15" s="102">
        <v>0.13557692307692298</v>
      </c>
      <c r="M15" s="101">
        <v>2908</v>
      </c>
      <c r="N15" s="102">
        <v>8.4265473527218498E-2</v>
      </c>
      <c r="O15" s="103">
        <v>5</v>
      </c>
      <c r="P15" s="106"/>
      <c r="Q15" s="100" t="s">
        <v>69</v>
      </c>
      <c r="R15" s="105">
        <v>1641</v>
      </c>
      <c r="S15" s="105">
        <v>1</v>
      </c>
      <c r="T15" s="105">
        <v>0</v>
      </c>
      <c r="U15" s="105">
        <v>1642</v>
      </c>
      <c r="V15" s="105">
        <v>1040</v>
      </c>
      <c r="W15" s="105">
        <v>2682</v>
      </c>
      <c r="X15" s="100" t="s">
        <v>141</v>
      </c>
    </row>
    <row r="16" spans="1:24" x14ac:dyDescent="0.2">
      <c r="A16" s="100" t="s">
        <v>143</v>
      </c>
      <c r="B16" s="100" t="s">
        <v>142</v>
      </c>
      <c r="C16" s="101">
        <v>3550</v>
      </c>
      <c r="D16" s="102">
        <v>8.5295016814429803E-2</v>
      </c>
      <c r="E16" s="101">
        <v>0</v>
      </c>
      <c r="F16" s="102">
        <v>-1</v>
      </c>
      <c r="G16" s="101">
        <v>908</v>
      </c>
      <c r="H16" s="102">
        <v>0.40340030911901104</v>
      </c>
      <c r="I16" s="101">
        <v>4458</v>
      </c>
      <c r="J16" s="102">
        <v>0.13753508548099</v>
      </c>
      <c r="K16" s="101">
        <v>1088</v>
      </c>
      <c r="L16" s="102">
        <v>-0.16372021521906202</v>
      </c>
      <c r="M16" s="101">
        <v>5546</v>
      </c>
      <c r="N16" s="102">
        <v>6.2452107279693497E-2</v>
      </c>
      <c r="O16" s="103">
        <v>5</v>
      </c>
      <c r="P16" s="106"/>
      <c r="Q16" s="100" t="s">
        <v>69</v>
      </c>
      <c r="R16" s="105">
        <v>3271</v>
      </c>
      <c r="S16" s="105">
        <v>1</v>
      </c>
      <c r="T16" s="105">
        <v>647</v>
      </c>
      <c r="U16" s="105">
        <v>3919</v>
      </c>
      <c r="V16" s="105">
        <v>1301</v>
      </c>
      <c r="W16" s="105">
        <v>5220</v>
      </c>
      <c r="X16" s="100" t="s">
        <v>144</v>
      </c>
    </row>
    <row r="17" spans="1:24" x14ac:dyDescent="0.2">
      <c r="A17" s="100" t="s">
        <v>101</v>
      </c>
      <c r="B17" s="100" t="s">
        <v>100</v>
      </c>
      <c r="C17" s="101">
        <v>3297</v>
      </c>
      <c r="D17" s="102">
        <v>3.25712496085186E-2</v>
      </c>
      <c r="E17" s="101">
        <v>126</v>
      </c>
      <c r="F17" s="102">
        <v>-9.3525179856115109E-2</v>
      </c>
      <c r="G17" s="101">
        <v>0</v>
      </c>
      <c r="H17" s="102" t="s">
        <v>68</v>
      </c>
      <c r="I17" s="101">
        <v>3423</v>
      </c>
      <c r="J17" s="102">
        <v>2.7310924369747899E-2</v>
      </c>
      <c r="K17" s="101">
        <v>960</v>
      </c>
      <c r="L17" s="102">
        <v>0.52380952380952406</v>
      </c>
      <c r="M17" s="101">
        <v>4383</v>
      </c>
      <c r="N17" s="102">
        <v>0.10625946491670901</v>
      </c>
      <c r="O17" s="103">
        <v>4</v>
      </c>
      <c r="P17" s="106"/>
      <c r="Q17" s="100" t="s">
        <v>69</v>
      </c>
      <c r="R17" s="105">
        <v>3193</v>
      </c>
      <c r="S17" s="105">
        <v>139</v>
      </c>
      <c r="T17" s="105">
        <v>0</v>
      </c>
      <c r="U17" s="105">
        <v>3332</v>
      </c>
      <c r="V17" s="105">
        <v>630</v>
      </c>
      <c r="W17" s="105">
        <v>3962</v>
      </c>
      <c r="X17" s="100" t="s">
        <v>102</v>
      </c>
    </row>
    <row r="18" spans="1:24" x14ac:dyDescent="0.2">
      <c r="A18" s="100" t="s">
        <v>146</v>
      </c>
      <c r="B18" s="100" t="s">
        <v>145</v>
      </c>
      <c r="C18" s="101">
        <v>441</v>
      </c>
      <c r="D18" s="102">
        <v>-0.02</v>
      </c>
      <c r="E18" s="101">
        <v>1</v>
      </c>
      <c r="F18" s="102" t="s">
        <v>68</v>
      </c>
      <c r="G18" s="101">
        <v>0</v>
      </c>
      <c r="H18" s="102" t="s">
        <v>68</v>
      </c>
      <c r="I18" s="101">
        <v>442</v>
      </c>
      <c r="J18" s="102">
        <v>-1.7777777777777802E-2</v>
      </c>
      <c r="K18" s="101">
        <v>92</v>
      </c>
      <c r="L18" s="102">
        <v>0.55932203389830504</v>
      </c>
      <c r="M18" s="101">
        <v>534</v>
      </c>
      <c r="N18" s="102">
        <v>4.9115913555992097E-2</v>
      </c>
      <c r="O18" s="103">
        <v>5</v>
      </c>
      <c r="P18" s="106"/>
      <c r="Q18" s="100" t="s">
        <v>69</v>
      </c>
      <c r="R18" s="105">
        <v>450</v>
      </c>
      <c r="S18" s="105">
        <v>0</v>
      </c>
      <c r="T18" s="105">
        <v>0</v>
      </c>
      <c r="U18" s="105">
        <v>450</v>
      </c>
      <c r="V18" s="105">
        <v>59</v>
      </c>
      <c r="W18" s="105">
        <v>509</v>
      </c>
      <c r="X18" s="100" t="s">
        <v>147</v>
      </c>
    </row>
    <row r="19" spans="1:24" x14ac:dyDescent="0.2">
      <c r="A19" s="100" t="s">
        <v>104</v>
      </c>
      <c r="B19" s="100" t="s">
        <v>103</v>
      </c>
      <c r="C19" s="101">
        <v>2229</v>
      </c>
      <c r="D19" s="102">
        <v>4.506534474988731E-3</v>
      </c>
      <c r="E19" s="101">
        <v>630</v>
      </c>
      <c r="F19" s="102">
        <v>-0.23821039903264798</v>
      </c>
      <c r="G19" s="101">
        <v>0</v>
      </c>
      <c r="H19" s="102">
        <v>-1</v>
      </c>
      <c r="I19" s="101">
        <v>2859</v>
      </c>
      <c r="J19" s="102">
        <v>-6.32372214941022E-2</v>
      </c>
      <c r="K19" s="101">
        <v>1308</v>
      </c>
      <c r="L19" s="102">
        <v>0.373949579831933</v>
      </c>
      <c r="M19" s="101">
        <v>4167</v>
      </c>
      <c r="N19" s="102">
        <v>4.0709290709290705E-2</v>
      </c>
      <c r="O19" s="103">
        <v>4</v>
      </c>
      <c r="P19" s="106"/>
      <c r="Q19" s="100" t="s">
        <v>69</v>
      </c>
      <c r="R19" s="105">
        <v>2219</v>
      </c>
      <c r="S19" s="105">
        <v>827</v>
      </c>
      <c r="T19" s="105">
        <v>6</v>
      </c>
      <c r="U19" s="105">
        <v>3052</v>
      </c>
      <c r="V19" s="105">
        <v>952</v>
      </c>
      <c r="W19" s="105">
        <v>4004</v>
      </c>
      <c r="X19" s="100" t="s">
        <v>105</v>
      </c>
    </row>
    <row r="20" spans="1:24" x14ac:dyDescent="0.2">
      <c r="A20" s="100" t="s">
        <v>149</v>
      </c>
      <c r="B20" s="100" t="s">
        <v>148</v>
      </c>
      <c r="C20" s="101">
        <v>875</v>
      </c>
      <c r="D20" s="102">
        <v>8.9663760896637593E-2</v>
      </c>
      <c r="E20" s="101">
        <v>0</v>
      </c>
      <c r="F20" s="102" t="s">
        <v>68</v>
      </c>
      <c r="G20" s="101">
        <v>0</v>
      </c>
      <c r="H20" s="102" t="s">
        <v>68</v>
      </c>
      <c r="I20" s="101">
        <v>875</v>
      </c>
      <c r="J20" s="102">
        <v>8.9663760896637593E-2</v>
      </c>
      <c r="K20" s="101">
        <v>76</v>
      </c>
      <c r="L20" s="102">
        <v>1.0540540540540499</v>
      </c>
      <c r="M20" s="101">
        <v>951</v>
      </c>
      <c r="N20" s="102">
        <v>0.13214285714285701</v>
      </c>
      <c r="O20" s="103">
        <v>5</v>
      </c>
      <c r="P20" s="106"/>
      <c r="Q20" s="100" t="s">
        <v>69</v>
      </c>
      <c r="R20" s="105">
        <v>803</v>
      </c>
      <c r="S20" s="105">
        <v>0</v>
      </c>
      <c r="T20" s="105">
        <v>0</v>
      </c>
      <c r="U20" s="105">
        <v>803</v>
      </c>
      <c r="V20" s="105">
        <v>37</v>
      </c>
      <c r="W20" s="105">
        <v>840</v>
      </c>
      <c r="X20" s="100" t="s">
        <v>150</v>
      </c>
    </row>
    <row r="21" spans="1:24" x14ac:dyDescent="0.2">
      <c r="A21" s="100" t="s">
        <v>107</v>
      </c>
      <c r="B21" s="100" t="s">
        <v>106</v>
      </c>
      <c r="C21" s="101">
        <v>2561</v>
      </c>
      <c r="D21" s="102">
        <v>2.48099239695878E-2</v>
      </c>
      <c r="E21" s="101">
        <v>11</v>
      </c>
      <c r="F21" s="102">
        <v>0.57142857142857095</v>
      </c>
      <c r="G21" s="101">
        <v>11</v>
      </c>
      <c r="H21" s="102" t="s">
        <v>68</v>
      </c>
      <c r="I21" s="101">
        <v>2583</v>
      </c>
      <c r="J21" s="102">
        <v>3.0726256983240201E-2</v>
      </c>
      <c r="K21" s="101">
        <v>826</v>
      </c>
      <c r="L21" s="102">
        <v>0.34090909090909105</v>
      </c>
      <c r="M21" s="101">
        <v>3409</v>
      </c>
      <c r="N21" s="102">
        <v>9.1928251121076207E-2</v>
      </c>
      <c r="O21" s="103">
        <v>4</v>
      </c>
      <c r="P21" s="106"/>
      <c r="Q21" s="100" t="s">
        <v>69</v>
      </c>
      <c r="R21" s="105">
        <v>2499</v>
      </c>
      <c r="S21" s="105">
        <v>7</v>
      </c>
      <c r="T21" s="105">
        <v>0</v>
      </c>
      <c r="U21" s="105">
        <v>2506</v>
      </c>
      <c r="V21" s="105">
        <v>616</v>
      </c>
      <c r="W21" s="105">
        <v>3122</v>
      </c>
      <c r="X21" s="100" t="s">
        <v>108</v>
      </c>
    </row>
    <row r="22" spans="1:24" x14ac:dyDescent="0.2">
      <c r="A22" s="100" t="s">
        <v>86</v>
      </c>
      <c r="B22" s="100" t="s">
        <v>85</v>
      </c>
      <c r="C22" s="101">
        <v>4699</v>
      </c>
      <c r="D22" s="102">
        <v>1.4464594127806601E-2</v>
      </c>
      <c r="E22" s="101">
        <v>1914</v>
      </c>
      <c r="F22" s="102">
        <v>-8.81372081943783E-2</v>
      </c>
      <c r="G22" s="101">
        <v>0</v>
      </c>
      <c r="H22" s="102">
        <v>-1</v>
      </c>
      <c r="I22" s="101">
        <v>6613</v>
      </c>
      <c r="J22" s="102">
        <v>-1.7968517968518002E-2</v>
      </c>
      <c r="K22" s="101">
        <v>1254</v>
      </c>
      <c r="L22" s="102">
        <v>7.6394849785407712E-2</v>
      </c>
      <c r="M22" s="101">
        <v>7867</v>
      </c>
      <c r="N22" s="102">
        <v>-4.0511457146474202E-3</v>
      </c>
      <c r="O22" s="103">
        <v>3</v>
      </c>
      <c r="P22" s="106"/>
      <c r="Q22" s="100" t="s">
        <v>69</v>
      </c>
      <c r="R22" s="105">
        <v>4632</v>
      </c>
      <c r="S22" s="105">
        <v>2099</v>
      </c>
      <c r="T22" s="105">
        <v>3</v>
      </c>
      <c r="U22" s="105">
        <v>6734</v>
      </c>
      <c r="V22" s="105">
        <v>1165</v>
      </c>
      <c r="W22" s="105">
        <v>7899</v>
      </c>
      <c r="X22" s="100" t="s">
        <v>87</v>
      </c>
    </row>
    <row r="23" spans="1:24" x14ac:dyDescent="0.2">
      <c r="A23" s="100" t="s">
        <v>110</v>
      </c>
      <c r="B23" s="100" t="s">
        <v>109</v>
      </c>
      <c r="C23" s="101">
        <v>2401</v>
      </c>
      <c r="D23" s="102">
        <v>-7.4045507134593097E-2</v>
      </c>
      <c r="E23" s="101">
        <v>9</v>
      </c>
      <c r="F23" s="102">
        <v>1.25</v>
      </c>
      <c r="G23" s="101">
        <v>1408</v>
      </c>
      <c r="H23" s="102">
        <v>-0.42271422714227103</v>
      </c>
      <c r="I23" s="101">
        <v>3818</v>
      </c>
      <c r="J23" s="102">
        <v>-0.241858617950755</v>
      </c>
      <c r="K23" s="101">
        <v>417</v>
      </c>
      <c r="L23" s="102">
        <v>-4.13793103448276E-2</v>
      </c>
      <c r="M23" s="101">
        <v>4235</v>
      </c>
      <c r="N23" s="102">
        <v>-0.22591847925424999</v>
      </c>
      <c r="O23" s="103">
        <v>4</v>
      </c>
      <c r="P23" s="106"/>
      <c r="Q23" s="100" t="s">
        <v>69</v>
      </c>
      <c r="R23" s="105">
        <v>2593</v>
      </c>
      <c r="S23" s="105">
        <v>4</v>
      </c>
      <c r="T23" s="105">
        <v>2439</v>
      </c>
      <c r="U23" s="105">
        <v>5036</v>
      </c>
      <c r="V23" s="105">
        <v>435</v>
      </c>
      <c r="W23" s="105">
        <v>5471</v>
      </c>
      <c r="X23" s="100" t="s">
        <v>111</v>
      </c>
    </row>
    <row r="24" spans="1:24" x14ac:dyDescent="0.2">
      <c r="A24" s="100" t="s">
        <v>113</v>
      </c>
      <c r="B24" s="100" t="s">
        <v>112</v>
      </c>
      <c r="C24" s="101">
        <v>1038</v>
      </c>
      <c r="D24" s="102">
        <v>-3.3519553072625698E-2</v>
      </c>
      <c r="E24" s="101">
        <v>21</v>
      </c>
      <c r="F24" s="102">
        <v>-8.6956521739130391E-2</v>
      </c>
      <c r="G24" s="101">
        <v>2</v>
      </c>
      <c r="H24" s="102" t="s">
        <v>68</v>
      </c>
      <c r="I24" s="101">
        <v>1061</v>
      </c>
      <c r="J24" s="102">
        <v>-3.281677301732E-2</v>
      </c>
      <c r="K24" s="101">
        <v>167</v>
      </c>
      <c r="L24" s="102">
        <v>-0.27391304347826101</v>
      </c>
      <c r="M24" s="101">
        <v>1228</v>
      </c>
      <c r="N24" s="102">
        <v>-7.4604370761115299E-2</v>
      </c>
      <c r="O24" s="103">
        <v>4</v>
      </c>
      <c r="P24" s="106"/>
      <c r="Q24" s="100" t="s">
        <v>69</v>
      </c>
      <c r="R24" s="105">
        <v>1074</v>
      </c>
      <c r="S24" s="105">
        <v>23</v>
      </c>
      <c r="T24" s="105">
        <v>0</v>
      </c>
      <c r="U24" s="105">
        <v>1097</v>
      </c>
      <c r="V24" s="105">
        <v>230</v>
      </c>
      <c r="W24" s="105">
        <v>1327</v>
      </c>
      <c r="X24" s="100" t="s">
        <v>114</v>
      </c>
    </row>
    <row r="25" spans="1:24" x14ac:dyDescent="0.2">
      <c r="A25" s="100" t="s">
        <v>152</v>
      </c>
      <c r="B25" s="100" t="s">
        <v>151</v>
      </c>
      <c r="C25" s="101">
        <v>2009</v>
      </c>
      <c r="D25" s="102">
        <v>6.7481402763018089E-2</v>
      </c>
      <c r="E25" s="101">
        <v>0</v>
      </c>
      <c r="F25" s="102" t="s">
        <v>68</v>
      </c>
      <c r="G25" s="101">
        <v>0</v>
      </c>
      <c r="H25" s="102" t="s">
        <v>68</v>
      </c>
      <c r="I25" s="101">
        <v>2009</v>
      </c>
      <c r="J25" s="102">
        <v>6.7481402763018089E-2</v>
      </c>
      <c r="K25" s="101">
        <v>529</v>
      </c>
      <c r="L25" s="102">
        <v>0.244705882352941</v>
      </c>
      <c r="M25" s="101">
        <v>2538</v>
      </c>
      <c r="N25" s="102">
        <v>0.100130039011704</v>
      </c>
      <c r="O25" s="103">
        <v>5</v>
      </c>
      <c r="P25" s="106"/>
      <c r="Q25" s="100" t="s">
        <v>69</v>
      </c>
      <c r="R25" s="105">
        <v>1882</v>
      </c>
      <c r="S25" s="105">
        <v>0</v>
      </c>
      <c r="T25" s="105">
        <v>0</v>
      </c>
      <c r="U25" s="105">
        <v>1882</v>
      </c>
      <c r="V25" s="105">
        <v>425</v>
      </c>
      <c r="W25" s="105">
        <v>2307</v>
      </c>
      <c r="X25" s="100" t="s">
        <v>153</v>
      </c>
    </row>
    <row r="26" spans="1:24" x14ac:dyDescent="0.2">
      <c r="A26" s="100" t="s">
        <v>155</v>
      </c>
      <c r="B26" s="100" t="s">
        <v>154</v>
      </c>
      <c r="C26" s="101">
        <v>966</v>
      </c>
      <c r="D26" s="102">
        <v>4.2071197411003201E-2</v>
      </c>
      <c r="E26" s="101">
        <v>0</v>
      </c>
      <c r="F26" s="102" t="s">
        <v>68</v>
      </c>
      <c r="G26" s="101">
        <v>0</v>
      </c>
      <c r="H26" s="102">
        <v>-1</v>
      </c>
      <c r="I26" s="101">
        <v>966</v>
      </c>
      <c r="J26" s="102">
        <v>4.0948275862068999E-2</v>
      </c>
      <c r="K26" s="101">
        <v>213</v>
      </c>
      <c r="L26" s="102">
        <v>0.11518324607329801</v>
      </c>
      <c r="M26" s="101">
        <v>1179</v>
      </c>
      <c r="N26" s="102">
        <v>5.3619302949061698E-2</v>
      </c>
      <c r="O26" s="103">
        <v>5</v>
      </c>
      <c r="P26" s="106"/>
      <c r="Q26" s="100" t="s">
        <v>69</v>
      </c>
      <c r="R26" s="105">
        <v>927</v>
      </c>
      <c r="S26" s="105">
        <v>0</v>
      </c>
      <c r="T26" s="105">
        <v>1</v>
      </c>
      <c r="U26" s="105">
        <v>928</v>
      </c>
      <c r="V26" s="105">
        <v>191</v>
      </c>
      <c r="W26" s="105">
        <v>1119</v>
      </c>
      <c r="X26" s="100" t="s">
        <v>156</v>
      </c>
    </row>
    <row r="27" spans="1:24" x14ac:dyDescent="0.2">
      <c r="A27" s="100" t="s">
        <v>158</v>
      </c>
      <c r="B27" s="100" t="s">
        <v>157</v>
      </c>
      <c r="C27" s="101">
        <v>2548</v>
      </c>
      <c r="D27" s="102">
        <v>8.0118694362017809E-2</v>
      </c>
      <c r="E27" s="101">
        <v>0</v>
      </c>
      <c r="F27" s="102" t="s">
        <v>68</v>
      </c>
      <c r="G27" s="101">
        <v>0</v>
      </c>
      <c r="H27" s="102" t="s">
        <v>68</v>
      </c>
      <c r="I27" s="101">
        <v>2548</v>
      </c>
      <c r="J27" s="102">
        <v>8.0118694362017809E-2</v>
      </c>
      <c r="K27" s="101">
        <v>755</v>
      </c>
      <c r="L27" s="102">
        <v>0.26254180602006699</v>
      </c>
      <c r="M27" s="101">
        <v>3303</v>
      </c>
      <c r="N27" s="102">
        <v>0.117010483598241</v>
      </c>
      <c r="O27" s="103">
        <v>5</v>
      </c>
      <c r="P27" s="106"/>
      <c r="Q27" s="100" t="s">
        <v>69</v>
      </c>
      <c r="R27" s="105">
        <v>2359</v>
      </c>
      <c r="S27" s="105">
        <v>0</v>
      </c>
      <c r="T27" s="105">
        <v>0</v>
      </c>
      <c r="U27" s="105">
        <v>2359</v>
      </c>
      <c r="V27" s="105">
        <v>598</v>
      </c>
      <c r="W27" s="105">
        <v>2957</v>
      </c>
      <c r="X27" s="100" t="s">
        <v>159</v>
      </c>
    </row>
    <row r="28" spans="1:24" x14ac:dyDescent="0.2">
      <c r="A28" s="100" t="s">
        <v>116</v>
      </c>
      <c r="B28" s="100" t="s">
        <v>115</v>
      </c>
      <c r="C28" s="101">
        <v>3163</v>
      </c>
      <c r="D28" s="102">
        <v>2.79493012674683E-2</v>
      </c>
      <c r="E28" s="101">
        <v>124</v>
      </c>
      <c r="F28" s="102">
        <v>0.40909090909090906</v>
      </c>
      <c r="G28" s="101">
        <v>0</v>
      </c>
      <c r="H28" s="102">
        <v>-1</v>
      </c>
      <c r="I28" s="101">
        <v>3287</v>
      </c>
      <c r="J28" s="102">
        <v>3.7890748342279797E-2</v>
      </c>
      <c r="K28" s="101">
        <v>576</v>
      </c>
      <c r="L28" s="102">
        <v>0.20250521920668099</v>
      </c>
      <c r="M28" s="101">
        <v>3863</v>
      </c>
      <c r="N28" s="102">
        <v>5.9517279210093303E-2</v>
      </c>
      <c r="O28" s="103">
        <v>4</v>
      </c>
      <c r="P28" s="106"/>
      <c r="Q28" s="100" t="s">
        <v>69</v>
      </c>
      <c r="R28" s="105">
        <v>3077</v>
      </c>
      <c r="S28" s="105">
        <v>88</v>
      </c>
      <c r="T28" s="105">
        <v>2</v>
      </c>
      <c r="U28" s="105">
        <v>3167</v>
      </c>
      <c r="V28" s="105">
        <v>479</v>
      </c>
      <c r="W28" s="105">
        <v>3646</v>
      </c>
      <c r="X28" s="100" t="s">
        <v>117</v>
      </c>
    </row>
    <row r="29" spans="1:24" x14ac:dyDescent="0.2">
      <c r="A29" s="100" t="s">
        <v>161</v>
      </c>
      <c r="B29" s="100" t="s">
        <v>160</v>
      </c>
      <c r="C29" s="101">
        <v>2355</v>
      </c>
      <c r="D29" s="102">
        <v>5.7476425684777697E-2</v>
      </c>
      <c r="E29" s="101">
        <v>1</v>
      </c>
      <c r="F29" s="102" t="s">
        <v>68</v>
      </c>
      <c r="G29" s="101">
        <v>0</v>
      </c>
      <c r="H29" s="102" t="s">
        <v>68</v>
      </c>
      <c r="I29" s="101">
        <v>2356</v>
      </c>
      <c r="J29" s="102">
        <v>5.7925460260440098E-2</v>
      </c>
      <c r="K29" s="101">
        <v>268</v>
      </c>
      <c r="L29" s="102">
        <v>0.116666666666667</v>
      </c>
      <c r="M29" s="101">
        <v>2624</v>
      </c>
      <c r="N29" s="102">
        <v>6.3640048642075397E-2</v>
      </c>
      <c r="O29" s="103">
        <v>5</v>
      </c>
      <c r="P29" s="106"/>
      <c r="Q29" s="100" t="s">
        <v>69</v>
      </c>
      <c r="R29" s="105">
        <v>2227</v>
      </c>
      <c r="S29" s="105">
        <v>0</v>
      </c>
      <c r="T29" s="105">
        <v>0</v>
      </c>
      <c r="U29" s="105">
        <v>2227</v>
      </c>
      <c r="V29" s="105">
        <v>240</v>
      </c>
      <c r="W29" s="105">
        <v>2467</v>
      </c>
      <c r="X29" s="100" t="s">
        <v>162</v>
      </c>
    </row>
    <row r="30" spans="1:24" x14ac:dyDescent="0.2">
      <c r="A30" s="100" t="s">
        <v>164</v>
      </c>
      <c r="B30" s="100" t="s">
        <v>163</v>
      </c>
      <c r="C30" s="101">
        <v>1238</v>
      </c>
      <c r="D30" s="102">
        <v>4.2087542087542097E-2</v>
      </c>
      <c r="E30" s="101">
        <v>0</v>
      </c>
      <c r="F30" s="102" t="s">
        <v>68</v>
      </c>
      <c r="G30" s="101">
        <v>0</v>
      </c>
      <c r="H30" s="102" t="s">
        <v>68</v>
      </c>
      <c r="I30" s="101">
        <v>1238</v>
      </c>
      <c r="J30" s="102">
        <v>4.2087542087542097E-2</v>
      </c>
      <c r="K30" s="101">
        <v>157</v>
      </c>
      <c r="L30" s="102">
        <v>-0.28310502283104999</v>
      </c>
      <c r="M30" s="101">
        <v>1395</v>
      </c>
      <c r="N30" s="102">
        <v>-8.5287846481876296E-3</v>
      </c>
      <c r="O30" s="103">
        <v>5</v>
      </c>
      <c r="P30" s="106"/>
      <c r="Q30" s="100" t="s">
        <v>69</v>
      </c>
      <c r="R30" s="105">
        <v>1188</v>
      </c>
      <c r="S30" s="105">
        <v>0</v>
      </c>
      <c r="T30" s="105">
        <v>0</v>
      </c>
      <c r="U30" s="105">
        <v>1188</v>
      </c>
      <c r="V30" s="105">
        <v>219</v>
      </c>
      <c r="W30" s="105">
        <v>1407</v>
      </c>
      <c r="X30" s="100" t="s">
        <v>165</v>
      </c>
    </row>
    <row r="31" spans="1:24" x14ac:dyDescent="0.2">
      <c r="A31" s="100" t="s">
        <v>167</v>
      </c>
      <c r="B31" s="100" t="s">
        <v>166</v>
      </c>
      <c r="C31" s="101">
        <v>759</v>
      </c>
      <c r="D31" s="102">
        <v>6.451612903225809E-2</v>
      </c>
      <c r="E31" s="101">
        <v>0</v>
      </c>
      <c r="F31" s="102" t="s">
        <v>68</v>
      </c>
      <c r="G31" s="101">
        <v>0</v>
      </c>
      <c r="H31" s="102" t="s">
        <v>68</v>
      </c>
      <c r="I31" s="101">
        <v>759</v>
      </c>
      <c r="J31" s="102">
        <v>6.451612903225809E-2</v>
      </c>
      <c r="K31" s="101">
        <v>234</v>
      </c>
      <c r="L31" s="102">
        <v>-0.19310344827586201</v>
      </c>
      <c r="M31" s="101">
        <v>993</v>
      </c>
      <c r="N31" s="102">
        <v>-9.9700897308075808E-3</v>
      </c>
      <c r="O31" s="103">
        <v>5</v>
      </c>
      <c r="P31" s="106"/>
      <c r="Q31" s="100" t="s">
        <v>69</v>
      </c>
      <c r="R31" s="105">
        <v>713</v>
      </c>
      <c r="S31" s="105">
        <v>0</v>
      </c>
      <c r="T31" s="105">
        <v>0</v>
      </c>
      <c r="U31" s="105">
        <v>713</v>
      </c>
      <c r="V31" s="105">
        <v>290</v>
      </c>
      <c r="W31" s="105">
        <v>1003</v>
      </c>
      <c r="X31" s="100" t="s">
        <v>168</v>
      </c>
    </row>
    <row r="32" spans="1:24" x14ac:dyDescent="0.2">
      <c r="A32" s="100" t="s">
        <v>67</v>
      </c>
      <c r="B32" s="100" t="s">
        <v>66</v>
      </c>
      <c r="C32" s="101">
        <v>48586</v>
      </c>
      <c r="D32" s="102">
        <v>2.0735729742221501E-2</v>
      </c>
      <c r="E32" s="101">
        <v>46837</v>
      </c>
      <c r="F32" s="102">
        <v>1.7576257929955701E-2</v>
      </c>
      <c r="G32" s="101">
        <v>0</v>
      </c>
      <c r="H32" s="102" t="s">
        <v>68</v>
      </c>
      <c r="I32" s="101">
        <v>95423</v>
      </c>
      <c r="J32" s="102">
        <v>1.9182500774349302E-2</v>
      </c>
      <c r="K32" s="101">
        <v>3780</v>
      </c>
      <c r="L32" s="102">
        <v>0.22727272727272702</v>
      </c>
      <c r="M32" s="101">
        <v>99203</v>
      </c>
      <c r="N32" s="102">
        <v>2.5809920688264602E-2</v>
      </c>
      <c r="O32" s="103">
        <v>1</v>
      </c>
      <c r="P32" s="106"/>
      <c r="Q32" s="100" t="s">
        <v>70</v>
      </c>
      <c r="R32" s="105">
        <v>47599</v>
      </c>
      <c r="S32" s="105">
        <v>46028</v>
      </c>
      <c r="T32" s="105">
        <v>0</v>
      </c>
      <c r="U32" s="105">
        <v>93627</v>
      </c>
      <c r="V32" s="105">
        <v>3080</v>
      </c>
      <c r="W32" s="105">
        <v>96707</v>
      </c>
      <c r="X32" s="100" t="s">
        <v>71</v>
      </c>
    </row>
    <row r="33" spans="1:24" x14ac:dyDescent="0.2">
      <c r="A33" s="100" t="s">
        <v>170</v>
      </c>
      <c r="B33" s="100" t="s">
        <v>169</v>
      </c>
      <c r="C33" s="101">
        <v>494</v>
      </c>
      <c r="D33" s="102">
        <v>-2.5641025641025602E-2</v>
      </c>
      <c r="E33" s="101">
        <v>18</v>
      </c>
      <c r="F33" s="102">
        <v>-0.41935483870967705</v>
      </c>
      <c r="G33" s="101">
        <v>0</v>
      </c>
      <c r="H33" s="102" t="s">
        <v>68</v>
      </c>
      <c r="I33" s="101">
        <v>512</v>
      </c>
      <c r="J33" s="102">
        <v>-4.8327137546468404E-2</v>
      </c>
      <c r="K33" s="101">
        <v>214</v>
      </c>
      <c r="L33" s="102">
        <v>-0.66614664586583505</v>
      </c>
      <c r="M33" s="101">
        <v>726</v>
      </c>
      <c r="N33" s="102">
        <v>-0.38422391857506399</v>
      </c>
      <c r="O33" s="103">
        <v>5</v>
      </c>
      <c r="P33" s="106"/>
      <c r="Q33" s="100" t="s">
        <v>69</v>
      </c>
      <c r="R33" s="105">
        <v>507</v>
      </c>
      <c r="S33" s="105">
        <v>31</v>
      </c>
      <c r="T33" s="105">
        <v>0</v>
      </c>
      <c r="U33" s="105">
        <v>538</v>
      </c>
      <c r="V33" s="105">
        <v>641</v>
      </c>
      <c r="W33" s="105">
        <v>1179</v>
      </c>
      <c r="X33" s="100" t="s">
        <v>171</v>
      </c>
    </row>
    <row r="34" spans="1:24" x14ac:dyDescent="0.2">
      <c r="A34" s="100" t="s">
        <v>173</v>
      </c>
      <c r="B34" s="100" t="s">
        <v>172</v>
      </c>
      <c r="C34" s="101">
        <v>1221</v>
      </c>
      <c r="D34" s="102">
        <v>2.7777777777777801E-2</v>
      </c>
      <c r="E34" s="101">
        <v>0</v>
      </c>
      <c r="F34" s="102" t="s">
        <v>68</v>
      </c>
      <c r="G34" s="101">
        <v>0</v>
      </c>
      <c r="H34" s="102" t="s">
        <v>68</v>
      </c>
      <c r="I34" s="101">
        <v>1221</v>
      </c>
      <c r="J34" s="102">
        <v>2.7777777777777801E-2</v>
      </c>
      <c r="K34" s="101">
        <v>96</v>
      </c>
      <c r="L34" s="102">
        <v>-8.5714285714285701E-2</v>
      </c>
      <c r="M34" s="101">
        <v>1317</v>
      </c>
      <c r="N34" s="102">
        <v>1.8561484918793503E-2</v>
      </c>
      <c r="O34" s="103">
        <v>5</v>
      </c>
      <c r="P34" s="106"/>
      <c r="Q34" s="100" t="s">
        <v>69</v>
      </c>
      <c r="R34" s="105">
        <v>1188</v>
      </c>
      <c r="S34" s="105">
        <v>0</v>
      </c>
      <c r="T34" s="105">
        <v>0</v>
      </c>
      <c r="U34" s="105">
        <v>1188</v>
      </c>
      <c r="V34" s="105">
        <v>105</v>
      </c>
      <c r="W34" s="105">
        <v>1293</v>
      </c>
      <c r="X34" s="100" t="s">
        <v>174</v>
      </c>
    </row>
    <row r="35" spans="1:24" x14ac:dyDescent="0.2">
      <c r="A35" s="100" t="s">
        <v>176</v>
      </c>
      <c r="B35" s="100" t="s">
        <v>175</v>
      </c>
      <c r="C35" s="101">
        <v>498</v>
      </c>
      <c r="D35" s="102">
        <v>3.7499999999999999E-2</v>
      </c>
      <c r="E35" s="101">
        <v>0</v>
      </c>
      <c r="F35" s="102" t="s">
        <v>68</v>
      </c>
      <c r="G35" s="101">
        <v>0</v>
      </c>
      <c r="H35" s="102" t="s">
        <v>68</v>
      </c>
      <c r="I35" s="101">
        <v>498</v>
      </c>
      <c r="J35" s="102">
        <v>3.7499999999999999E-2</v>
      </c>
      <c r="K35" s="101">
        <v>56</v>
      </c>
      <c r="L35" s="102">
        <v>-0.28205128205128199</v>
      </c>
      <c r="M35" s="101">
        <v>554</v>
      </c>
      <c r="N35" s="102">
        <v>-7.1684587813620106E-3</v>
      </c>
      <c r="O35" s="103">
        <v>5</v>
      </c>
      <c r="P35" s="106"/>
      <c r="Q35" s="100" t="s">
        <v>69</v>
      </c>
      <c r="R35" s="105">
        <v>480</v>
      </c>
      <c r="S35" s="105">
        <v>0</v>
      </c>
      <c r="T35" s="105">
        <v>0</v>
      </c>
      <c r="U35" s="105">
        <v>480</v>
      </c>
      <c r="V35" s="105">
        <v>78</v>
      </c>
      <c r="W35" s="105">
        <v>558</v>
      </c>
      <c r="X35" s="100" t="s">
        <v>177</v>
      </c>
    </row>
    <row r="36" spans="1:24" x14ac:dyDescent="0.2">
      <c r="A36" s="100" t="s">
        <v>179</v>
      </c>
      <c r="B36" s="100" t="s">
        <v>178</v>
      </c>
      <c r="C36" s="101">
        <v>969</v>
      </c>
      <c r="D36" s="102">
        <v>1.4659685863874299E-2</v>
      </c>
      <c r="E36" s="101">
        <v>1</v>
      </c>
      <c r="F36" s="102">
        <v>-0.91666666666666696</v>
      </c>
      <c r="G36" s="101">
        <v>0</v>
      </c>
      <c r="H36" s="102" t="s">
        <v>68</v>
      </c>
      <c r="I36" s="101">
        <v>970</v>
      </c>
      <c r="J36" s="102">
        <v>3.1023784901757999E-3</v>
      </c>
      <c r="K36" s="101">
        <v>200</v>
      </c>
      <c r="L36" s="102">
        <v>0.42857142857142905</v>
      </c>
      <c r="M36" s="101">
        <v>1170</v>
      </c>
      <c r="N36" s="102">
        <v>5.6910569105691096E-2</v>
      </c>
      <c r="O36" s="103">
        <v>5</v>
      </c>
      <c r="P36" s="106"/>
      <c r="Q36" s="100" t="s">
        <v>69</v>
      </c>
      <c r="R36" s="105">
        <v>955</v>
      </c>
      <c r="S36" s="105">
        <v>12</v>
      </c>
      <c r="T36" s="105">
        <v>0</v>
      </c>
      <c r="U36" s="105">
        <v>967</v>
      </c>
      <c r="V36" s="105">
        <v>140</v>
      </c>
      <c r="W36" s="105">
        <v>1107</v>
      </c>
      <c r="X36" s="100" t="s">
        <v>180</v>
      </c>
    </row>
    <row r="37" spans="1:24" x14ac:dyDescent="0.2">
      <c r="A37" s="100" t="s">
        <v>182</v>
      </c>
      <c r="B37" s="100" t="s">
        <v>181</v>
      </c>
      <c r="C37" s="101">
        <v>2395</v>
      </c>
      <c r="D37" s="102">
        <v>2.13219616204691E-2</v>
      </c>
      <c r="E37" s="101">
        <v>0</v>
      </c>
      <c r="F37" s="102" t="s">
        <v>68</v>
      </c>
      <c r="G37" s="101">
        <v>1</v>
      </c>
      <c r="H37" s="102" t="s">
        <v>68</v>
      </c>
      <c r="I37" s="101">
        <v>2396</v>
      </c>
      <c r="J37" s="102">
        <v>2.1748400852878502E-2</v>
      </c>
      <c r="K37" s="101">
        <v>436</v>
      </c>
      <c r="L37" s="102">
        <v>0.297619047619048</v>
      </c>
      <c r="M37" s="101">
        <v>2832</v>
      </c>
      <c r="N37" s="102">
        <v>5.6322267810518495E-2</v>
      </c>
      <c r="O37" s="103">
        <v>5</v>
      </c>
      <c r="P37" s="106"/>
      <c r="Q37" s="100" t="s">
        <v>69</v>
      </c>
      <c r="R37" s="105">
        <v>2345</v>
      </c>
      <c r="S37" s="105">
        <v>0</v>
      </c>
      <c r="T37" s="105">
        <v>0</v>
      </c>
      <c r="U37" s="105">
        <v>2345</v>
      </c>
      <c r="V37" s="105">
        <v>336</v>
      </c>
      <c r="W37" s="105">
        <v>2681</v>
      </c>
      <c r="X37" s="100" t="s">
        <v>183</v>
      </c>
    </row>
    <row r="38" spans="1:24" x14ac:dyDescent="0.2">
      <c r="A38" s="100" t="s">
        <v>185</v>
      </c>
      <c r="B38" s="100" t="s">
        <v>184</v>
      </c>
      <c r="C38" s="101">
        <v>2165</v>
      </c>
      <c r="D38" s="102">
        <v>4.94425593795444E-2</v>
      </c>
      <c r="E38" s="101">
        <v>2</v>
      </c>
      <c r="F38" s="102" t="s">
        <v>68</v>
      </c>
      <c r="G38" s="101">
        <v>0</v>
      </c>
      <c r="H38" s="102" t="s">
        <v>68</v>
      </c>
      <c r="I38" s="101">
        <v>2167</v>
      </c>
      <c r="J38" s="102">
        <v>5.0412021328162901E-2</v>
      </c>
      <c r="K38" s="101">
        <v>192</v>
      </c>
      <c r="L38" s="102">
        <v>0.17073170731707299</v>
      </c>
      <c r="M38" s="101">
        <v>2359</v>
      </c>
      <c r="N38" s="102">
        <v>5.9272563987427002E-2</v>
      </c>
      <c r="O38" s="103">
        <v>5</v>
      </c>
      <c r="P38" s="106"/>
      <c r="Q38" s="100" t="s">
        <v>69</v>
      </c>
      <c r="R38" s="105">
        <v>2063</v>
      </c>
      <c r="S38" s="105">
        <v>0</v>
      </c>
      <c r="T38" s="105">
        <v>0</v>
      </c>
      <c r="U38" s="105">
        <v>2063</v>
      </c>
      <c r="V38" s="105">
        <v>164</v>
      </c>
      <c r="W38" s="105">
        <v>2227</v>
      </c>
      <c r="X38" s="100" t="s">
        <v>186</v>
      </c>
    </row>
    <row r="39" spans="1:24" x14ac:dyDescent="0.2">
      <c r="A39" s="100" t="s">
        <v>76</v>
      </c>
      <c r="B39" s="100" t="s">
        <v>75</v>
      </c>
      <c r="C39" s="101">
        <v>12915</v>
      </c>
      <c r="D39" s="102">
        <v>-2.8801323507294301E-2</v>
      </c>
      <c r="E39" s="101">
        <v>7920</v>
      </c>
      <c r="F39" s="102">
        <v>-0.19479463196421298</v>
      </c>
      <c r="G39" s="101">
        <v>6316</v>
      </c>
      <c r="H39" s="102">
        <v>-0.14832793959007601</v>
      </c>
      <c r="I39" s="101">
        <v>27151</v>
      </c>
      <c r="J39" s="102">
        <v>-0.11126022913257001</v>
      </c>
      <c r="K39" s="101">
        <v>4611</v>
      </c>
      <c r="L39" s="102">
        <v>0.14987531172069801</v>
      </c>
      <c r="M39" s="101">
        <v>31762</v>
      </c>
      <c r="N39" s="102">
        <v>-8.0960648148148101E-2</v>
      </c>
      <c r="O39" s="103">
        <v>2</v>
      </c>
      <c r="P39" s="106"/>
      <c r="Q39" s="100" t="s">
        <v>69</v>
      </c>
      <c r="R39" s="105">
        <v>13298</v>
      </c>
      <c r="S39" s="105">
        <v>9836</v>
      </c>
      <c r="T39" s="105">
        <v>7416</v>
      </c>
      <c r="U39" s="105">
        <v>30550</v>
      </c>
      <c r="V39" s="105">
        <v>4010</v>
      </c>
      <c r="W39" s="105">
        <v>34560</v>
      </c>
      <c r="X39" s="100" t="s">
        <v>77</v>
      </c>
    </row>
    <row r="40" spans="1:24" x14ac:dyDescent="0.2">
      <c r="A40" s="100" t="s">
        <v>188</v>
      </c>
      <c r="B40" s="100" t="s">
        <v>187</v>
      </c>
      <c r="C40" s="101">
        <v>2142</v>
      </c>
      <c r="D40" s="102">
        <v>1.8544935805991401E-2</v>
      </c>
      <c r="E40" s="101">
        <v>0</v>
      </c>
      <c r="F40" s="102" t="s">
        <v>68</v>
      </c>
      <c r="G40" s="101">
        <v>0</v>
      </c>
      <c r="H40" s="102" t="s">
        <v>68</v>
      </c>
      <c r="I40" s="101">
        <v>2142</v>
      </c>
      <c r="J40" s="102">
        <v>1.8544935805991401E-2</v>
      </c>
      <c r="K40" s="101">
        <v>455</v>
      </c>
      <c r="L40" s="102">
        <v>0.151898734177215</v>
      </c>
      <c r="M40" s="101">
        <v>2597</v>
      </c>
      <c r="N40" s="102">
        <v>3.9631705364291399E-2</v>
      </c>
      <c r="O40" s="103">
        <v>5</v>
      </c>
      <c r="P40" s="106"/>
      <c r="Q40" s="100" t="s">
        <v>69</v>
      </c>
      <c r="R40" s="105">
        <v>2103</v>
      </c>
      <c r="S40" s="105">
        <v>0</v>
      </c>
      <c r="T40" s="105">
        <v>0</v>
      </c>
      <c r="U40" s="105">
        <v>2103</v>
      </c>
      <c r="V40" s="105">
        <v>395</v>
      </c>
      <c r="W40" s="105">
        <v>2498</v>
      </c>
      <c r="X40" s="100" t="s">
        <v>189</v>
      </c>
    </row>
    <row r="41" spans="1:24" x14ac:dyDescent="0.2">
      <c r="A41" s="100" t="s">
        <v>119</v>
      </c>
      <c r="B41" s="100" t="s">
        <v>118</v>
      </c>
      <c r="C41" s="101">
        <v>1298</v>
      </c>
      <c r="D41" s="102">
        <v>-0.21760096443640703</v>
      </c>
      <c r="E41" s="101">
        <v>34</v>
      </c>
      <c r="F41" s="102">
        <v>-0.534246575342466</v>
      </c>
      <c r="G41" s="101">
        <v>0</v>
      </c>
      <c r="H41" s="102" t="s">
        <v>68</v>
      </c>
      <c r="I41" s="101">
        <v>1332</v>
      </c>
      <c r="J41" s="102">
        <v>-0.23094688221709</v>
      </c>
      <c r="K41" s="101">
        <v>914</v>
      </c>
      <c r="L41" s="102">
        <v>-0.12952380952380999</v>
      </c>
      <c r="M41" s="101">
        <v>2246</v>
      </c>
      <c r="N41" s="102">
        <v>-0.19266714593817402</v>
      </c>
      <c r="O41" s="103">
        <v>4</v>
      </c>
      <c r="P41" s="106"/>
      <c r="Q41" s="100" t="s">
        <v>69</v>
      </c>
      <c r="R41" s="105">
        <v>1659</v>
      </c>
      <c r="S41" s="105">
        <v>73</v>
      </c>
      <c r="T41" s="105">
        <v>0</v>
      </c>
      <c r="U41" s="105">
        <v>1732</v>
      </c>
      <c r="V41" s="105">
        <v>1050</v>
      </c>
      <c r="W41" s="105">
        <v>2782</v>
      </c>
      <c r="X41" s="100" t="s">
        <v>120</v>
      </c>
    </row>
    <row r="42" spans="1:24" x14ac:dyDescent="0.2">
      <c r="A42" s="100" t="s">
        <v>191</v>
      </c>
      <c r="B42" s="100" t="s">
        <v>190</v>
      </c>
      <c r="C42" s="101">
        <v>1558</v>
      </c>
      <c r="D42" s="102">
        <v>2.56747860434496E-2</v>
      </c>
      <c r="E42" s="101">
        <v>1</v>
      </c>
      <c r="F42" s="102" t="s">
        <v>68</v>
      </c>
      <c r="G42" s="101">
        <v>0</v>
      </c>
      <c r="H42" s="102" t="s">
        <v>68</v>
      </c>
      <c r="I42" s="101">
        <v>1559</v>
      </c>
      <c r="J42" s="102">
        <v>2.6333113890717602E-2</v>
      </c>
      <c r="K42" s="101">
        <v>274</v>
      </c>
      <c r="L42" s="102">
        <v>0.83892617449664397</v>
      </c>
      <c r="M42" s="101">
        <v>1833</v>
      </c>
      <c r="N42" s="102">
        <v>9.89208633093525E-2</v>
      </c>
      <c r="O42" s="103">
        <v>5</v>
      </c>
      <c r="P42" s="106"/>
      <c r="Q42" s="100" t="s">
        <v>69</v>
      </c>
      <c r="R42" s="105">
        <v>1519</v>
      </c>
      <c r="S42" s="105">
        <v>0</v>
      </c>
      <c r="T42" s="105">
        <v>0</v>
      </c>
      <c r="U42" s="105">
        <v>1519</v>
      </c>
      <c r="V42" s="105">
        <v>149</v>
      </c>
      <c r="W42" s="105">
        <v>1668</v>
      </c>
      <c r="X42" s="100" t="s">
        <v>192</v>
      </c>
    </row>
    <row r="43" spans="1:24" x14ac:dyDescent="0.2">
      <c r="A43" s="100" t="s">
        <v>194</v>
      </c>
      <c r="B43" s="100" t="s">
        <v>193</v>
      </c>
      <c r="C43" s="101">
        <v>856</v>
      </c>
      <c r="D43" s="102">
        <v>4.6454767726161396E-2</v>
      </c>
      <c r="E43" s="101">
        <v>2</v>
      </c>
      <c r="F43" s="102" t="s">
        <v>68</v>
      </c>
      <c r="G43" s="101">
        <v>0</v>
      </c>
      <c r="H43" s="102" t="s">
        <v>68</v>
      </c>
      <c r="I43" s="101">
        <v>858</v>
      </c>
      <c r="J43" s="102">
        <v>4.8899755501222497E-2</v>
      </c>
      <c r="K43" s="101">
        <v>103</v>
      </c>
      <c r="L43" s="102">
        <v>-7.2072072072072099E-2</v>
      </c>
      <c r="M43" s="101">
        <v>961</v>
      </c>
      <c r="N43" s="102">
        <v>3.4445640473627595E-2</v>
      </c>
      <c r="O43" s="103">
        <v>5</v>
      </c>
      <c r="P43" s="106"/>
      <c r="Q43" s="100" t="s">
        <v>69</v>
      </c>
      <c r="R43" s="105">
        <v>818</v>
      </c>
      <c r="S43" s="105">
        <v>0</v>
      </c>
      <c r="T43" s="105">
        <v>0</v>
      </c>
      <c r="U43" s="105">
        <v>818</v>
      </c>
      <c r="V43" s="105">
        <v>111</v>
      </c>
      <c r="W43" s="105">
        <v>929</v>
      </c>
      <c r="X43" s="100" t="s">
        <v>195</v>
      </c>
    </row>
    <row r="44" spans="1:24" x14ac:dyDescent="0.2">
      <c r="A44" s="100" t="s">
        <v>89</v>
      </c>
      <c r="B44" s="100" t="s">
        <v>88</v>
      </c>
      <c r="C44" s="101">
        <v>13255</v>
      </c>
      <c r="D44" s="102">
        <v>2.3789294817332201E-2</v>
      </c>
      <c r="E44" s="101">
        <v>482</v>
      </c>
      <c r="F44" s="102">
        <v>-0.15734265734265698</v>
      </c>
      <c r="G44" s="101">
        <v>0</v>
      </c>
      <c r="H44" s="102">
        <v>-1</v>
      </c>
      <c r="I44" s="101">
        <v>13737</v>
      </c>
      <c r="J44" s="102">
        <v>1.59000147907114E-2</v>
      </c>
      <c r="K44" s="101">
        <v>4026</v>
      </c>
      <c r="L44" s="102">
        <v>0.24489795918367302</v>
      </c>
      <c r="M44" s="101">
        <v>17763</v>
      </c>
      <c r="N44" s="102">
        <v>6.0097875387920704E-2</v>
      </c>
      <c r="O44" s="103">
        <v>3</v>
      </c>
      <c r="P44" s="106"/>
      <c r="Q44" s="100" t="s">
        <v>69</v>
      </c>
      <c r="R44" s="105">
        <v>12947</v>
      </c>
      <c r="S44" s="105">
        <v>572</v>
      </c>
      <c r="T44" s="105">
        <v>3</v>
      </c>
      <c r="U44" s="105">
        <v>13522</v>
      </c>
      <c r="V44" s="105">
        <v>3234</v>
      </c>
      <c r="W44" s="105">
        <v>16756</v>
      </c>
      <c r="X44" s="100" t="s">
        <v>90</v>
      </c>
    </row>
    <row r="45" spans="1:24" x14ac:dyDescent="0.2">
      <c r="A45" s="100" t="s">
        <v>79</v>
      </c>
      <c r="B45" s="100" t="s">
        <v>78</v>
      </c>
      <c r="C45" s="101">
        <v>18979</v>
      </c>
      <c r="D45" s="102">
        <v>2.67799177667172E-2</v>
      </c>
      <c r="E45" s="101">
        <v>3043</v>
      </c>
      <c r="F45" s="102">
        <v>-1.6165535079211101E-2</v>
      </c>
      <c r="G45" s="101">
        <v>0</v>
      </c>
      <c r="H45" s="102" t="s">
        <v>68</v>
      </c>
      <c r="I45" s="101">
        <v>22022</v>
      </c>
      <c r="J45" s="102">
        <v>2.0623812392825701E-2</v>
      </c>
      <c r="K45" s="101">
        <v>2888</v>
      </c>
      <c r="L45" s="102">
        <v>0.17017828200972401</v>
      </c>
      <c r="M45" s="101">
        <v>24910</v>
      </c>
      <c r="N45" s="102">
        <v>3.5974215013516296E-2</v>
      </c>
      <c r="O45" s="103">
        <v>2</v>
      </c>
      <c r="P45" s="106"/>
      <c r="Q45" s="100" t="s">
        <v>69</v>
      </c>
      <c r="R45" s="105">
        <v>18484</v>
      </c>
      <c r="S45" s="105">
        <v>3093</v>
      </c>
      <c r="T45" s="105">
        <v>0</v>
      </c>
      <c r="U45" s="105">
        <v>21577</v>
      </c>
      <c r="V45" s="105">
        <v>2468</v>
      </c>
      <c r="W45" s="105">
        <v>24045</v>
      </c>
      <c r="X45" s="100" t="s">
        <v>80</v>
      </c>
    </row>
    <row r="46" spans="1:24" x14ac:dyDescent="0.2">
      <c r="A46" s="100" t="s">
        <v>197</v>
      </c>
      <c r="B46" s="100" t="s">
        <v>196</v>
      </c>
      <c r="C46" s="101">
        <v>2658</v>
      </c>
      <c r="D46" s="102">
        <v>1.1415525114155301E-2</v>
      </c>
      <c r="E46" s="101">
        <v>0</v>
      </c>
      <c r="F46" s="102" t="s">
        <v>68</v>
      </c>
      <c r="G46" s="101">
        <v>0</v>
      </c>
      <c r="H46" s="102" t="s">
        <v>68</v>
      </c>
      <c r="I46" s="101">
        <v>2658</v>
      </c>
      <c r="J46" s="102">
        <v>1.1415525114155301E-2</v>
      </c>
      <c r="K46" s="101">
        <v>297</v>
      </c>
      <c r="L46" s="102">
        <v>0.69714285714285695</v>
      </c>
      <c r="M46" s="101">
        <v>2955</v>
      </c>
      <c r="N46" s="102">
        <v>5.42276132714948E-2</v>
      </c>
      <c r="O46" s="103">
        <v>5</v>
      </c>
      <c r="P46" s="106"/>
      <c r="Q46" s="100" t="s">
        <v>69</v>
      </c>
      <c r="R46" s="105">
        <v>2628</v>
      </c>
      <c r="S46" s="105">
        <v>0</v>
      </c>
      <c r="T46" s="105">
        <v>0</v>
      </c>
      <c r="U46" s="105">
        <v>2628</v>
      </c>
      <c r="V46" s="105">
        <v>175</v>
      </c>
      <c r="W46" s="105">
        <v>2803</v>
      </c>
      <c r="X46" s="100" t="s">
        <v>198</v>
      </c>
    </row>
    <row r="47" spans="1:24" x14ac:dyDescent="0.2">
      <c r="A47" s="100" t="s">
        <v>200</v>
      </c>
      <c r="B47" s="100" t="s">
        <v>199</v>
      </c>
      <c r="C47" s="101">
        <v>928</v>
      </c>
      <c r="D47" s="102">
        <v>1.8660812294182198E-2</v>
      </c>
      <c r="E47" s="101">
        <v>0</v>
      </c>
      <c r="F47" s="102" t="s">
        <v>68</v>
      </c>
      <c r="G47" s="101">
        <v>0</v>
      </c>
      <c r="H47" s="102" t="s">
        <v>68</v>
      </c>
      <c r="I47" s="101">
        <v>928</v>
      </c>
      <c r="J47" s="102">
        <v>1.8660812294182198E-2</v>
      </c>
      <c r="K47" s="101">
        <v>73</v>
      </c>
      <c r="L47" s="102">
        <v>0.30357142857142899</v>
      </c>
      <c r="M47" s="101">
        <v>1001</v>
      </c>
      <c r="N47" s="102">
        <v>3.5160289555325699E-2</v>
      </c>
      <c r="O47" s="103">
        <v>5</v>
      </c>
      <c r="P47" s="106"/>
      <c r="Q47" s="100" t="s">
        <v>69</v>
      </c>
      <c r="R47" s="105">
        <v>911</v>
      </c>
      <c r="S47" s="105">
        <v>0</v>
      </c>
      <c r="T47" s="105">
        <v>0</v>
      </c>
      <c r="U47" s="105">
        <v>911</v>
      </c>
      <c r="V47" s="105">
        <v>56</v>
      </c>
      <c r="W47" s="105">
        <v>967</v>
      </c>
      <c r="X47" s="100" t="s">
        <v>201</v>
      </c>
    </row>
    <row r="48" spans="1:24" x14ac:dyDescent="0.2">
      <c r="A48" s="100" t="s">
        <v>203</v>
      </c>
      <c r="B48" s="100" t="s">
        <v>202</v>
      </c>
      <c r="C48" s="101">
        <v>469</v>
      </c>
      <c r="D48" s="102">
        <v>-1.6771488469601702E-2</v>
      </c>
      <c r="E48" s="101">
        <v>0</v>
      </c>
      <c r="F48" s="102" t="s">
        <v>68</v>
      </c>
      <c r="G48" s="101">
        <v>0</v>
      </c>
      <c r="H48" s="102" t="s">
        <v>68</v>
      </c>
      <c r="I48" s="101">
        <v>469</v>
      </c>
      <c r="J48" s="102">
        <v>-1.6771488469601702E-2</v>
      </c>
      <c r="K48" s="101">
        <v>19</v>
      </c>
      <c r="L48" s="102">
        <v>2.1666666666666701</v>
      </c>
      <c r="M48" s="101">
        <v>488</v>
      </c>
      <c r="N48" s="102">
        <v>1.0351966873706001E-2</v>
      </c>
      <c r="O48" s="103">
        <v>5</v>
      </c>
      <c r="P48" s="106"/>
      <c r="Q48" s="100" t="s">
        <v>69</v>
      </c>
      <c r="R48" s="105">
        <v>477</v>
      </c>
      <c r="S48" s="105">
        <v>0</v>
      </c>
      <c r="T48" s="105">
        <v>0</v>
      </c>
      <c r="U48" s="105">
        <v>477</v>
      </c>
      <c r="V48" s="105">
        <v>6</v>
      </c>
      <c r="W48" s="105">
        <v>483</v>
      </c>
      <c r="X48" s="100" t="s">
        <v>204</v>
      </c>
    </row>
    <row r="49" spans="1:24" x14ac:dyDescent="0.2">
      <c r="A49" s="100" t="s">
        <v>206</v>
      </c>
      <c r="B49" s="100" t="s">
        <v>205</v>
      </c>
      <c r="C49" s="101">
        <v>1838</v>
      </c>
      <c r="D49" s="102">
        <v>-7.5452716297786701E-2</v>
      </c>
      <c r="E49" s="101">
        <v>0</v>
      </c>
      <c r="F49" s="102" t="s">
        <v>68</v>
      </c>
      <c r="G49" s="101">
        <v>0</v>
      </c>
      <c r="H49" s="102" t="s">
        <v>68</v>
      </c>
      <c r="I49" s="101">
        <v>1838</v>
      </c>
      <c r="J49" s="102">
        <v>-7.5452716297786701E-2</v>
      </c>
      <c r="K49" s="101">
        <v>614</v>
      </c>
      <c r="L49" s="102">
        <v>-6.9696969696969702E-2</v>
      </c>
      <c r="M49" s="101">
        <v>2452</v>
      </c>
      <c r="N49" s="102">
        <v>-7.4018126888217503E-2</v>
      </c>
      <c r="O49" s="103">
        <v>5</v>
      </c>
      <c r="P49" s="106"/>
      <c r="Q49" s="100" t="s">
        <v>69</v>
      </c>
      <c r="R49" s="105">
        <v>1988</v>
      </c>
      <c r="S49" s="105">
        <v>0</v>
      </c>
      <c r="T49" s="105">
        <v>0</v>
      </c>
      <c r="U49" s="105">
        <v>1988</v>
      </c>
      <c r="V49" s="105">
        <v>660</v>
      </c>
      <c r="W49" s="105">
        <v>2648</v>
      </c>
      <c r="X49" s="100" t="s">
        <v>207</v>
      </c>
    </row>
    <row r="50" spans="1:24" x14ac:dyDescent="0.2">
      <c r="A50" s="100" t="s">
        <v>92</v>
      </c>
      <c r="B50" s="100" t="s">
        <v>91</v>
      </c>
      <c r="C50" s="101">
        <v>4346</v>
      </c>
      <c r="D50" s="102">
        <v>1.42357059509918E-2</v>
      </c>
      <c r="E50" s="101">
        <v>1030</v>
      </c>
      <c r="F50" s="102">
        <v>-0.25416364952932702</v>
      </c>
      <c r="G50" s="101">
        <v>0</v>
      </c>
      <c r="H50" s="102" t="s">
        <v>68</v>
      </c>
      <c r="I50" s="101">
        <v>5376</v>
      </c>
      <c r="J50" s="102">
        <v>-5.1182492057889203E-2</v>
      </c>
      <c r="K50" s="101">
        <v>1264</v>
      </c>
      <c r="L50" s="102">
        <v>-2.4691358024691402E-2</v>
      </c>
      <c r="M50" s="101">
        <v>6640</v>
      </c>
      <c r="N50" s="102">
        <v>-4.6251077276644598E-2</v>
      </c>
      <c r="O50" s="103">
        <v>3</v>
      </c>
      <c r="P50" s="107"/>
      <c r="Q50" s="100" t="s">
        <v>69</v>
      </c>
      <c r="R50" s="105">
        <v>4285</v>
      </c>
      <c r="S50" s="105">
        <v>1381</v>
      </c>
      <c r="T50" s="105">
        <v>0</v>
      </c>
      <c r="U50" s="105">
        <v>5666</v>
      </c>
      <c r="V50" s="105">
        <v>1296</v>
      </c>
      <c r="W50" s="105">
        <v>6962</v>
      </c>
      <c r="X50" s="100" t="s">
        <v>93</v>
      </c>
    </row>
    <row r="51" spans="1:24" x14ac:dyDescent="0.2">
      <c r="A51" s="112" t="s">
        <v>230</v>
      </c>
      <c r="B51" s="113"/>
      <c r="C51" s="114">
        <v>202051</v>
      </c>
      <c r="D51" s="115">
        <v>7.1479485786349103E-3</v>
      </c>
      <c r="E51" s="114">
        <v>69880</v>
      </c>
      <c r="F51" s="115">
        <v>-2.7918817032286804E-2</v>
      </c>
      <c r="G51" s="114">
        <v>15521</v>
      </c>
      <c r="H51" s="115">
        <v>-0.181295495305412</v>
      </c>
      <c r="I51" s="114">
        <v>287452</v>
      </c>
      <c r="J51" s="115">
        <v>-1.3758225772141799E-2</v>
      </c>
      <c r="K51" s="114">
        <v>42820</v>
      </c>
      <c r="L51" s="115">
        <v>0.13484575426693501</v>
      </c>
      <c r="M51" s="114">
        <v>330272</v>
      </c>
      <c r="N51" s="115">
        <v>3.2746647873290501E-3</v>
      </c>
      <c r="O51" s="109"/>
      <c r="P51" s="108" t="s">
        <v>81</v>
      </c>
      <c r="Q51" s="108"/>
      <c r="R51" s="110">
        <v>200617</v>
      </c>
      <c r="S51" s="110">
        <v>71887</v>
      </c>
      <c r="T51" s="110">
        <v>18958</v>
      </c>
      <c r="U51" s="110">
        <v>291462</v>
      </c>
      <c r="V51" s="110">
        <v>37732</v>
      </c>
      <c r="W51" s="110">
        <v>329194</v>
      </c>
      <c r="X51" s="108"/>
    </row>
    <row r="52" spans="1:24" x14ac:dyDescent="0.2">
      <c r="A52" s="100" t="s">
        <v>209</v>
      </c>
      <c r="B52" s="100" t="s">
        <v>208</v>
      </c>
      <c r="C52" s="101">
        <v>24</v>
      </c>
      <c r="D52" s="102">
        <v>-0.5789473684210531</v>
      </c>
      <c r="E52" s="101">
        <v>4048</v>
      </c>
      <c r="F52" s="102">
        <v>-8.8903893765473793E-2</v>
      </c>
      <c r="G52" s="101">
        <v>0</v>
      </c>
      <c r="H52" s="102" t="s">
        <v>68</v>
      </c>
      <c r="I52" s="101">
        <v>4072</v>
      </c>
      <c r="J52" s="102">
        <v>-9.5111111111111105E-2</v>
      </c>
      <c r="K52" s="101">
        <v>2029</v>
      </c>
      <c r="L52" s="102">
        <v>9.9133261105092102E-2</v>
      </c>
      <c r="M52" s="101">
        <v>6101</v>
      </c>
      <c r="N52" s="102">
        <v>-3.8606996533249296E-2</v>
      </c>
      <c r="O52" s="103">
        <v>6</v>
      </c>
      <c r="P52" s="104" t="s">
        <v>70</v>
      </c>
      <c r="Q52" s="100" t="s">
        <v>70</v>
      </c>
      <c r="R52" s="105">
        <v>57</v>
      </c>
      <c r="S52" s="105">
        <v>4443</v>
      </c>
      <c r="T52" s="105">
        <v>0</v>
      </c>
      <c r="U52" s="105">
        <v>4500</v>
      </c>
      <c r="V52" s="105">
        <v>1846</v>
      </c>
      <c r="W52" s="105">
        <v>6346</v>
      </c>
      <c r="X52" s="100" t="s">
        <v>210</v>
      </c>
    </row>
    <row r="53" spans="1:24" x14ac:dyDescent="0.2">
      <c r="A53" s="100" t="s">
        <v>212</v>
      </c>
      <c r="B53" s="100" t="s">
        <v>211</v>
      </c>
      <c r="C53" s="101">
        <v>188</v>
      </c>
      <c r="D53" s="102">
        <v>-0.54589371980676293</v>
      </c>
      <c r="E53" s="101">
        <v>1</v>
      </c>
      <c r="F53" s="102" t="s">
        <v>68</v>
      </c>
      <c r="G53" s="101">
        <v>0</v>
      </c>
      <c r="H53" s="102" t="s">
        <v>68</v>
      </c>
      <c r="I53" s="101">
        <v>189</v>
      </c>
      <c r="J53" s="102">
        <v>-0.54347826086956497</v>
      </c>
      <c r="K53" s="101">
        <v>1523</v>
      </c>
      <c r="L53" s="102">
        <v>-0.25196463654223999</v>
      </c>
      <c r="M53" s="101">
        <v>1712</v>
      </c>
      <c r="N53" s="102">
        <v>-0.30122448979591804</v>
      </c>
      <c r="O53" s="103">
        <v>6</v>
      </c>
      <c r="P53" s="106"/>
      <c r="Q53" s="100" t="s">
        <v>70</v>
      </c>
      <c r="R53" s="105">
        <v>414</v>
      </c>
      <c r="S53" s="105">
        <v>0</v>
      </c>
      <c r="T53" s="105">
        <v>0</v>
      </c>
      <c r="U53" s="105">
        <v>414</v>
      </c>
      <c r="V53" s="105">
        <v>2036</v>
      </c>
      <c r="W53" s="105">
        <v>2450</v>
      </c>
      <c r="X53" s="100" t="s">
        <v>213</v>
      </c>
    </row>
    <row r="54" spans="1:24" x14ac:dyDescent="0.2">
      <c r="A54" s="100" t="s">
        <v>215</v>
      </c>
      <c r="B54" s="100" t="s">
        <v>214</v>
      </c>
      <c r="C54" s="101">
        <v>3733</v>
      </c>
      <c r="D54" s="102">
        <v>-0.12473622508792501</v>
      </c>
      <c r="E54" s="101">
        <v>3613</v>
      </c>
      <c r="F54" s="102">
        <v>-0.107680908866387</v>
      </c>
      <c r="G54" s="101">
        <v>0</v>
      </c>
      <c r="H54" s="102" t="s">
        <v>68</v>
      </c>
      <c r="I54" s="101">
        <v>7346</v>
      </c>
      <c r="J54" s="102">
        <v>-0.11643011787346601</v>
      </c>
      <c r="K54" s="101">
        <v>7200</v>
      </c>
      <c r="L54" s="102">
        <v>1.5228426395939101E-2</v>
      </c>
      <c r="M54" s="101">
        <v>14546</v>
      </c>
      <c r="N54" s="102">
        <v>-5.5822406854472297E-2</v>
      </c>
      <c r="O54" s="103">
        <v>6</v>
      </c>
      <c r="P54" s="106"/>
      <c r="Q54" s="100" t="s">
        <v>70</v>
      </c>
      <c r="R54" s="105">
        <v>4265</v>
      </c>
      <c r="S54" s="105">
        <v>4049</v>
      </c>
      <c r="T54" s="105">
        <v>0</v>
      </c>
      <c r="U54" s="105">
        <v>8314</v>
      </c>
      <c r="V54" s="105">
        <v>7092</v>
      </c>
      <c r="W54" s="105">
        <v>15406</v>
      </c>
      <c r="X54" s="100" t="s">
        <v>216</v>
      </c>
    </row>
    <row r="55" spans="1:24" x14ac:dyDescent="0.2">
      <c r="A55" s="100" t="s">
        <v>218</v>
      </c>
      <c r="B55" s="100" t="s">
        <v>217</v>
      </c>
      <c r="C55" s="101">
        <v>0</v>
      </c>
      <c r="D55" s="102">
        <v>-1</v>
      </c>
      <c r="E55" s="101">
        <v>0</v>
      </c>
      <c r="F55" s="102" t="s">
        <v>68</v>
      </c>
      <c r="G55" s="101">
        <v>0</v>
      </c>
      <c r="H55" s="102" t="s">
        <v>68</v>
      </c>
      <c r="I55" s="101">
        <v>0</v>
      </c>
      <c r="J55" s="102">
        <v>-1</v>
      </c>
      <c r="K55" s="101">
        <v>115</v>
      </c>
      <c r="L55" s="102">
        <v>-0.94298463063956406</v>
      </c>
      <c r="M55" s="101">
        <v>115</v>
      </c>
      <c r="N55" s="102">
        <v>-0.95327102803738295</v>
      </c>
      <c r="O55" s="103">
        <v>6</v>
      </c>
      <c r="P55" s="106"/>
      <c r="Q55" s="100" t="s">
        <v>70</v>
      </c>
      <c r="R55" s="105">
        <v>444</v>
      </c>
      <c r="S55" s="105">
        <v>0</v>
      </c>
      <c r="T55" s="105">
        <v>0</v>
      </c>
      <c r="U55" s="105">
        <v>444</v>
      </c>
      <c r="V55" s="105">
        <v>2017</v>
      </c>
      <c r="W55" s="105">
        <v>2461</v>
      </c>
      <c r="X55" s="100" t="s">
        <v>219</v>
      </c>
    </row>
    <row r="56" spans="1:24" x14ac:dyDescent="0.2">
      <c r="A56" s="100" t="s">
        <v>221</v>
      </c>
      <c r="B56" s="100" t="s">
        <v>220</v>
      </c>
      <c r="C56" s="101">
        <v>665</v>
      </c>
      <c r="D56" s="102">
        <v>-5.53977272727273E-2</v>
      </c>
      <c r="E56" s="101">
        <v>0</v>
      </c>
      <c r="F56" s="102">
        <v>-1</v>
      </c>
      <c r="G56" s="101">
        <v>0</v>
      </c>
      <c r="H56" s="102" t="s">
        <v>68</v>
      </c>
      <c r="I56" s="101">
        <v>665</v>
      </c>
      <c r="J56" s="102">
        <v>-5.8073654390934808E-2</v>
      </c>
      <c r="K56" s="101">
        <v>1066</v>
      </c>
      <c r="L56" s="102">
        <v>0.551673944687045</v>
      </c>
      <c r="M56" s="101">
        <v>1731</v>
      </c>
      <c r="N56" s="102">
        <v>0.24264178033022299</v>
      </c>
      <c r="O56" s="103">
        <v>6</v>
      </c>
      <c r="P56" s="106"/>
      <c r="Q56" s="100" t="s">
        <v>70</v>
      </c>
      <c r="R56" s="105">
        <v>704</v>
      </c>
      <c r="S56" s="105">
        <v>2</v>
      </c>
      <c r="T56" s="105">
        <v>0</v>
      </c>
      <c r="U56" s="105">
        <v>706</v>
      </c>
      <c r="V56" s="105">
        <v>687</v>
      </c>
      <c r="W56" s="105">
        <v>1393</v>
      </c>
      <c r="X56" s="100" t="s">
        <v>222</v>
      </c>
    </row>
    <row r="57" spans="1:24" x14ac:dyDescent="0.2">
      <c r="A57" s="100" t="s">
        <v>224</v>
      </c>
      <c r="B57" s="100" t="s">
        <v>223</v>
      </c>
      <c r="C57" s="101">
        <v>276</v>
      </c>
      <c r="D57" s="102">
        <v>-0.15076923076923102</v>
      </c>
      <c r="E57" s="101">
        <v>18</v>
      </c>
      <c r="F57" s="102">
        <v>-0.69491525423728795</v>
      </c>
      <c r="G57" s="101">
        <v>0</v>
      </c>
      <c r="H57" s="102">
        <v>-1</v>
      </c>
      <c r="I57" s="101">
        <v>294</v>
      </c>
      <c r="J57" s="102">
        <v>-0.24226804123711304</v>
      </c>
      <c r="K57" s="101">
        <v>502</v>
      </c>
      <c r="L57" s="102">
        <v>7.9569892473118298E-2</v>
      </c>
      <c r="M57" s="101">
        <v>796</v>
      </c>
      <c r="N57" s="102">
        <v>-6.6822977725674096E-2</v>
      </c>
      <c r="O57" s="103">
        <v>6</v>
      </c>
      <c r="P57" s="107"/>
      <c r="Q57" s="100" t="s">
        <v>70</v>
      </c>
      <c r="R57" s="105">
        <v>325</v>
      </c>
      <c r="S57" s="105">
        <v>59</v>
      </c>
      <c r="T57" s="105">
        <v>4</v>
      </c>
      <c r="U57" s="105">
        <v>388</v>
      </c>
      <c r="V57" s="105">
        <v>465</v>
      </c>
      <c r="W57" s="105">
        <v>853</v>
      </c>
      <c r="X57" s="100" t="s">
        <v>225</v>
      </c>
    </row>
    <row r="58" spans="1:24" x14ac:dyDescent="0.2">
      <c r="A58" s="112" t="s">
        <v>231</v>
      </c>
      <c r="B58" s="113"/>
      <c r="C58" s="114">
        <v>4886</v>
      </c>
      <c r="D58" s="115">
        <v>-0.21307779030439702</v>
      </c>
      <c r="E58" s="114">
        <v>7680</v>
      </c>
      <c r="F58" s="115">
        <v>-0.102069449316029</v>
      </c>
      <c r="G58" s="114">
        <v>0</v>
      </c>
      <c r="H58" s="115">
        <v>-1</v>
      </c>
      <c r="I58" s="114">
        <v>12566</v>
      </c>
      <c r="J58" s="115">
        <v>-0.148990925098199</v>
      </c>
      <c r="K58" s="114">
        <v>12435</v>
      </c>
      <c r="L58" s="115">
        <v>-0.120766456904476</v>
      </c>
      <c r="M58" s="114">
        <v>25001</v>
      </c>
      <c r="N58" s="115">
        <v>-0.135182815040299</v>
      </c>
      <c r="O58" s="109"/>
      <c r="P58" s="108" t="s">
        <v>81</v>
      </c>
      <c r="Q58" s="108"/>
      <c r="R58" s="110">
        <v>6209</v>
      </c>
      <c r="S58" s="110">
        <v>8553</v>
      </c>
      <c r="T58" s="110">
        <v>4</v>
      </c>
      <c r="U58" s="110">
        <v>14766</v>
      </c>
      <c r="V58" s="110">
        <v>14143</v>
      </c>
      <c r="W58" s="110">
        <v>28909</v>
      </c>
      <c r="X58" s="108"/>
    </row>
    <row r="59" spans="1:24" x14ac:dyDescent="0.2">
      <c r="A59" s="112" t="s">
        <v>226</v>
      </c>
      <c r="B59" s="113"/>
      <c r="C59" s="114">
        <v>206937</v>
      </c>
      <c r="D59" s="115">
        <v>5.3668300890603697E-4</v>
      </c>
      <c r="E59" s="114">
        <v>77560</v>
      </c>
      <c r="F59" s="115">
        <v>-3.5803083043262095E-2</v>
      </c>
      <c r="G59" s="114">
        <v>15521</v>
      </c>
      <c r="H59" s="115">
        <v>-0.18146819955700902</v>
      </c>
      <c r="I59" s="114">
        <v>300018</v>
      </c>
      <c r="J59" s="115">
        <v>-2.02790077981112E-2</v>
      </c>
      <c r="K59" s="114">
        <v>55255</v>
      </c>
      <c r="L59" s="115">
        <v>6.5156626506024093E-2</v>
      </c>
      <c r="M59" s="114">
        <v>355273</v>
      </c>
      <c r="N59" s="115">
        <v>-7.9027542355132509E-3</v>
      </c>
      <c r="O59" s="109"/>
      <c r="P59" s="108"/>
      <c r="Q59" s="108"/>
      <c r="R59" s="110">
        <v>206826</v>
      </c>
      <c r="S59" s="110">
        <v>80440</v>
      </c>
      <c r="T59" s="110">
        <v>18962</v>
      </c>
      <c r="U59" s="110">
        <v>306228</v>
      </c>
      <c r="V59" s="110">
        <v>51875</v>
      </c>
      <c r="W59" s="110">
        <v>358103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14.6.2016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228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2665310</v>
      </c>
      <c r="C7" s="72">
        <f>Hovedtall!$C$7</f>
        <v>2598283</v>
      </c>
      <c r="D7" s="46">
        <f>(B7-C7)/C7</f>
        <v>2.5796651096127714E-2</v>
      </c>
      <c r="E7" s="45"/>
      <c r="F7" s="71">
        <f>Hovedtall!$F$7</f>
        <v>12122128</v>
      </c>
      <c r="G7" s="72">
        <f>Hovedtall!$G$7</f>
        <v>11841243</v>
      </c>
      <c r="H7" s="46">
        <f>(F7-G7)/G7</f>
        <v>2.3720904975938758E-2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1764291</v>
      </c>
      <c r="C8" s="17">
        <f>SUM(C9:C10)</f>
        <v>1718648</v>
      </c>
      <c r="D8" s="34">
        <f>(B8-C8)/C8</f>
        <v>2.6557503339834566E-2</v>
      </c>
      <c r="E8" s="45"/>
      <c r="F8" s="16">
        <f>SUM(F9:F10)</f>
        <v>7327177</v>
      </c>
      <c r="G8" s="17">
        <f>SUM(G9:G10)</f>
        <v>7148437</v>
      </c>
      <c r="H8" s="34">
        <f>(F8-G8)/G8</f>
        <v>2.5004067322688863E-2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1626269</v>
      </c>
      <c r="C9" s="74">
        <f>Hovedtall!$C$9</f>
        <v>1562192</v>
      </c>
      <c r="D9" s="18">
        <f>(B9-C9)/C9</f>
        <v>4.1017365343056424E-2</v>
      </c>
      <c r="E9" s="45"/>
      <c r="F9" s="73">
        <f>Hovedtall!$F$9</f>
        <v>6818953</v>
      </c>
      <c r="G9" s="74">
        <f>Hovedtall!$G$9</f>
        <v>6604815</v>
      </c>
      <c r="H9" s="18">
        <f>(F9-G9)/G9</f>
        <v>3.2421498558248794E-2</v>
      </c>
      <c r="J9" s="41"/>
    </row>
    <row r="10" spans="1:17" ht="15" customHeight="1" x14ac:dyDescent="0.25">
      <c r="A10" s="90" t="s">
        <v>35</v>
      </c>
      <c r="B10" s="73">
        <f>Hovedtall!$B$10</f>
        <v>138022</v>
      </c>
      <c r="C10" s="74">
        <f>Hovedtall!$C$10</f>
        <v>156456</v>
      </c>
      <c r="D10" s="18">
        <f>(B10-C10)/C10</f>
        <v>-0.11782226312829167</v>
      </c>
      <c r="E10" s="45"/>
      <c r="F10" s="73">
        <f>Hovedtall!$F$10</f>
        <v>508224</v>
      </c>
      <c r="G10" s="74">
        <f>Hovedtall!$G$10</f>
        <v>543622</v>
      </c>
      <c r="H10" s="18">
        <f>(F10-G10)/G10</f>
        <v>-6.5115098358786067E-2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42919</v>
      </c>
      <c r="C12" s="76">
        <f>Hovedtall!$C$12</f>
        <v>51731</v>
      </c>
      <c r="D12" s="44">
        <f>(B12-C12)/C12</f>
        <v>-0.17034273453055229</v>
      </c>
      <c r="E12" s="45"/>
      <c r="F12" s="75">
        <f>Hovedtall!$F$12</f>
        <v>206809</v>
      </c>
      <c r="G12" s="76">
        <f>Hovedtall!$G$12</f>
        <v>251132</v>
      </c>
      <c r="H12" s="44">
        <f>(F12-G12)/G12</f>
        <v>-0.17649284041858465</v>
      </c>
      <c r="J12" s="41"/>
    </row>
    <row r="13" spans="1:17" ht="15" customHeight="1" x14ac:dyDescent="0.25">
      <c r="A13" s="89" t="s">
        <v>19</v>
      </c>
      <c r="B13" s="16">
        <f>B7+B8+B12</f>
        <v>4472520</v>
      </c>
      <c r="C13" s="17">
        <f>C7+C8+C12</f>
        <v>4368662</v>
      </c>
      <c r="D13" s="34">
        <f>(B13-C13)/C13</f>
        <v>2.3773411630380194E-2</v>
      </c>
      <c r="E13" s="45"/>
      <c r="F13" s="16">
        <f>F7+F8+F12</f>
        <v>19656114</v>
      </c>
      <c r="G13" s="17">
        <f>G7+G8+G12</f>
        <v>19240812</v>
      </c>
      <c r="H13" s="34">
        <f>(F13-G13)/G13</f>
        <v>2.1584432091535429E-2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41798</v>
      </c>
      <c r="C17" s="15">
        <f>SUM(C18:C20)</f>
        <v>41645</v>
      </c>
      <c r="D17" s="46">
        <f>(B17-C17)/C17</f>
        <v>3.6739104334253814E-3</v>
      </c>
      <c r="E17" s="19"/>
      <c r="F17" s="14">
        <f>SUM(F18:F20)</f>
        <v>202051</v>
      </c>
      <c r="G17" s="15">
        <f>SUM(G18:G20)</f>
        <v>200617</v>
      </c>
      <c r="H17" s="46">
        <f>(F17-G17)/G17</f>
        <v>7.1479485786349111E-3</v>
      </c>
      <c r="J17" s="43"/>
    </row>
    <row r="18" spans="1:10" ht="15" customHeight="1" x14ac:dyDescent="0.25">
      <c r="A18" s="90" t="s">
        <v>34</v>
      </c>
      <c r="B18" s="73">
        <f>Hovedtall!$B$18</f>
        <v>40273</v>
      </c>
      <c r="C18" s="74">
        <f>Hovedtall!$C$18</f>
        <v>39844</v>
      </c>
      <c r="D18" s="18">
        <f t="shared" ref="D18:D31" si="0">(B18-C18)/C18</f>
        <v>1.0766991265937154E-2</v>
      </c>
      <c r="E18" s="19"/>
      <c r="F18" s="73">
        <f>Hovedtall!$F$18</f>
        <v>194542</v>
      </c>
      <c r="G18" s="74">
        <f>Hovedtall!$G$18</f>
        <v>191850</v>
      </c>
      <c r="H18" s="18">
        <f t="shared" ref="H18:H31" si="1">(F18-G18)/G18</f>
        <v>1.4031795673703414E-2</v>
      </c>
      <c r="J18" s="41"/>
    </row>
    <row r="19" spans="1:10" ht="15" customHeight="1" x14ac:dyDescent="0.25">
      <c r="A19" s="90" t="s">
        <v>35</v>
      </c>
      <c r="B19" s="73">
        <f>Hovedtall!$B$19</f>
        <v>592</v>
      </c>
      <c r="C19" s="74">
        <f>Hovedtall!$C$19</f>
        <v>647</v>
      </c>
      <c r="D19" s="18">
        <f t="shared" si="0"/>
        <v>-8.5007727975270481E-2</v>
      </c>
      <c r="E19" s="19"/>
      <c r="F19" s="73">
        <f>Hovedtall!$F$19</f>
        <v>2092</v>
      </c>
      <c r="G19" s="74">
        <f>Hovedtall!$G$19</f>
        <v>2543</v>
      </c>
      <c r="H19" s="18">
        <f t="shared" si="1"/>
        <v>-0.1773495871018482</v>
      </c>
      <c r="J19" s="41"/>
    </row>
    <row r="20" spans="1:10" ht="15" customHeight="1" x14ac:dyDescent="0.25">
      <c r="A20" s="90" t="s">
        <v>36</v>
      </c>
      <c r="B20" s="73">
        <f>Hovedtall!$B$20</f>
        <v>933</v>
      </c>
      <c r="C20" s="74">
        <f>Hovedtall!$C$20</f>
        <v>1154</v>
      </c>
      <c r="D20" s="18">
        <f t="shared" si="0"/>
        <v>-0.19150779896013864</v>
      </c>
      <c r="E20" s="19"/>
      <c r="F20" s="73">
        <f>Hovedtall!$F$20</f>
        <v>5417</v>
      </c>
      <c r="G20" s="74">
        <f>Hovedtall!$G$20</f>
        <v>6224</v>
      </c>
      <c r="H20" s="18">
        <f t="shared" si="1"/>
        <v>-0.12965938303341903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15905</v>
      </c>
      <c r="C22" s="17">
        <f>SUM(C23:C25)</f>
        <v>16421</v>
      </c>
      <c r="D22" s="34">
        <f t="shared" si="0"/>
        <v>-3.1423177638389865E-2</v>
      </c>
      <c r="E22" s="19"/>
      <c r="F22" s="16">
        <f>SUM(F23:F25)</f>
        <v>69880</v>
      </c>
      <c r="G22" s="17">
        <f>SUM(G23:G25)</f>
        <v>71887</v>
      </c>
      <c r="H22" s="34">
        <f t="shared" si="1"/>
        <v>-2.7918817032286783E-2</v>
      </c>
      <c r="J22" s="41"/>
    </row>
    <row r="23" spans="1:10" ht="15" customHeight="1" x14ac:dyDescent="0.25">
      <c r="A23" s="90" t="s">
        <v>34</v>
      </c>
      <c r="B23" s="73">
        <f>Hovedtall!$B$23</f>
        <v>14392</v>
      </c>
      <c r="C23" s="74">
        <f>Hovedtall!$C$23</f>
        <v>14693</v>
      </c>
      <c r="D23" s="18">
        <f t="shared" si="0"/>
        <v>-2.048594568842306E-2</v>
      </c>
      <c r="E23" s="19"/>
      <c r="F23" s="73">
        <f>Hovedtall!$F$23</f>
        <v>63723</v>
      </c>
      <c r="G23" s="74">
        <f>Hovedtall!$G$23</f>
        <v>65103</v>
      </c>
      <c r="H23" s="18">
        <f t="shared" si="1"/>
        <v>-2.1197179853462974E-2</v>
      </c>
      <c r="J23" s="41"/>
    </row>
    <row r="24" spans="1:10" ht="15" customHeight="1" x14ac:dyDescent="0.25">
      <c r="A24" s="90" t="s">
        <v>35</v>
      </c>
      <c r="B24" s="73">
        <f>Hovedtall!$B$24</f>
        <v>1113</v>
      </c>
      <c r="C24" s="74">
        <f>Hovedtall!$C$24</f>
        <v>1340</v>
      </c>
      <c r="D24" s="18">
        <f t="shared" si="0"/>
        <v>-0.16940298507462687</v>
      </c>
      <c r="E24" s="19"/>
      <c r="F24" s="73">
        <f>Hovedtall!$F$24</f>
        <v>4082</v>
      </c>
      <c r="G24" s="74">
        <f>Hovedtall!$G$24</f>
        <v>4678</v>
      </c>
      <c r="H24" s="18">
        <f t="shared" si="1"/>
        <v>-0.12740487387772553</v>
      </c>
      <c r="J24" s="41"/>
    </row>
    <row r="25" spans="1:10" ht="15" customHeight="1" x14ac:dyDescent="0.25">
      <c r="A25" s="90" t="s">
        <v>36</v>
      </c>
      <c r="B25" s="73">
        <f>Hovedtall!$B$25</f>
        <v>400</v>
      </c>
      <c r="C25" s="74">
        <f>Hovedtall!$C$25</f>
        <v>388</v>
      </c>
      <c r="D25" s="18">
        <f t="shared" si="0"/>
        <v>3.0927835051546393E-2</v>
      </c>
      <c r="E25" s="19"/>
      <c r="F25" s="73">
        <f>Hovedtall!$F$25</f>
        <v>2075</v>
      </c>
      <c r="G25" s="74">
        <f>Hovedtall!$G$25</f>
        <v>2106</v>
      </c>
      <c r="H25" s="18">
        <f t="shared" si="1"/>
        <v>-1.4719848053181387E-2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3229</v>
      </c>
      <c r="C27" s="76">
        <f>Hovedtall!$C$27</f>
        <v>3997</v>
      </c>
      <c r="D27" s="34">
        <f t="shared" si="0"/>
        <v>-0.1921441080810608</v>
      </c>
      <c r="E27" s="19"/>
      <c r="F27" s="77">
        <f>Hovedtall!$F$27</f>
        <v>15521</v>
      </c>
      <c r="G27" s="78">
        <f>Hovedtall!$G$27</f>
        <v>18958</v>
      </c>
      <c r="H27" s="34">
        <f>(F27-G27)/G27</f>
        <v>-0.18129549530541197</v>
      </c>
      <c r="J27" s="41"/>
    </row>
    <row r="28" spans="1:10" ht="15" customHeight="1" x14ac:dyDescent="0.25">
      <c r="A28" s="89" t="s">
        <v>19</v>
      </c>
      <c r="B28" s="16">
        <f>B22+B17+B27</f>
        <v>60932</v>
      </c>
      <c r="C28" s="17">
        <f>C22+C17+C27</f>
        <v>62063</v>
      </c>
      <c r="D28" s="34">
        <f t="shared" si="0"/>
        <v>-1.8223418139632311E-2</v>
      </c>
      <c r="E28" s="19"/>
      <c r="F28" s="16">
        <f>F22+F17+F27</f>
        <v>287452</v>
      </c>
      <c r="G28" s="17">
        <f>G22+G17+G27</f>
        <v>291462</v>
      </c>
      <c r="H28" s="34">
        <f>(F28-G28)/G28</f>
        <v>-1.3758225772141823E-2</v>
      </c>
      <c r="J28" s="41"/>
    </row>
    <row r="29" spans="1:10" ht="15" customHeight="1" x14ac:dyDescent="0.25">
      <c r="A29" s="89" t="s">
        <v>24</v>
      </c>
      <c r="B29" s="75">
        <f>Hovedtall!$B$29</f>
        <v>11315</v>
      </c>
      <c r="C29" s="76">
        <f>Hovedtall!$C$29</f>
        <v>9839</v>
      </c>
      <c r="D29" s="18">
        <f>(B29-C29)/C29</f>
        <v>0.15001524545177355</v>
      </c>
      <c r="E29" s="19"/>
      <c r="F29" s="75">
        <f>Hovedtall!$F$29</f>
        <v>42820</v>
      </c>
      <c r="G29" s="76">
        <f>Hovedtall!$G$29</f>
        <v>37732</v>
      </c>
      <c r="H29" s="18">
        <f>(F29-G29)/G29</f>
        <v>0.13484575426693524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72247</v>
      </c>
      <c r="C31" s="17">
        <f>SUM(C28:C29)</f>
        <v>71902</v>
      </c>
      <c r="D31" s="34">
        <f t="shared" si="0"/>
        <v>4.7981975466607329E-3</v>
      </c>
      <c r="E31" s="19"/>
      <c r="F31" s="16">
        <f>SUM(F28:F29)</f>
        <v>330272</v>
      </c>
      <c r="G31" s="17">
        <f>SUM(G28:G29)</f>
        <v>329194</v>
      </c>
      <c r="H31" s="34">
        <f t="shared" si="1"/>
        <v>3.2746647873290523E-3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7" workbookViewId="0">
      <selection activeCell="F10" sqref="F1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4472520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Hitill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2016-06-09T18:16:54Z</cp:lastPrinted>
  <dcterms:created xsi:type="dcterms:W3CDTF">2000-12-05T13:34:37Z</dcterms:created>
  <dcterms:modified xsi:type="dcterms:W3CDTF">2016-06-14T13:55:35Z</dcterms:modified>
</cp:coreProperties>
</file>