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v.no\CA\Users\CACMN\Documents\Trafikk str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09" r:id="rId2"/>
    <sheet name="Passasjerer - Hittil i år" sheetId="40210" r:id="rId3"/>
    <sheet name="Flybevegelser - Måned" sheetId="40207" r:id="rId4"/>
    <sheet name="Flybevegelser - Hittil i år" sheetId="40208" r:id="rId5"/>
    <sheet name="Main" sheetId="40202" state="hidden" r:id="rId6"/>
    <sheet name="Tall til grafer" sheetId="40201" state="hidden" r:id="rId7"/>
  </sheets>
  <externalReferences>
    <externalReference r:id="rId8"/>
    <externalReference r:id="rId9"/>
  </externalReferences>
  <definedNames>
    <definedName name="Recover" localSheetId="1">[1]Macro1!$A$106</definedName>
    <definedName name="Recover" localSheetId="2">[1]Macro1!$A$106</definedName>
    <definedName name="Recover">[2]Macro1!$A$245</definedName>
    <definedName name="TableName">"Dummy"</definedName>
    <definedName name="_xlnm.Print_Area" localSheetId="0">Hovedtall!$A$1:$I$52</definedName>
    <definedName name="_xlnm.Print_Area" localSheetId="5">Main!$A$1:$I$52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<sst xmlns="http://schemas.openxmlformats.org/spreadsheetml/2006/main" count="1186" uniqueCount="261">
  <si>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</si>
  <si>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</si>
  <si>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</si>
  <si>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</si>
  <si>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</si>
  <si>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</si>
  <si>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</si>
  <si>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</si>
  <si>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</si>
  <si>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</si>
  <si>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</si>
  <si>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</si>
  <si>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</si>
  <si>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</si>
  <si>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</si>
  <si>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</si>
  <si>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</si>
  <si>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</si>
  <si>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</si>
  <si>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</si>
  <si>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</si>
  <si>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</si>
  <si>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</si>
  <si>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</si>
  <si>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</si>
  <si>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</si>
  <si>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</si>
  <si>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</si>
  <si>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</si>
  <si>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</si>
  <si>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</si>
  <si>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</si>
  <si>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</si>
  <si>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</si>
  <si>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</si>
  <si>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</si>
  <si>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</si>
  <si>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</si>
  <si>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</si>
  <si>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</si>
  <si>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</si>
  <si>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</si>
  <si>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</si>
  <si>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Juli</t>
  </si>
  <si>
    <t>July</t>
  </si>
  <si>
    <t>Lufthavn</t>
  </si>
  <si>
    <t>IATA</t>
  </si>
  <si>
    <t>Total</t>
  </si>
  <si>
    <t>Endring Total</t>
  </si>
  <si>
    <t>Sortering</t>
  </si>
  <si>
    <t>Avinor</t>
  </si>
  <si>
    <t>Offshore Prev SUM</t>
  </si>
  <si>
    <t>Total Prev SUM</t>
  </si>
  <si>
    <t>Lufthavn Navn Eng</t>
  </si>
  <si>
    <t>Avinor Konsern</t>
  </si>
  <si>
    <t>ALTA LUFTHAVN</t>
  </si>
  <si>
    <t>ALF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</si>
  <si>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</si>
  <si>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</si>
  <si>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</si>
  <si>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</si>
  <si>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</si>
  <si>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</si>
  <si>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</si>
  <si>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</si>
  <si>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</si>
  <si>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</si>
  <si>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</si>
  <si>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</si>
  <si>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</si>
  <si>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</si>
  <si>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</si>
  <si>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</si>
  <si>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</si>
  <si>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</si>
  <si>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</si>
  <si>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</si>
  <si>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</si>
  <si>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</si>
  <si>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</si>
  <si>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</si>
  <si>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</si>
  <si>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</si>
  <si>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</si>
  <si>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</si>
  <si>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</si>
  <si>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</si>
  <si>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</si>
  <si>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</si>
  <si>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</si>
  <si>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</si>
  <si>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</si>
  <si>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</si>
  <si>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</si>
  <si>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</si>
  <si>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</si>
  <si>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</si>
  <si>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</si>
  <si>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</si>
  <si>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</si>
  <si>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</si>
  <si>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</si>
  <si>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</si>
  <si>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</si>
  <si>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</si>
  <si>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</si>
  <si>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</si>
  <si>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</si>
  <si>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</si>
  <si>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</si>
  <si>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</si>
  <si>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</si>
  <si>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</si>
  <si>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</si>
  <si>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</si>
  <si>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</si>
  <si>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</si>
  <si>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</si>
  <si>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</si>
  <si>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</si>
  <si>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</si>
  <si>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</si>
  <si>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</si>
  <si>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</si>
  <si>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</si>
  <si>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</si>
  <si>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</si>
  <si>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</si>
  <si>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</si>
  <si>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</si>
  <si>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</si>
  <si>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</si>
  <si>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</si>
  <si>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</si>
  <si>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</si>
  <si>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</si>
  <si>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</si>
  <si>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</si>
  <si>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</si>
  <si>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</si>
  <si>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</si>
  <si>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</si>
  <si>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</si>
  <si>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</si>
  <si>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</si>
  <si>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</si>
  <si>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</si>
  <si>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</si>
  <si>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</si>
  <si>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</si>
  <si>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</si>
  <si>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</si>
  <si>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</si>
  <si>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</si>
  <si>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</si>
  <si>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</si>
  <si>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</si>
  <si>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</si>
  <si>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</si>
  <si>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</si>
  <si>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</si>
  <si>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</si>
  <si>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</si>
  <si>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</si>
  <si>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</si>
  <si>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</si>
  <si>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</si>
  <si>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</si>
  <si>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</si>
  <si>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</si>
  <si>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</si>
  <si>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</si>
  <si>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</si>
  <si>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</si>
  <si>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</si>
  <si>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</si>
  <si>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</si>
  <si>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</si>
  <si>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</si>
  <si>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</si>
  <si>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</si>
  <si>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</si>
  <si>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</si>
  <si>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</si>
  <si>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</si>
  <si>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</si>
  <si>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</si>
  <si>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</si>
  <si>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</si>
  <si>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</si>
  <si>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</si>
  <si>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</si>
  <si>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</si>
  <si>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</si>
  <si>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</si>
  <si>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 Avinor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</si>
  <si>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</si>
  <si>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</si>
  <si>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</si>
  <si>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</si>
  <si>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</si>
  <si>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</si>
  <si>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</si>
  <si>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</si>
  <si>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</si>
  <si>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</si>
  <si>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</si>
  <si>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</si>
  <si>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</si>
  <si>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</si>
  <si>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</si>
  <si>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</si>
  <si>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</si>
  <si>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</si>
  <si>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Sum andre</t>
  </si>
  <si>
    <t>Sum</t>
  </si>
  <si>
    <t>Juli 2016 - Flybevegelser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</si>
  <si>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</si>
  <si>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</si>
  <si>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</si>
  <si>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</si>
  <si>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</si>
  <si>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</si>
  <si>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</si>
  <si>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</si>
  <si>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</si>
  <si>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Antall Innland Prev SUM</t>
  </si>
  <si>
    <t>Antall Utland Prev SUM</t>
  </si>
  <si>
    <t>Sum Iuo Prev SUM</t>
  </si>
  <si>
    <t>Annen Trafikk Prev SUM</t>
  </si>
  <si>
    <t>-</t>
  </si>
  <si>
    <t>Total Sum</t>
  </si>
  <si>
    <t>Juli 2016 - Flybevegelser hittil i år</t>
  </si>
  <si>
    <t xml:space="preserve">Dato 11.8.2016 </t>
  </si>
  <si>
    <t>Passasjerer inkl. spedbarn - Juli 2016 2016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</si>
  <si>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</si>
  <si>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</si>
  <si>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</si>
  <si>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</si>
  <si>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</si>
  <si>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</si>
  <si>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</si>
  <si>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</si>
  <si>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</si>
  <si>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</si>
  <si>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</si>
  <si>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</si>
  <si>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</si>
  <si>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</si>
  <si>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</si>
  <si>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</si>
  <si>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</si>
  <si>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</si>
  <si>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</si>
  <si>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</si>
  <si>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</si>
  <si>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</si>
  <si>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</si>
  <si>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</si>
  <si>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</si>
  <si>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Passasjerer inkl. spedbarn - Hittil i år, juli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</si>
</sst>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########0"/>
    <numFmt numFmtId="178" formatCode="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right" vertical="top"/>
    </xf>
    <xf numFmtId="178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3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7" fontId="25" fillId="4" borderId="16" xfId="8" applyNumberFormat="1" applyFont="1" applyFill="1" applyBorder="1" applyAlignment="1">
      <alignment horizontal="right" vertical="top"/>
    </xf>
    <xf numFmtId="3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0" fontId="1" fillId="0" borderId="0" xfId="8"/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9839496"/>
        <c:axId val="179431440"/>
      </c:lineChart>
      <c:catAx>
        <c:axId val="17983949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79431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43144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7983949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41480"/>
        <c:axId val="79741872"/>
      </c:lineChart>
      <c:catAx>
        <c:axId val="79741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974187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7974187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974148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4662874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42656"/>
        <c:axId val="79743048"/>
      </c:lineChart>
      <c:catAx>
        <c:axId val="7974265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9743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74304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974265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43832"/>
        <c:axId val="79744224"/>
      </c:lineChart>
      <c:catAx>
        <c:axId val="79743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974422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7974422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974383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6%20Statistikk%20inkl.%20spedbarn%20-%20DVHStat\M&#229;nedsstatistikk\Discoverer%20Rapporter\201607_M&#229;nedsstatistikk_PAX_INF_052016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- Måned"/>
      <sheetName val="Passasjerer - Hittil i år"/>
      <sheetName val="Pax - Month"/>
      <sheetName val="Pax - Year To Date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6">
          <cell r="A106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selection activeCell="A4" sqref="A4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233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43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2164249</v>
      </c>
      <c r="C7" s="62">
        <v>2249760</v>
      </c>
      <c r="D7" s="46">
        <f>(B7-C7)/C7</f>
        <v>-3.8008943176161013E-2</v>
      </c>
      <c r="E7" s="45"/>
      <c r="F7" s="61">
        <v>17070625</v>
      </c>
      <c r="G7" s="62">
        <v>16901985</v>
      </c>
      <c r="H7" s="46">
        <f>(F7-G7)/G7</f>
        <v>9.9775263083004741E-3</v>
      </c>
      <c r="I7" s="40"/>
      <c r="J7" s="41"/>
    </row>
    <row r="8" spans="1:17" ht="15" customHeight="1" x14ac:dyDescent="0.25">
      <c r="A8" s="89" t="s">
        <v>16</v>
      </c>
      <c r="B8" s="16">
        <f>SUM(B9:B10)</f>
        <v>2459692</v>
      </c>
      <c r="C8" s="17">
        <f>SUM(C9:C10)</f>
        <v>2424678</v>
      </c>
      <c r="D8" s="34">
        <f>(B8-C8)/C8</f>
        <v>1.4440680370754385E-2</v>
      </c>
      <c r="E8" s="45"/>
      <c r="F8" s="16">
        <f>SUM(F9:F10)</f>
        <v>11828956</v>
      </c>
      <c r="G8" s="17">
        <f>SUM(G9:G10)</f>
        <v>11615277</v>
      </c>
      <c r="H8" s="34">
        <f>(F8-G8)/G8</f>
        <v>1.8396375738607008E-2</v>
      </c>
      <c r="I8" s="40"/>
      <c r="J8" s="41"/>
    </row>
    <row r="9" spans="1:17" ht="15" customHeight="1" x14ac:dyDescent="0.25">
      <c r="A9" s="90" t="s">
        <v>17</v>
      </c>
      <c r="B9" s="63">
        <v>2100365</v>
      </c>
      <c r="C9" s="64">
        <v>2070738</v>
      </c>
      <c r="D9" s="18">
        <f>(B9-C9)/C9</f>
        <v>1.4307459466142022E-2</v>
      </c>
      <c r="E9" s="45"/>
      <c r="F9" s="63">
        <v>10719324</v>
      </c>
      <c r="G9" s="64">
        <v>10446099</v>
      </c>
      <c r="H9" s="18">
        <f>(F9-G9)/G9</f>
        <v>2.6155696973578366E-2</v>
      </c>
      <c r="J9" s="41"/>
    </row>
    <row r="10" spans="1:17" ht="15" customHeight="1" x14ac:dyDescent="0.25">
      <c r="A10" s="90" t="s">
        <v>18</v>
      </c>
      <c r="B10" s="63">
        <v>359327</v>
      </c>
      <c r="C10" s="64">
        <v>353940</v>
      </c>
      <c r="D10" s="18">
        <f>(B10-C10)/C10</f>
        <v>1.5220093801209245E-2</v>
      </c>
      <c r="E10" s="45"/>
      <c r="F10" s="63">
        <v>1109632</v>
      </c>
      <c r="G10" s="64">
        <v>1169178</v>
      </c>
      <c r="H10" s="18">
        <f>(F10-G10)/G10</f>
        <v>-5.0929798542223681E-2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38933</v>
      </c>
      <c r="C12" s="66">
        <v>55693</v>
      </c>
      <c r="D12" s="44">
        <f>(B12-C12)/C12</f>
        <v>-0.30093548560860434</v>
      </c>
      <c r="E12" s="45"/>
      <c r="F12" s="65">
        <v>291574</v>
      </c>
      <c r="G12" s="66">
        <v>362139</v>
      </c>
      <c r="H12" s="44">
        <f>(F12-G12)/G12</f>
        <v>-0.19485611878311918</v>
      </c>
      <c r="J12" s="41"/>
    </row>
    <row r="13" spans="1:17" ht="15" customHeight="1" x14ac:dyDescent="0.25">
      <c r="A13" s="89" t="s">
        <v>19</v>
      </c>
      <c r="B13" s="16">
        <f>B7+B8+B12</f>
        <v>4662874</v>
      </c>
      <c r="C13" s="17">
        <f>C7+C8+C12</f>
        <v>4730131</v>
      </c>
      <c r="D13" s="34">
        <f>(B13-C13)/C13</f>
        <v>-1.4218845101752996E-2</v>
      </c>
      <c r="E13" s="45"/>
      <c r="F13" s="16">
        <f>F7+F8+F12</f>
        <v>29191155</v>
      </c>
      <c r="G13" s="17">
        <f>G7+G8+G12</f>
        <v>28879401</v>
      </c>
      <c r="H13" s="34">
        <f>(F13-G13)/G13</f>
        <v>1.0795029993870026E-2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35047</v>
      </c>
      <c r="C17" s="15">
        <f>SUM(C18:C20)</f>
        <v>36550</v>
      </c>
      <c r="D17" s="46">
        <f>(B17-C17)/C17</f>
        <v>-4.112175102599179E-2</v>
      </c>
      <c r="E17" s="19"/>
      <c r="F17" s="14">
        <f>SUM(F18:F20)</f>
        <v>278806</v>
      </c>
      <c r="G17" s="15">
        <f>SUM(G18:G20)</f>
        <v>281027</v>
      </c>
      <c r="H17" s="46">
        <f>(F17-G17)/G17</f>
        <v>-7.9031552128443171E-3</v>
      </c>
      <c r="J17" s="43"/>
    </row>
    <row r="18" spans="1:10" ht="15" customHeight="1" x14ac:dyDescent="0.25">
      <c r="A18" s="90" t="s">
        <v>17</v>
      </c>
      <c r="B18" s="63">
        <v>33441</v>
      </c>
      <c r="C18" s="64">
        <v>34587</v>
      </c>
      <c r="D18" s="18">
        <f t="shared" ref="D18:D31" si="0">(B18-C18)/C18</f>
        <v>-3.3133836412524938E-2</v>
      </c>
      <c r="E18" s="19"/>
      <c r="F18" s="63">
        <v>267948</v>
      </c>
      <c r="G18" s="64">
        <v>268382</v>
      </c>
      <c r="H18" s="18">
        <f t="shared" ref="H18:H31" si="1">(F18-G18)/G18</f>
        <v>-1.6170980170056113E-3</v>
      </c>
      <c r="J18" s="41"/>
    </row>
    <row r="19" spans="1:10" ht="15" customHeight="1" x14ac:dyDescent="0.25">
      <c r="A19" s="90" t="s">
        <v>18</v>
      </c>
      <c r="B19" s="63">
        <v>536</v>
      </c>
      <c r="C19" s="64">
        <v>517</v>
      </c>
      <c r="D19" s="18">
        <f t="shared" si="0"/>
        <v>3.6750483558994199E-2</v>
      </c>
      <c r="E19" s="19"/>
      <c r="F19" s="63">
        <v>3228</v>
      </c>
      <c r="G19" s="64">
        <v>3593</v>
      </c>
      <c r="H19" s="18">
        <f t="shared" si="1"/>
        <v>-0.10158641803506818</v>
      </c>
      <c r="J19" s="41"/>
    </row>
    <row r="20" spans="1:10" ht="15" customHeight="1" x14ac:dyDescent="0.25">
      <c r="A20" s="90" t="s">
        <v>20</v>
      </c>
      <c r="B20" s="63">
        <v>1070</v>
      </c>
      <c r="C20" s="64">
        <v>1446</v>
      </c>
      <c r="D20" s="18">
        <f t="shared" si="0"/>
        <v>-0.26002766251728909</v>
      </c>
      <c r="E20" s="19"/>
      <c r="F20" s="63">
        <v>7630</v>
      </c>
      <c r="G20" s="64">
        <v>9052</v>
      </c>
      <c r="H20" s="18">
        <f t="shared" si="1"/>
        <v>-0.15709235528060098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18164</v>
      </c>
      <c r="C22" s="17">
        <f>SUM(C23:C25)</f>
        <v>18075</v>
      </c>
      <c r="D22" s="34">
        <f t="shared" si="0"/>
        <v>4.9239280774550486E-3</v>
      </c>
      <c r="E22" s="19"/>
      <c r="F22" s="16">
        <f>SUM(F23:F25)</f>
        <v>104971</v>
      </c>
      <c r="G22" s="17">
        <f>SUM(G23:G25)</f>
        <v>107590</v>
      </c>
      <c r="H22" s="34">
        <f t="shared" si="1"/>
        <v>-2.4342411004740216E-2</v>
      </c>
      <c r="J22" s="41"/>
    </row>
    <row r="23" spans="1:10" ht="15" customHeight="1" x14ac:dyDescent="0.25">
      <c r="A23" s="90" t="s">
        <v>17</v>
      </c>
      <c r="B23" s="63">
        <v>15262</v>
      </c>
      <c r="C23" s="64">
        <v>15294</v>
      </c>
      <c r="D23" s="18">
        <f t="shared" si="0"/>
        <v>-2.0923237871060545E-3</v>
      </c>
      <c r="E23" s="19"/>
      <c r="F23" s="63">
        <v>93685</v>
      </c>
      <c r="G23" s="64">
        <v>95568</v>
      </c>
      <c r="H23" s="18">
        <f t="shared" si="1"/>
        <v>-1.9703247949104302E-2</v>
      </c>
      <c r="J23" s="41"/>
    </row>
    <row r="24" spans="1:10" ht="15" customHeight="1" x14ac:dyDescent="0.25">
      <c r="A24" s="90" t="s">
        <v>18</v>
      </c>
      <c r="B24" s="63">
        <v>2448</v>
      </c>
      <c r="C24" s="64">
        <v>2335</v>
      </c>
      <c r="D24" s="18">
        <f t="shared" si="0"/>
        <v>4.8394004282655244E-2</v>
      </c>
      <c r="E24" s="19"/>
      <c r="F24" s="63">
        <v>8305</v>
      </c>
      <c r="G24" s="64">
        <v>9031</v>
      </c>
      <c r="H24" s="18">
        <f t="shared" si="1"/>
        <v>-8.0389768574908649E-2</v>
      </c>
      <c r="J24" s="41"/>
    </row>
    <row r="25" spans="1:10" ht="15" customHeight="1" x14ac:dyDescent="0.25">
      <c r="A25" s="90" t="s">
        <v>20</v>
      </c>
      <c r="B25" s="63">
        <v>454</v>
      </c>
      <c r="C25" s="64">
        <v>446</v>
      </c>
      <c r="D25" s="18">
        <f t="shared" si="0"/>
        <v>1.7937219730941704E-2</v>
      </c>
      <c r="E25" s="19"/>
      <c r="F25" s="63">
        <v>2981</v>
      </c>
      <c r="G25" s="64">
        <v>2991</v>
      </c>
      <c r="H25" s="18">
        <f t="shared" si="1"/>
        <v>-3.3433634236041459E-3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2959</v>
      </c>
      <c r="C27" s="66">
        <v>4146</v>
      </c>
      <c r="D27" s="34">
        <f t="shared" si="0"/>
        <v>-0.28630004823926675</v>
      </c>
      <c r="E27" s="19"/>
      <c r="F27" s="67">
        <v>21915</v>
      </c>
      <c r="G27" s="68">
        <v>27194</v>
      </c>
      <c r="H27" s="34">
        <f>(F27-G27)/G27</f>
        <v>-0.19412370375818194</v>
      </c>
      <c r="J27" s="41"/>
    </row>
    <row r="28" spans="1:10" ht="15" customHeight="1" x14ac:dyDescent="0.25">
      <c r="A28" s="89" t="s">
        <v>19</v>
      </c>
      <c r="B28" s="16">
        <f>B22+B17+B27</f>
        <v>56170</v>
      </c>
      <c r="C28" s="17">
        <f>C22+C17+C27</f>
        <v>58771</v>
      </c>
      <c r="D28" s="34">
        <f t="shared" si="0"/>
        <v>-4.4256521073318476E-2</v>
      </c>
      <c r="E28" s="19"/>
      <c r="F28" s="16">
        <f>F22+F17+F27</f>
        <v>405692</v>
      </c>
      <c r="G28" s="17">
        <f>G22+G17+G27</f>
        <v>415811</v>
      </c>
      <c r="H28" s="34">
        <f>(F28-G28)/G28</f>
        <v>-2.4335575537924682E-2</v>
      </c>
      <c r="J28" s="41"/>
    </row>
    <row r="29" spans="1:10" ht="15" customHeight="1" x14ac:dyDescent="0.25">
      <c r="A29" s="89" t="s">
        <v>24</v>
      </c>
      <c r="B29" s="65">
        <v>10613</v>
      </c>
      <c r="C29" s="66">
        <v>10345</v>
      </c>
      <c r="D29" s="18">
        <f>(B29-C29)/C29</f>
        <v>2.5906234896085064E-2</v>
      </c>
      <c r="E29" s="19"/>
      <c r="F29" s="65">
        <v>64714</v>
      </c>
      <c r="G29" s="66">
        <v>59500</v>
      </c>
      <c r="H29" s="18">
        <f>(F29-G29)/G29</f>
        <v>8.7630252100840342E-2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66783</v>
      </c>
      <c r="C31" s="17">
        <f>SUM(C28:C29)</f>
        <v>69116</v>
      </c>
      <c r="D31" s="34">
        <f t="shared" si="0"/>
        <v>-3.375484692401181E-2</v>
      </c>
      <c r="E31" s="19"/>
      <c r="F31" s="16">
        <f>SUM(F28:F29)</f>
        <v>470406</v>
      </c>
      <c r="G31" s="17">
        <f>SUM(G28:G29)</f>
        <v>475311</v>
      </c>
      <c r="H31" s="34">
        <f t="shared" si="1"/>
        <v>-1.0319559193875168E-2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="80" zoomScaleNormal="80" workbookViewId="0">
      <pane ySplit="4" topLeftCell="A5" activePane="bottomLeft" state="frozen"/>
      <selection pane="bottomLeft" activeCell="A2" sqref="A2"/>
    </sheetView>
  </sheetViews>
  <sheetFormatPr baseColWidth="10" defaultColWidth="9.140625" defaultRowHeight="14.25" x14ac:dyDescent="0.2"/>
  <cols>
    <col min="1" max="1" width="32.7109375" style="98" customWidth="1"/>
    <col min="2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256" width="9.140625" style="98"/>
    <col min="257" max="257" width="32.7109375" style="98" customWidth="1"/>
    <col min="258" max="273" width="15.7109375" style="98" customWidth="1"/>
    <col min="274" max="289" width="0" style="98" hidden="1" customWidth="1"/>
    <col min="290" max="512" width="9.140625" style="98"/>
    <col min="513" max="513" width="32.7109375" style="98" customWidth="1"/>
    <col min="514" max="529" width="15.7109375" style="98" customWidth="1"/>
    <col min="530" max="545" width="0" style="98" hidden="1" customWidth="1"/>
    <col min="546" max="768" width="9.140625" style="98"/>
    <col min="769" max="769" width="32.7109375" style="98" customWidth="1"/>
    <col min="770" max="785" width="15.7109375" style="98" customWidth="1"/>
    <col min="786" max="801" width="0" style="98" hidden="1" customWidth="1"/>
    <col min="802" max="1024" width="9.140625" style="98"/>
    <col min="1025" max="1025" width="32.7109375" style="98" customWidth="1"/>
    <col min="1026" max="1041" width="15.7109375" style="98" customWidth="1"/>
    <col min="1042" max="1057" width="0" style="98" hidden="1" customWidth="1"/>
    <col min="1058" max="1280" width="9.140625" style="98"/>
    <col min="1281" max="1281" width="32.7109375" style="98" customWidth="1"/>
    <col min="1282" max="1297" width="15.7109375" style="98" customWidth="1"/>
    <col min="1298" max="1313" width="0" style="98" hidden="1" customWidth="1"/>
    <col min="1314" max="1536" width="9.140625" style="98"/>
    <col min="1537" max="1537" width="32.7109375" style="98" customWidth="1"/>
    <col min="1538" max="1553" width="15.7109375" style="98" customWidth="1"/>
    <col min="1554" max="1569" width="0" style="98" hidden="1" customWidth="1"/>
    <col min="1570" max="1792" width="9.140625" style="98"/>
    <col min="1793" max="1793" width="32.7109375" style="98" customWidth="1"/>
    <col min="1794" max="1809" width="15.7109375" style="98" customWidth="1"/>
    <col min="1810" max="1825" width="0" style="98" hidden="1" customWidth="1"/>
    <col min="1826" max="2048" width="9.140625" style="98"/>
    <col min="2049" max="2049" width="32.7109375" style="98" customWidth="1"/>
    <col min="2050" max="2065" width="15.7109375" style="98" customWidth="1"/>
    <col min="2066" max="2081" width="0" style="98" hidden="1" customWidth="1"/>
    <col min="2082" max="2304" width="9.140625" style="98"/>
    <col min="2305" max="2305" width="32.7109375" style="98" customWidth="1"/>
    <col min="2306" max="2321" width="15.7109375" style="98" customWidth="1"/>
    <col min="2322" max="2337" width="0" style="98" hidden="1" customWidth="1"/>
    <col min="2338" max="2560" width="9.140625" style="98"/>
    <col min="2561" max="2561" width="32.7109375" style="98" customWidth="1"/>
    <col min="2562" max="2577" width="15.7109375" style="98" customWidth="1"/>
    <col min="2578" max="2593" width="0" style="98" hidden="1" customWidth="1"/>
    <col min="2594" max="2816" width="9.140625" style="98"/>
    <col min="2817" max="2817" width="32.7109375" style="98" customWidth="1"/>
    <col min="2818" max="2833" width="15.7109375" style="98" customWidth="1"/>
    <col min="2834" max="2849" width="0" style="98" hidden="1" customWidth="1"/>
    <col min="2850" max="3072" width="9.140625" style="98"/>
    <col min="3073" max="3073" width="32.7109375" style="98" customWidth="1"/>
    <col min="3074" max="3089" width="15.7109375" style="98" customWidth="1"/>
    <col min="3090" max="3105" width="0" style="98" hidden="1" customWidth="1"/>
    <col min="3106" max="3328" width="9.140625" style="98"/>
    <col min="3329" max="3329" width="32.7109375" style="98" customWidth="1"/>
    <col min="3330" max="3345" width="15.7109375" style="98" customWidth="1"/>
    <col min="3346" max="3361" width="0" style="98" hidden="1" customWidth="1"/>
    <col min="3362" max="3584" width="9.140625" style="98"/>
    <col min="3585" max="3585" width="32.7109375" style="98" customWidth="1"/>
    <col min="3586" max="3601" width="15.7109375" style="98" customWidth="1"/>
    <col min="3602" max="3617" width="0" style="98" hidden="1" customWidth="1"/>
    <col min="3618" max="3840" width="9.140625" style="98"/>
    <col min="3841" max="3841" width="32.7109375" style="98" customWidth="1"/>
    <col min="3842" max="3857" width="15.7109375" style="98" customWidth="1"/>
    <col min="3858" max="3873" width="0" style="98" hidden="1" customWidth="1"/>
    <col min="3874" max="4096" width="9.140625" style="98"/>
    <col min="4097" max="4097" width="32.7109375" style="98" customWidth="1"/>
    <col min="4098" max="4113" width="15.7109375" style="98" customWidth="1"/>
    <col min="4114" max="4129" width="0" style="98" hidden="1" customWidth="1"/>
    <col min="4130" max="4352" width="9.140625" style="98"/>
    <col min="4353" max="4353" width="32.7109375" style="98" customWidth="1"/>
    <col min="4354" max="4369" width="15.7109375" style="98" customWidth="1"/>
    <col min="4370" max="4385" width="0" style="98" hidden="1" customWidth="1"/>
    <col min="4386" max="4608" width="9.140625" style="98"/>
    <col min="4609" max="4609" width="32.7109375" style="98" customWidth="1"/>
    <col min="4610" max="4625" width="15.7109375" style="98" customWidth="1"/>
    <col min="4626" max="4641" width="0" style="98" hidden="1" customWidth="1"/>
    <col min="4642" max="4864" width="9.140625" style="98"/>
    <col min="4865" max="4865" width="32.7109375" style="98" customWidth="1"/>
    <col min="4866" max="4881" width="15.7109375" style="98" customWidth="1"/>
    <col min="4882" max="4897" width="0" style="98" hidden="1" customWidth="1"/>
    <col min="4898" max="5120" width="9.140625" style="98"/>
    <col min="5121" max="5121" width="32.7109375" style="98" customWidth="1"/>
    <col min="5122" max="5137" width="15.7109375" style="98" customWidth="1"/>
    <col min="5138" max="5153" width="0" style="98" hidden="1" customWidth="1"/>
    <col min="5154" max="5376" width="9.140625" style="98"/>
    <col min="5377" max="5377" width="32.7109375" style="98" customWidth="1"/>
    <col min="5378" max="5393" width="15.7109375" style="98" customWidth="1"/>
    <col min="5394" max="5409" width="0" style="98" hidden="1" customWidth="1"/>
    <col min="5410" max="5632" width="9.140625" style="98"/>
    <col min="5633" max="5633" width="32.7109375" style="98" customWidth="1"/>
    <col min="5634" max="5649" width="15.7109375" style="98" customWidth="1"/>
    <col min="5650" max="5665" width="0" style="98" hidden="1" customWidth="1"/>
    <col min="5666" max="5888" width="9.140625" style="98"/>
    <col min="5889" max="5889" width="32.7109375" style="98" customWidth="1"/>
    <col min="5890" max="5905" width="15.7109375" style="98" customWidth="1"/>
    <col min="5906" max="5921" width="0" style="98" hidden="1" customWidth="1"/>
    <col min="5922" max="6144" width="9.140625" style="98"/>
    <col min="6145" max="6145" width="32.7109375" style="98" customWidth="1"/>
    <col min="6146" max="6161" width="15.7109375" style="98" customWidth="1"/>
    <col min="6162" max="6177" width="0" style="98" hidden="1" customWidth="1"/>
    <col min="6178" max="6400" width="9.140625" style="98"/>
    <col min="6401" max="6401" width="32.7109375" style="98" customWidth="1"/>
    <col min="6402" max="6417" width="15.7109375" style="98" customWidth="1"/>
    <col min="6418" max="6433" width="0" style="98" hidden="1" customWidth="1"/>
    <col min="6434" max="6656" width="9.140625" style="98"/>
    <col min="6657" max="6657" width="32.7109375" style="98" customWidth="1"/>
    <col min="6658" max="6673" width="15.7109375" style="98" customWidth="1"/>
    <col min="6674" max="6689" width="0" style="98" hidden="1" customWidth="1"/>
    <col min="6690" max="6912" width="9.140625" style="98"/>
    <col min="6913" max="6913" width="32.7109375" style="98" customWidth="1"/>
    <col min="6914" max="6929" width="15.7109375" style="98" customWidth="1"/>
    <col min="6930" max="6945" width="0" style="98" hidden="1" customWidth="1"/>
    <col min="6946" max="7168" width="9.140625" style="98"/>
    <col min="7169" max="7169" width="32.7109375" style="98" customWidth="1"/>
    <col min="7170" max="7185" width="15.7109375" style="98" customWidth="1"/>
    <col min="7186" max="7201" width="0" style="98" hidden="1" customWidth="1"/>
    <col min="7202" max="7424" width="9.140625" style="98"/>
    <col min="7425" max="7425" width="32.7109375" style="98" customWidth="1"/>
    <col min="7426" max="7441" width="15.7109375" style="98" customWidth="1"/>
    <col min="7442" max="7457" width="0" style="98" hidden="1" customWidth="1"/>
    <col min="7458" max="7680" width="9.140625" style="98"/>
    <col min="7681" max="7681" width="32.7109375" style="98" customWidth="1"/>
    <col min="7682" max="7697" width="15.7109375" style="98" customWidth="1"/>
    <col min="7698" max="7713" width="0" style="98" hidden="1" customWidth="1"/>
    <col min="7714" max="7936" width="9.140625" style="98"/>
    <col min="7937" max="7937" width="32.7109375" style="98" customWidth="1"/>
    <col min="7938" max="7953" width="15.7109375" style="98" customWidth="1"/>
    <col min="7954" max="7969" width="0" style="98" hidden="1" customWidth="1"/>
    <col min="7970" max="8192" width="9.140625" style="98"/>
    <col min="8193" max="8193" width="32.7109375" style="98" customWidth="1"/>
    <col min="8194" max="8209" width="15.7109375" style="98" customWidth="1"/>
    <col min="8210" max="8225" width="0" style="98" hidden="1" customWidth="1"/>
    <col min="8226" max="8448" width="9.140625" style="98"/>
    <col min="8449" max="8449" width="32.7109375" style="98" customWidth="1"/>
    <col min="8450" max="8465" width="15.7109375" style="98" customWidth="1"/>
    <col min="8466" max="8481" width="0" style="98" hidden="1" customWidth="1"/>
    <col min="8482" max="8704" width="9.140625" style="98"/>
    <col min="8705" max="8705" width="32.7109375" style="98" customWidth="1"/>
    <col min="8706" max="8721" width="15.7109375" style="98" customWidth="1"/>
    <col min="8722" max="8737" width="0" style="98" hidden="1" customWidth="1"/>
    <col min="8738" max="8960" width="9.140625" style="98"/>
    <col min="8961" max="8961" width="32.7109375" style="98" customWidth="1"/>
    <col min="8962" max="8977" width="15.7109375" style="98" customWidth="1"/>
    <col min="8978" max="8993" width="0" style="98" hidden="1" customWidth="1"/>
    <col min="8994" max="9216" width="9.140625" style="98"/>
    <col min="9217" max="9217" width="32.7109375" style="98" customWidth="1"/>
    <col min="9218" max="9233" width="15.7109375" style="98" customWidth="1"/>
    <col min="9234" max="9249" width="0" style="98" hidden="1" customWidth="1"/>
    <col min="9250" max="9472" width="9.140625" style="98"/>
    <col min="9473" max="9473" width="32.7109375" style="98" customWidth="1"/>
    <col min="9474" max="9489" width="15.7109375" style="98" customWidth="1"/>
    <col min="9490" max="9505" width="0" style="98" hidden="1" customWidth="1"/>
    <col min="9506" max="9728" width="9.140625" style="98"/>
    <col min="9729" max="9729" width="32.7109375" style="98" customWidth="1"/>
    <col min="9730" max="9745" width="15.7109375" style="98" customWidth="1"/>
    <col min="9746" max="9761" width="0" style="98" hidden="1" customWidth="1"/>
    <col min="9762" max="9984" width="9.140625" style="98"/>
    <col min="9985" max="9985" width="32.7109375" style="98" customWidth="1"/>
    <col min="9986" max="10001" width="15.7109375" style="98" customWidth="1"/>
    <col min="10002" max="10017" width="0" style="98" hidden="1" customWidth="1"/>
    <col min="10018" max="10240" width="9.140625" style="98"/>
    <col min="10241" max="10241" width="32.7109375" style="98" customWidth="1"/>
    <col min="10242" max="10257" width="15.7109375" style="98" customWidth="1"/>
    <col min="10258" max="10273" width="0" style="98" hidden="1" customWidth="1"/>
    <col min="10274" max="10496" width="9.140625" style="98"/>
    <col min="10497" max="10497" width="32.7109375" style="98" customWidth="1"/>
    <col min="10498" max="10513" width="15.7109375" style="98" customWidth="1"/>
    <col min="10514" max="10529" width="0" style="98" hidden="1" customWidth="1"/>
    <col min="10530" max="10752" width="9.140625" style="98"/>
    <col min="10753" max="10753" width="32.7109375" style="98" customWidth="1"/>
    <col min="10754" max="10769" width="15.7109375" style="98" customWidth="1"/>
    <col min="10770" max="10785" width="0" style="98" hidden="1" customWidth="1"/>
    <col min="10786" max="11008" width="9.140625" style="98"/>
    <col min="11009" max="11009" width="32.7109375" style="98" customWidth="1"/>
    <col min="11010" max="11025" width="15.7109375" style="98" customWidth="1"/>
    <col min="11026" max="11041" width="0" style="98" hidden="1" customWidth="1"/>
    <col min="11042" max="11264" width="9.140625" style="98"/>
    <col min="11265" max="11265" width="32.7109375" style="98" customWidth="1"/>
    <col min="11266" max="11281" width="15.7109375" style="98" customWidth="1"/>
    <col min="11282" max="11297" width="0" style="98" hidden="1" customWidth="1"/>
    <col min="11298" max="11520" width="9.140625" style="98"/>
    <col min="11521" max="11521" width="32.7109375" style="98" customWidth="1"/>
    <col min="11522" max="11537" width="15.7109375" style="98" customWidth="1"/>
    <col min="11538" max="11553" width="0" style="98" hidden="1" customWidth="1"/>
    <col min="11554" max="11776" width="9.140625" style="98"/>
    <col min="11777" max="11777" width="32.7109375" style="98" customWidth="1"/>
    <col min="11778" max="11793" width="15.7109375" style="98" customWidth="1"/>
    <col min="11794" max="11809" width="0" style="98" hidden="1" customWidth="1"/>
    <col min="11810" max="12032" width="9.140625" style="98"/>
    <col min="12033" max="12033" width="32.7109375" style="98" customWidth="1"/>
    <col min="12034" max="12049" width="15.7109375" style="98" customWidth="1"/>
    <col min="12050" max="12065" width="0" style="98" hidden="1" customWidth="1"/>
    <col min="12066" max="12288" width="9.140625" style="98"/>
    <col min="12289" max="12289" width="32.7109375" style="98" customWidth="1"/>
    <col min="12290" max="12305" width="15.7109375" style="98" customWidth="1"/>
    <col min="12306" max="12321" width="0" style="98" hidden="1" customWidth="1"/>
    <col min="12322" max="12544" width="9.140625" style="98"/>
    <col min="12545" max="12545" width="32.7109375" style="98" customWidth="1"/>
    <col min="12546" max="12561" width="15.7109375" style="98" customWidth="1"/>
    <col min="12562" max="12577" width="0" style="98" hidden="1" customWidth="1"/>
    <col min="12578" max="12800" width="9.140625" style="98"/>
    <col min="12801" max="12801" width="32.7109375" style="98" customWidth="1"/>
    <col min="12802" max="12817" width="15.7109375" style="98" customWidth="1"/>
    <col min="12818" max="12833" width="0" style="98" hidden="1" customWidth="1"/>
    <col min="12834" max="13056" width="9.140625" style="98"/>
    <col min="13057" max="13057" width="32.7109375" style="98" customWidth="1"/>
    <col min="13058" max="13073" width="15.7109375" style="98" customWidth="1"/>
    <col min="13074" max="13089" width="0" style="98" hidden="1" customWidth="1"/>
    <col min="13090" max="13312" width="9.140625" style="98"/>
    <col min="13313" max="13313" width="32.7109375" style="98" customWidth="1"/>
    <col min="13314" max="13329" width="15.7109375" style="98" customWidth="1"/>
    <col min="13330" max="13345" width="0" style="98" hidden="1" customWidth="1"/>
    <col min="13346" max="13568" width="9.140625" style="98"/>
    <col min="13569" max="13569" width="32.7109375" style="98" customWidth="1"/>
    <col min="13570" max="13585" width="15.7109375" style="98" customWidth="1"/>
    <col min="13586" max="13601" width="0" style="98" hidden="1" customWidth="1"/>
    <col min="13602" max="13824" width="9.140625" style="98"/>
    <col min="13825" max="13825" width="32.7109375" style="98" customWidth="1"/>
    <col min="13826" max="13841" width="15.7109375" style="98" customWidth="1"/>
    <col min="13842" max="13857" width="0" style="98" hidden="1" customWidth="1"/>
    <col min="13858" max="14080" width="9.140625" style="98"/>
    <col min="14081" max="14081" width="32.7109375" style="98" customWidth="1"/>
    <col min="14082" max="14097" width="15.7109375" style="98" customWidth="1"/>
    <col min="14098" max="14113" width="0" style="98" hidden="1" customWidth="1"/>
    <col min="14114" max="14336" width="9.140625" style="98"/>
    <col min="14337" max="14337" width="32.7109375" style="98" customWidth="1"/>
    <col min="14338" max="14353" width="15.7109375" style="98" customWidth="1"/>
    <col min="14354" max="14369" width="0" style="98" hidden="1" customWidth="1"/>
    <col min="14370" max="14592" width="9.140625" style="98"/>
    <col min="14593" max="14593" width="32.7109375" style="98" customWidth="1"/>
    <col min="14594" max="14609" width="15.7109375" style="98" customWidth="1"/>
    <col min="14610" max="14625" width="0" style="98" hidden="1" customWidth="1"/>
    <col min="14626" max="14848" width="9.140625" style="98"/>
    <col min="14849" max="14849" width="32.7109375" style="98" customWidth="1"/>
    <col min="14850" max="14865" width="15.7109375" style="98" customWidth="1"/>
    <col min="14866" max="14881" width="0" style="98" hidden="1" customWidth="1"/>
    <col min="14882" max="15104" width="9.140625" style="98"/>
    <col min="15105" max="15105" width="32.7109375" style="98" customWidth="1"/>
    <col min="15106" max="15121" width="15.7109375" style="98" customWidth="1"/>
    <col min="15122" max="15137" width="0" style="98" hidden="1" customWidth="1"/>
    <col min="15138" max="15360" width="9.140625" style="98"/>
    <col min="15361" max="15361" width="32.7109375" style="98" customWidth="1"/>
    <col min="15362" max="15377" width="15.7109375" style="98" customWidth="1"/>
    <col min="15378" max="15393" width="0" style="98" hidden="1" customWidth="1"/>
    <col min="15394" max="15616" width="9.140625" style="98"/>
    <col min="15617" max="15617" width="32.7109375" style="98" customWidth="1"/>
    <col min="15618" max="15633" width="15.7109375" style="98" customWidth="1"/>
    <col min="15634" max="15649" width="0" style="98" hidden="1" customWidth="1"/>
    <col min="15650" max="15872" width="9.140625" style="98"/>
    <col min="15873" max="15873" width="32.7109375" style="98" customWidth="1"/>
    <col min="15874" max="15889" width="15.7109375" style="98" customWidth="1"/>
    <col min="15890" max="15905" width="0" style="98" hidden="1" customWidth="1"/>
    <col min="15906" max="16128" width="9.140625" style="98"/>
    <col min="16129" max="16129" width="32.7109375" style="98" customWidth="1"/>
    <col min="16130" max="16145" width="15.7109375" style="98" customWidth="1"/>
    <col min="16146" max="16161" width="0" style="98" hidden="1" customWidth="1"/>
    <col min="16162" max="16384" width="9.140625" style="98"/>
  </cols>
  <sheetData>
    <row r="1" spans="1:33" ht="15.75" x14ac:dyDescent="0.25">
      <c r="A1" s="97" t="s">
        <v>234</v>
      </c>
    </row>
    <row r="4" spans="1:33" ht="57" x14ac:dyDescent="0.2">
      <c r="A4" s="109" t="s">
        <v>45</v>
      </c>
      <c r="B4" s="99" t="s">
        <v>46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47</v>
      </c>
      <c r="Q4" s="99" t="s">
        <v>48</v>
      </c>
      <c r="R4" s="100" t="s">
        <v>49</v>
      </c>
      <c r="S4" s="100" t="s">
        <v>50</v>
      </c>
      <c r="T4" s="100" t="s">
        <v>248</v>
      </c>
      <c r="U4" s="100" t="s">
        <v>249</v>
      </c>
      <c r="V4" s="100" t="s">
        <v>250</v>
      </c>
      <c r="W4" s="100" t="s">
        <v>251</v>
      </c>
      <c r="X4" s="100" t="s">
        <v>252</v>
      </c>
      <c r="Y4" s="100" t="s">
        <v>253</v>
      </c>
      <c r="Z4" s="100" t="s">
        <v>51</v>
      </c>
      <c r="AA4" s="100" t="s">
        <v>254</v>
      </c>
      <c r="AB4" s="100" t="s">
        <v>255</v>
      </c>
      <c r="AC4" s="100" t="s">
        <v>52</v>
      </c>
      <c r="AD4" s="100" t="s">
        <v>53</v>
      </c>
      <c r="AE4" s="100" t="s">
        <v>256</v>
      </c>
      <c r="AF4" s="100" t="s">
        <v>257</v>
      </c>
      <c r="AG4" s="100" t="s">
        <v>54</v>
      </c>
    </row>
    <row r="5" spans="1:33" x14ac:dyDescent="0.2">
      <c r="A5" s="101" t="s">
        <v>55</v>
      </c>
      <c r="B5" s="101" t="s">
        <v>56</v>
      </c>
      <c r="C5" s="102">
        <v>38096</v>
      </c>
      <c r="D5" s="102">
        <v>1032</v>
      </c>
      <c r="E5" s="102">
        <v>39128</v>
      </c>
      <c r="F5" s="103">
        <v>-7.154213036565979E-2</v>
      </c>
      <c r="G5" s="102">
        <v>21</v>
      </c>
      <c r="H5" s="102">
        <v>0</v>
      </c>
      <c r="I5" s="102">
        <v>21</v>
      </c>
      <c r="J5" s="116">
        <v>-0.982051282051282</v>
      </c>
      <c r="K5" s="104">
        <v>163</v>
      </c>
      <c r="L5" s="103">
        <v>-0.36078431372548997</v>
      </c>
      <c r="M5" s="117">
        <v>39312</v>
      </c>
      <c r="N5" s="103">
        <v>-9.768637532133681E-2</v>
      </c>
      <c r="O5" s="117">
        <v>692</v>
      </c>
      <c r="P5" s="117">
        <v>40004</v>
      </c>
      <c r="Q5" s="118">
        <v>-9.4768283852280991E-2</v>
      </c>
      <c r="R5" s="105">
        <v>4</v>
      </c>
      <c r="S5" s="101" t="s">
        <v>57</v>
      </c>
      <c r="T5" s="104">
        <v>40751</v>
      </c>
      <c r="U5" s="104">
        <v>42143</v>
      </c>
      <c r="V5" s="104">
        <v>1392</v>
      </c>
      <c r="W5" s="104">
        <v>1170</v>
      </c>
      <c r="X5" s="104">
        <v>1170</v>
      </c>
      <c r="Y5" s="104">
        <v>0</v>
      </c>
      <c r="Z5" s="104">
        <v>255</v>
      </c>
      <c r="AA5" s="104">
        <v>624</v>
      </c>
      <c r="AB5" s="104">
        <v>43568</v>
      </c>
      <c r="AC5" s="104">
        <v>44192</v>
      </c>
      <c r="AD5" s="101" t="s">
        <v>58</v>
      </c>
      <c r="AE5" s="104">
        <v>4032</v>
      </c>
      <c r="AF5" s="104">
        <v>14</v>
      </c>
      <c r="AG5" s="106" t="s">
        <v>57</v>
      </c>
    </row>
    <row r="6" spans="1:33" x14ac:dyDescent="0.2">
      <c r="A6" s="101" t="s">
        <v>59</v>
      </c>
      <c r="B6" s="101" t="s">
        <v>60</v>
      </c>
      <c r="C6" s="102">
        <v>5899</v>
      </c>
      <c r="D6" s="102">
        <v>86</v>
      </c>
      <c r="E6" s="102">
        <v>5985</v>
      </c>
      <c r="F6" s="103">
        <v>3.2252500862366307E-2</v>
      </c>
      <c r="G6" s="102">
        <v>0</v>
      </c>
      <c r="H6" s="102">
        <v>0</v>
      </c>
      <c r="I6" s="102">
        <v>0</v>
      </c>
      <c r="J6" s="116">
        <v>0</v>
      </c>
      <c r="K6" s="104">
        <v>0</v>
      </c>
      <c r="L6" s="103">
        <v>0</v>
      </c>
      <c r="M6" s="117">
        <v>5985</v>
      </c>
      <c r="N6" s="103">
        <v>3.2252500862366307E-2</v>
      </c>
      <c r="O6" s="117">
        <v>864</v>
      </c>
      <c r="P6" s="117">
        <v>6849</v>
      </c>
      <c r="Q6" s="118">
        <v>-8.6843247937472903E-3</v>
      </c>
      <c r="R6" s="105">
        <v>5</v>
      </c>
      <c r="S6" s="101" t="s">
        <v>57</v>
      </c>
      <c r="T6" s="104">
        <v>5746</v>
      </c>
      <c r="U6" s="104">
        <v>5798</v>
      </c>
      <c r="V6" s="104">
        <v>52</v>
      </c>
      <c r="W6" s="104">
        <v>0</v>
      </c>
      <c r="X6" s="104">
        <v>0</v>
      </c>
      <c r="Y6" s="104">
        <v>0</v>
      </c>
      <c r="Z6" s="104">
        <v>0</v>
      </c>
      <c r="AA6" s="104">
        <v>1111</v>
      </c>
      <c r="AB6" s="104">
        <v>5798</v>
      </c>
      <c r="AC6" s="104">
        <v>6909</v>
      </c>
      <c r="AD6" s="101" t="s">
        <v>61</v>
      </c>
      <c r="AE6" s="104">
        <v>4032</v>
      </c>
      <c r="AF6" s="104">
        <v>14</v>
      </c>
      <c r="AG6" s="107"/>
    </row>
    <row r="7" spans="1:33" x14ac:dyDescent="0.2">
      <c r="A7" s="101" t="s">
        <v>62</v>
      </c>
      <c r="B7" s="101" t="s">
        <v>63</v>
      </c>
      <c r="C7" s="102">
        <v>24187</v>
      </c>
      <c r="D7" s="102">
        <v>0</v>
      </c>
      <c r="E7" s="102">
        <v>24187</v>
      </c>
      <c r="F7" s="103">
        <v>6.2651025877597605E-2</v>
      </c>
      <c r="G7" s="102">
        <v>0</v>
      </c>
      <c r="H7" s="102">
        <v>0</v>
      </c>
      <c r="I7" s="102">
        <v>0</v>
      </c>
      <c r="J7" s="116">
        <v>0</v>
      </c>
      <c r="K7" s="104">
        <v>0</v>
      </c>
      <c r="L7" s="103">
        <v>0</v>
      </c>
      <c r="M7" s="117">
        <v>24187</v>
      </c>
      <c r="N7" s="103">
        <v>6.2651025877597605E-2</v>
      </c>
      <c r="O7" s="117">
        <v>0</v>
      </c>
      <c r="P7" s="117">
        <v>24187</v>
      </c>
      <c r="Q7" s="118">
        <v>6.2651025877597605E-2</v>
      </c>
      <c r="R7" s="105">
        <v>4</v>
      </c>
      <c r="S7" s="101" t="s">
        <v>57</v>
      </c>
      <c r="T7" s="104">
        <v>22761</v>
      </c>
      <c r="U7" s="104">
        <v>22761</v>
      </c>
      <c r="V7" s="104">
        <v>0</v>
      </c>
      <c r="W7" s="104">
        <v>0</v>
      </c>
      <c r="X7" s="104">
        <v>0</v>
      </c>
      <c r="Y7" s="104">
        <v>0</v>
      </c>
      <c r="Z7" s="104">
        <v>0</v>
      </c>
      <c r="AA7" s="104">
        <v>0</v>
      </c>
      <c r="AB7" s="104">
        <v>22761</v>
      </c>
      <c r="AC7" s="104">
        <v>22761</v>
      </c>
      <c r="AD7" s="101" t="s">
        <v>64</v>
      </c>
      <c r="AE7" s="104">
        <v>4032</v>
      </c>
      <c r="AF7" s="104">
        <v>14</v>
      </c>
      <c r="AG7" s="107"/>
    </row>
    <row r="8" spans="1:33" x14ac:dyDescent="0.2">
      <c r="A8" s="101" t="s">
        <v>65</v>
      </c>
      <c r="B8" s="101" t="s">
        <v>66</v>
      </c>
      <c r="C8" s="102">
        <v>180425</v>
      </c>
      <c r="D8" s="102">
        <v>29570</v>
      </c>
      <c r="E8" s="102">
        <v>209995</v>
      </c>
      <c r="F8" s="103">
        <v>-5.6070733450503202E-2</v>
      </c>
      <c r="G8" s="102">
        <v>304046</v>
      </c>
      <c r="H8" s="102">
        <v>8384</v>
      </c>
      <c r="I8" s="102">
        <v>312430</v>
      </c>
      <c r="J8" s="116">
        <v>2.8000789681495098E-2</v>
      </c>
      <c r="K8" s="104">
        <v>14409</v>
      </c>
      <c r="L8" s="103">
        <v>-0.18074823743461502</v>
      </c>
      <c r="M8" s="117">
        <v>536834</v>
      </c>
      <c r="N8" s="103">
        <v>-1.3131069879792699E-2</v>
      </c>
      <c r="O8" s="117">
        <v>7816</v>
      </c>
      <c r="P8" s="117">
        <v>544650</v>
      </c>
      <c r="Q8" s="118">
        <v>-1.4983678009169301E-2</v>
      </c>
      <c r="R8" s="105">
        <v>2</v>
      </c>
      <c r="S8" s="101" t="s">
        <v>57</v>
      </c>
      <c r="T8" s="104">
        <v>194135</v>
      </c>
      <c r="U8" s="104">
        <v>222469</v>
      </c>
      <c r="V8" s="104">
        <v>28334</v>
      </c>
      <c r="W8" s="104">
        <v>297518</v>
      </c>
      <c r="X8" s="104">
        <v>303920</v>
      </c>
      <c r="Y8" s="104">
        <v>6402</v>
      </c>
      <c r="Z8" s="104">
        <v>17588</v>
      </c>
      <c r="AA8" s="104">
        <v>8958</v>
      </c>
      <c r="AB8" s="104">
        <v>543977</v>
      </c>
      <c r="AC8" s="104">
        <v>552935</v>
      </c>
      <c r="AD8" s="101" t="s">
        <v>67</v>
      </c>
      <c r="AE8" s="104">
        <v>4032</v>
      </c>
      <c r="AF8" s="104">
        <v>14</v>
      </c>
      <c r="AG8" s="107"/>
    </row>
    <row r="9" spans="1:33" x14ac:dyDescent="0.2">
      <c r="A9" s="101" t="s">
        <v>68</v>
      </c>
      <c r="B9" s="101" t="s">
        <v>69</v>
      </c>
      <c r="C9" s="102">
        <v>427</v>
      </c>
      <c r="D9" s="102">
        <v>10</v>
      </c>
      <c r="E9" s="102">
        <v>437</v>
      </c>
      <c r="F9" s="103">
        <v>-0.20833333333333301</v>
      </c>
      <c r="G9" s="102">
        <v>0</v>
      </c>
      <c r="H9" s="102">
        <v>0</v>
      </c>
      <c r="I9" s="102">
        <v>0</v>
      </c>
      <c r="J9" s="116">
        <v>0</v>
      </c>
      <c r="K9" s="104">
        <v>0</v>
      </c>
      <c r="L9" s="103">
        <v>0</v>
      </c>
      <c r="M9" s="117">
        <v>437</v>
      </c>
      <c r="N9" s="103">
        <v>-0.20833333333333301</v>
      </c>
      <c r="O9" s="117">
        <v>600</v>
      </c>
      <c r="P9" s="117">
        <v>1037</v>
      </c>
      <c r="Q9" s="118">
        <v>-0.11669505962521301</v>
      </c>
      <c r="R9" s="105">
        <v>5</v>
      </c>
      <c r="S9" s="101" t="s">
        <v>57</v>
      </c>
      <c r="T9" s="104">
        <v>546</v>
      </c>
      <c r="U9" s="104">
        <v>552</v>
      </c>
      <c r="V9" s="104">
        <v>6</v>
      </c>
      <c r="W9" s="104">
        <v>0</v>
      </c>
      <c r="X9" s="104">
        <v>0</v>
      </c>
      <c r="Y9" s="104">
        <v>0</v>
      </c>
      <c r="Z9" s="104">
        <v>0</v>
      </c>
      <c r="AA9" s="104">
        <v>622</v>
      </c>
      <c r="AB9" s="104">
        <v>552</v>
      </c>
      <c r="AC9" s="104">
        <v>1174</v>
      </c>
      <c r="AD9" s="101" t="s">
        <v>70</v>
      </c>
      <c r="AE9" s="104">
        <v>4032</v>
      </c>
      <c r="AF9" s="104">
        <v>14</v>
      </c>
      <c r="AG9" s="107"/>
    </row>
    <row r="10" spans="1:33" x14ac:dyDescent="0.2">
      <c r="A10" s="101" t="s">
        <v>71</v>
      </c>
      <c r="B10" s="101" t="s">
        <v>72</v>
      </c>
      <c r="C10" s="102">
        <v>108953</v>
      </c>
      <c r="D10" s="102">
        <v>39420</v>
      </c>
      <c r="E10" s="102">
        <v>148373</v>
      </c>
      <c r="F10" s="103">
        <v>2.4286355320838102E-2</v>
      </c>
      <c r="G10" s="102">
        <v>9309</v>
      </c>
      <c r="H10" s="102">
        <v>288</v>
      </c>
      <c r="I10" s="102">
        <v>9597</v>
      </c>
      <c r="J10" s="116">
        <v>-1.1128284389490001E-2</v>
      </c>
      <c r="K10" s="104">
        <v>0</v>
      </c>
      <c r="L10" s="103">
        <v>0</v>
      </c>
      <c r="M10" s="117">
        <v>157970</v>
      </c>
      <c r="N10" s="103">
        <v>2.2062629399585903E-2</v>
      </c>
      <c r="O10" s="117">
        <v>4111</v>
      </c>
      <c r="P10" s="117">
        <v>162081</v>
      </c>
      <c r="Q10" s="118">
        <v>2.13944519365287E-2</v>
      </c>
      <c r="R10" s="105">
        <v>3</v>
      </c>
      <c r="S10" s="101" t="s">
        <v>57</v>
      </c>
      <c r="T10" s="104">
        <v>106133</v>
      </c>
      <c r="U10" s="104">
        <v>144855</v>
      </c>
      <c r="V10" s="104">
        <v>38722</v>
      </c>
      <c r="W10" s="104">
        <v>9467</v>
      </c>
      <c r="X10" s="104">
        <v>9705</v>
      </c>
      <c r="Y10" s="104">
        <v>238</v>
      </c>
      <c r="Z10" s="104">
        <v>0</v>
      </c>
      <c r="AA10" s="104">
        <v>4126</v>
      </c>
      <c r="AB10" s="104">
        <v>154560</v>
      </c>
      <c r="AC10" s="104">
        <v>158686</v>
      </c>
      <c r="AD10" s="101" t="s">
        <v>73</v>
      </c>
      <c r="AE10" s="104">
        <v>4032</v>
      </c>
      <c r="AF10" s="104">
        <v>14</v>
      </c>
      <c r="AG10" s="107"/>
    </row>
    <row r="11" spans="1:33" x14ac:dyDescent="0.2">
      <c r="A11" s="101" t="s">
        <v>74</v>
      </c>
      <c r="B11" s="101" t="s">
        <v>75</v>
      </c>
      <c r="C11" s="102">
        <v>9131</v>
      </c>
      <c r="D11" s="102">
        <v>134</v>
      </c>
      <c r="E11" s="102">
        <v>9265</v>
      </c>
      <c r="F11" s="103">
        <v>9.7228801515869295E-2</v>
      </c>
      <c r="G11" s="102">
        <v>0</v>
      </c>
      <c r="H11" s="102">
        <v>0</v>
      </c>
      <c r="I11" s="102">
        <v>0</v>
      </c>
      <c r="J11" s="116">
        <v>0</v>
      </c>
      <c r="K11" s="104">
        <v>1591</v>
      </c>
      <c r="L11" s="103">
        <v>1.2761087267525</v>
      </c>
      <c r="M11" s="117">
        <v>10856</v>
      </c>
      <c r="N11" s="103">
        <v>0.18735644755550701</v>
      </c>
      <c r="O11" s="117">
        <v>2583</v>
      </c>
      <c r="P11" s="117">
        <v>13439</v>
      </c>
      <c r="Q11" s="118">
        <v>9.9484578254111111E-2</v>
      </c>
      <c r="R11" s="105">
        <v>5</v>
      </c>
      <c r="S11" s="101" t="s">
        <v>57</v>
      </c>
      <c r="T11" s="104">
        <v>8090</v>
      </c>
      <c r="U11" s="104">
        <v>8444</v>
      </c>
      <c r="V11" s="104">
        <v>354</v>
      </c>
      <c r="W11" s="104">
        <v>0</v>
      </c>
      <c r="X11" s="104">
        <v>0</v>
      </c>
      <c r="Y11" s="104">
        <v>0</v>
      </c>
      <c r="Z11" s="104">
        <v>699</v>
      </c>
      <c r="AA11" s="104">
        <v>3080</v>
      </c>
      <c r="AB11" s="104">
        <v>9143</v>
      </c>
      <c r="AC11" s="104">
        <v>12223</v>
      </c>
      <c r="AD11" s="101" t="s">
        <v>76</v>
      </c>
      <c r="AE11" s="104">
        <v>4032</v>
      </c>
      <c r="AF11" s="104">
        <v>14</v>
      </c>
      <c r="AG11" s="107"/>
    </row>
    <row r="12" spans="1:33" x14ac:dyDescent="0.2">
      <c r="A12" s="101" t="s">
        <v>77</v>
      </c>
      <c r="B12" s="101" t="s">
        <v>78</v>
      </c>
      <c r="C12" s="102">
        <v>1054</v>
      </c>
      <c r="D12" s="102">
        <v>24</v>
      </c>
      <c r="E12" s="102">
        <v>1078</v>
      </c>
      <c r="F12" s="103">
        <v>-3.2315978456014395E-2</v>
      </c>
      <c r="G12" s="102">
        <v>0</v>
      </c>
      <c r="H12" s="102">
        <v>0</v>
      </c>
      <c r="I12" s="102">
        <v>0</v>
      </c>
      <c r="J12" s="116">
        <v>0</v>
      </c>
      <c r="K12" s="104">
        <v>0</v>
      </c>
      <c r="L12" s="103">
        <v>0</v>
      </c>
      <c r="M12" s="117">
        <v>1078</v>
      </c>
      <c r="N12" s="103">
        <v>-3.2315978456014395E-2</v>
      </c>
      <c r="O12" s="117">
        <v>947</v>
      </c>
      <c r="P12" s="117">
        <v>2025</v>
      </c>
      <c r="Q12" s="118">
        <v>-0.12071211463308701</v>
      </c>
      <c r="R12" s="105">
        <v>5</v>
      </c>
      <c r="S12" s="101" t="s">
        <v>57</v>
      </c>
      <c r="T12" s="104">
        <v>1090</v>
      </c>
      <c r="U12" s="104">
        <v>1114</v>
      </c>
      <c r="V12" s="104">
        <v>24</v>
      </c>
      <c r="W12" s="104">
        <v>0</v>
      </c>
      <c r="X12" s="104">
        <v>0</v>
      </c>
      <c r="Y12" s="104">
        <v>0</v>
      </c>
      <c r="Z12" s="104">
        <v>0</v>
      </c>
      <c r="AA12" s="104">
        <v>1189</v>
      </c>
      <c r="AB12" s="104">
        <v>1114</v>
      </c>
      <c r="AC12" s="104">
        <v>2303</v>
      </c>
      <c r="AD12" s="101" t="s">
        <v>79</v>
      </c>
      <c r="AE12" s="104">
        <v>4032</v>
      </c>
      <c r="AF12" s="104">
        <v>14</v>
      </c>
      <c r="AG12" s="107"/>
    </row>
    <row r="13" spans="1:33" x14ac:dyDescent="0.2">
      <c r="A13" s="101" t="s">
        <v>80</v>
      </c>
      <c r="B13" s="101" t="s">
        <v>81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16">
        <v>0</v>
      </c>
      <c r="K13" s="104">
        <v>0</v>
      </c>
      <c r="L13" s="103">
        <v>0</v>
      </c>
      <c r="M13" s="117">
        <v>0</v>
      </c>
      <c r="N13" s="103">
        <v>-1</v>
      </c>
      <c r="O13" s="117">
        <v>0</v>
      </c>
      <c r="P13" s="117">
        <v>0</v>
      </c>
      <c r="Q13" s="118">
        <v>-1</v>
      </c>
      <c r="R13" s="105">
        <v>5</v>
      </c>
      <c r="S13" s="101" t="s">
        <v>57</v>
      </c>
      <c r="T13" s="104">
        <v>205</v>
      </c>
      <c r="U13" s="104">
        <v>205</v>
      </c>
      <c r="V13" s="104">
        <v>0</v>
      </c>
      <c r="W13" s="104">
        <v>0</v>
      </c>
      <c r="X13" s="104">
        <v>0</v>
      </c>
      <c r="Y13" s="104">
        <v>0</v>
      </c>
      <c r="Z13" s="104">
        <v>0</v>
      </c>
      <c r="AA13" s="104">
        <v>0</v>
      </c>
      <c r="AB13" s="104">
        <v>205</v>
      </c>
      <c r="AC13" s="104">
        <v>205</v>
      </c>
      <c r="AD13" s="101" t="s">
        <v>82</v>
      </c>
      <c r="AE13" s="104">
        <v>4032</v>
      </c>
      <c r="AF13" s="104">
        <v>14</v>
      </c>
      <c r="AG13" s="107"/>
    </row>
    <row r="14" spans="1:33" x14ac:dyDescent="0.2">
      <c r="A14" s="101" t="s">
        <v>83</v>
      </c>
      <c r="B14" s="101" t="s">
        <v>84</v>
      </c>
      <c r="C14" s="102">
        <v>7419</v>
      </c>
      <c r="D14" s="102">
        <v>140</v>
      </c>
      <c r="E14" s="102">
        <v>7559</v>
      </c>
      <c r="F14" s="103">
        <v>-0.178905061916142</v>
      </c>
      <c r="G14" s="102">
        <v>0</v>
      </c>
      <c r="H14" s="102">
        <v>0</v>
      </c>
      <c r="I14" s="102">
        <v>0</v>
      </c>
      <c r="J14" s="116">
        <v>0</v>
      </c>
      <c r="K14" s="104">
        <v>2618</v>
      </c>
      <c r="L14" s="103">
        <v>-0.31537656903765704</v>
      </c>
      <c r="M14" s="117">
        <v>10177</v>
      </c>
      <c r="N14" s="103">
        <v>-0.21895625479662298</v>
      </c>
      <c r="O14" s="117">
        <v>406</v>
      </c>
      <c r="P14" s="117">
        <v>10583</v>
      </c>
      <c r="Q14" s="118">
        <v>-0.21467794597803502</v>
      </c>
      <c r="R14" s="105">
        <v>5</v>
      </c>
      <c r="S14" s="101" t="s">
        <v>57</v>
      </c>
      <c r="T14" s="104">
        <v>9110</v>
      </c>
      <c r="U14" s="104">
        <v>9206</v>
      </c>
      <c r="V14" s="104">
        <v>96</v>
      </c>
      <c r="W14" s="104">
        <v>0</v>
      </c>
      <c r="X14" s="104">
        <v>0</v>
      </c>
      <c r="Y14" s="104">
        <v>0</v>
      </c>
      <c r="Z14" s="104">
        <v>3824</v>
      </c>
      <c r="AA14" s="104">
        <v>446</v>
      </c>
      <c r="AB14" s="104">
        <v>13030</v>
      </c>
      <c r="AC14" s="104">
        <v>13476</v>
      </c>
      <c r="AD14" s="101" t="s">
        <v>85</v>
      </c>
      <c r="AE14" s="104">
        <v>4032</v>
      </c>
      <c r="AF14" s="104">
        <v>14</v>
      </c>
      <c r="AG14" s="107"/>
    </row>
    <row r="15" spans="1:33" x14ac:dyDescent="0.2">
      <c r="A15" s="101" t="s">
        <v>86</v>
      </c>
      <c r="B15" s="101" t="s">
        <v>87</v>
      </c>
      <c r="C15" s="102">
        <v>5509</v>
      </c>
      <c r="D15" s="102">
        <v>22</v>
      </c>
      <c r="E15" s="102">
        <v>5531</v>
      </c>
      <c r="F15" s="103">
        <v>4.6150936258747895E-2</v>
      </c>
      <c r="G15" s="102">
        <v>0</v>
      </c>
      <c r="H15" s="102">
        <v>0</v>
      </c>
      <c r="I15" s="102">
        <v>0</v>
      </c>
      <c r="J15" s="116">
        <v>0</v>
      </c>
      <c r="K15" s="104">
        <v>0</v>
      </c>
      <c r="L15" s="103">
        <v>0</v>
      </c>
      <c r="M15" s="117">
        <v>5531</v>
      </c>
      <c r="N15" s="103">
        <v>4.6150936258747895E-2</v>
      </c>
      <c r="O15" s="117">
        <v>525</v>
      </c>
      <c r="P15" s="117">
        <v>6056</v>
      </c>
      <c r="Q15" s="118">
        <v>0.105109489051095</v>
      </c>
      <c r="R15" s="105">
        <v>5</v>
      </c>
      <c r="S15" s="101" t="s">
        <v>57</v>
      </c>
      <c r="T15" s="104">
        <v>5283</v>
      </c>
      <c r="U15" s="104">
        <v>5287</v>
      </c>
      <c r="V15" s="104">
        <v>4</v>
      </c>
      <c r="W15" s="104">
        <v>0</v>
      </c>
      <c r="X15" s="104">
        <v>0</v>
      </c>
      <c r="Y15" s="104">
        <v>0</v>
      </c>
      <c r="Z15" s="104">
        <v>0</v>
      </c>
      <c r="AA15" s="104">
        <v>193</v>
      </c>
      <c r="AB15" s="104">
        <v>5287</v>
      </c>
      <c r="AC15" s="104">
        <v>5480</v>
      </c>
      <c r="AD15" s="101" t="s">
        <v>88</v>
      </c>
      <c r="AE15" s="104">
        <v>4032</v>
      </c>
      <c r="AF15" s="104">
        <v>14</v>
      </c>
      <c r="AG15" s="107"/>
    </row>
    <row r="16" spans="1:33" x14ac:dyDescent="0.2">
      <c r="A16" s="101" t="s">
        <v>89</v>
      </c>
      <c r="B16" s="101" t="s">
        <v>90</v>
      </c>
      <c r="C16" s="102">
        <v>7114</v>
      </c>
      <c r="D16" s="102">
        <v>1016</v>
      </c>
      <c r="E16" s="102">
        <v>8130</v>
      </c>
      <c r="F16" s="103">
        <v>-0.13122462064543702</v>
      </c>
      <c r="G16" s="102">
        <v>0</v>
      </c>
      <c r="H16" s="102">
        <v>0</v>
      </c>
      <c r="I16" s="102">
        <v>0</v>
      </c>
      <c r="J16" s="116">
        <v>0</v>
      </c>
      <c r="K16" s="104">
        <v>1402</v>
      </c>
      <c r="L16" s="103">
        <v>-0.60739288714645812</v>
      </c>
      <c r="M16" s="117">
        <v>9532</v>
      </c>
      <c r="N16" s="103">
        <v>-0.26274267151365105</v>
      </c>
      <c r="O16" s="117">
        <v>2731</v>
      </c>
      <c r="P16" s="117">
        <v>12263</v>
      </c>
      <c r="Q16" s="118">
        <v>-0.211382636655949</v>
      </c>
      <c r="R16" s="105">
        <v>5</v>
      </c>
      <c r="S16" s="101" t="s">
        <v>57</v>
      </c>
      <c r="T16" s="104">
        <v>8406</v>
      </c>
      <c r="U16" s="104">
        <v>9358</v>
      </c>
      <c r="V16" s="104">
        <v>952</v>
      </c>
      <c r="W16" s="104">
        <v>0</v>
      </c>
      <c r="X16" s="104">
        <v>0</v>
      </c>
      <c r="Y16" s="104">
        <v>0</v>
      </c>
      <c r="Z16" s="104">
        <v>3571</v>
      </c>
      <c r="AA16" s="104">
        <v>2621</v>
      </c>
      <c r="AB16" s="104">
        <v>12929</v>
      </c>
      <c r="AC16" s="104">
        <v>15550</v>
      </c>
      <c r="AD16" s="101" t="s">
        <v>91</v>
      </c>
      <c r="AE16" s="104">
        <v>4032</v>
      </c>
      <c r="AF16" s="104">
        <v>14</v>
      </c>
      <c r="AG16" s="107"/>
    </row>
    <row r="17" spans="1:33" x14ac:dyDescent="0.2">
      <c r="A17" s="101" t="s">
        <v>92</v>
      </c>
      <c r="B17" s="101" t="s">
        <v>93</v>
      </c>
      <c r="C17" s="102">
        <v>72514</v>
      </c>
      <c r="D17" s="102">
        <v>192</v>
      </c>
      <c r="E17" s="102">
        <v>72706</v>
      </c>
      <c r="F17" s="103">
        <v>-4.0919164204305601E-2</v>
      </c>
      <c r="G17" s="102">
        <v>7638</v>
      </c>
      <c r="H17" s="102">
        <v>0</v>
      </c>
      <c r="I17" s="102">
        <v>7638</v>
      </c>
      <c r="J17" s="116">
        <v>-9.5666587733838501E-2</v>
      </c>
      <c r="K17" s="104">
        <v>0</v>
      </c>
      <c r="L17" s="103">
        <v>0</v>
      </c>
      <c r="M17" s="117">
        <v>80344</v>
      </c>
      <c r="N17" s="103">
        <v>-4.64072922353835E-2</v>
      </c>
      <c r="O17" s="117">
        <v>1263</v>
      </c>
      <c r="P17" s="117">
        <v>81607</v>
      </c>
      <c r="Q17" s="118">
        <v>-3.6846888314508601E-2</v>
      </c>
      <c r="R17" s="105">
        <v>4</v>
      </c>
      <c r="S17" s="101" t="s">
        <v>57</v>
      </c>
      <c r="T17" s="104">
        <v>75566</v>
      </c>
      <c r="U17" s="104">
        <v>75808</v>
      </c>
      <c r="V17" s="104">
        <v>242</v>
      </c>
      <c r="W17" s="104">
        <v>8446</v>
      </c>
      <c r="X17" s="104">
        <v>8446</v>
      </c>
      <c r="Y17" s="104">
        <v>0</v>
      </c>
      <c r="Z17" s="104">
        <v>0</v>
      </c>
      <c r="AA17" s="104">
        <v>475</v>
      </c>
      <c r="AB17" s="104">
        <v>84254</v>
      </c>
      <c r="AC17" s="104">
        <v>84729</v>
      </c>
      <c r="AD17" s="101" t="s">
        <v>94</v>
      </c>
      <c r="AE17" s="104">
        <v>4032</v>
      </c>
      <c r="AF17" s="104">
        <v>14</v>
      </c>
      <c r="AG17" s="107"/>
    </row>
    <row r="18" spans="1:33" x14ac:dyDescent="0.2">
      <c r="A18" s="101" t="s">
        <v>95</v>
      </c>
      <c r="B18" s="101" t="s">
        <v>96</v>
      </c>
      <c r="C18" s="102">
        <v>914</v>
      </c>
      <c r="D18" s="102">
        <v>0</v>
      </c>
      <c r="E18" s="102">
        <v>914</v>
      </c>
      <c r="F18" s="103">
        <v>-0.123681687440077</v>
      </c>
      <c r="G18" s="102">
        <v>0</v>
      </c>
      <c r="H18" s="102">
        <v>0</v>
      </c>
      <c r="I18" s="102">
        <v>0</v>
      </c>
      <c r="J18" s="116">
        <v>0</v>
      </c>
      <c r="K18" s="104">
        <v>0</v>
      </c>
      <c r="L18" s="103">
        <v>0</v>
      </c>
      <c r="M18" s="117">
        <v>914</v>
      </c>
      <c r="N18" s="103">
        <v>-0.123681687440077</v>
      </c>
      <c r="O18" s="117">
        <v>319</v>
      </c>
      <c r="P18" s="117">
        <v>1233</v>
      </c>
      <c r="Q18" s="118">
        <v>-0.19621903520208603</v>
      </c>
      <c r="R18" s="105">
        <v>5</v>
      </c>
      <c r="S18" s="101" t="s">
        <v>57</v>
      </c>
      <c r="T18" s="104">
        <v>1043</v>
      </c>
      <c r="U18" s="104">
        <v>1043</v>
      </c>
      <c r="V18" s="104">
        <v>0</v>
      </c>
      <c r="W18" s="104">
        <v>0</v>
      </c>
      <c r="X18" s="104">
        <v>0</v>
      </c>
      <c r="Y18" s="104">
        <v>0</v>
      </c>
      <c r="Z18" s="104">
        <v>0</v>
      </c>
      <c r="AA18" s="104">
        <v>491</v>
      </c>
      <c r="AB18" s="104">
        <v>1043</v>
      </c>
      <c r="AC18" s="104">
        <v>1534</v>
      </c>
      <c r="AD18" s="101" t="s">
        <v>97</v>
      </c>
      <c r="AE18" s="104">
        <v>4032</v>
      </c>
      <c r="AF18" s="104">
        <v>14</v>
      </c>
      <c r="AG18" s="107"/>
    </row>
    <row r="19" spans="1:33" x14ac:dyDescent="0.2">
      <c r="A19" s="101" t="s">
        <v>98</v>
      </c>
      <c r="B19" s="101" t="s">
        <v>99</v>
      </c>
      <c r="C19" s="102">
        <v>26904</v>
      </c>
      <c r="D19" s="102">
        <v>58</v>
      </c>
      <c r="E19" s="102">
        <v>26962</v>
      </c>
      <c r="F19" s="103">
        <v>-7.5377229080932792E-2</v>
      </c>
      <c r="G19" s="102">
        <v>24747</v>
      </c>
      <c r="H19" s="102">
        <v>0</v>
      </c>
      <c r="I19" s="102">
        <v>24747</v>
      </c>
      <c r="J19" s="116">
        <v>-0.15983703955185899</v>
      </c>
      <c r="K19" s="104">
        <v>0</v>
      </c>
      <c r="L19" s="103">
        <v>0</v>
      </c>
      <c r="M19" s="117">
        <v>51709</v>
      </c>
      <c r="N19" s="103">
        <v>-0.117819670732748</v>
      </c>
      <c r="O19" s="117">
        <v>50</v>
      </c>
      <c r="P19" s="117">
        <v>51759</v>
      </c>
      <c r="Q19" s="118">
        <v>-0.11704196519959099</v>
      </c>
      <c r="R19" s="105">
        <v>4</v>
      </c>
      <c r="S19" s="101" t="s">
        <v>57</v>
      </c>
      <c r="T19" s="104">
        <v>29136</v>
      </c>
      <c r="U19" s="104">
        <v>29160</v>
      </c>
      <c r="V19" s="104">
        <v>24</v>
      </c>
      <c r="W19" s="104">
        <v>29455</v>
      </c>
      <c r="X19" s="104">
        <v>29455</v>
      </c>
      <c r="Y19" s="104">
        <v>0</v>
      </c>
      <c r="Z19" s="104">
        <v>0</v>
      </c>
      <c r="AA19" s="104">
        <v>5</v>
      </c>
      <c r="AB19" s="104">
        <v>58615</v>
      </c>
      <c r="AC19" s="104">
        <v>58620</v>
      </c>
      <c r="AD19" s="101" t="s">
        <v>100</v>
      </c>
      <c r="AE19" s="104">
        <v>4032</v>
      </c>
      <c r="AF19" s="104">
        <v>14</v>
      </c>
      <c r="AG19" s="107"/>
    </row>
    <row r="20" spans="1:33" x14ac:dyDescent="0.2">
      <c r="A20" s="101" t="s">
        <v>101</v>
      </c>
      <c r="B20" s="101" t="s">
        <v>102</v>
      </c>
      <c r="C20" s="102">
        <v>1414</v>
      </c>
      <c r="D20" s="102">
        <v>20</v>
      </c>
      <c r="E20" s="102">
        <v>1434</v>
      </c>
      <c r="F20" s="103">
        <v>-4.9071618037135299E-2</v>
      </c>
      <c r="G20" s="102">
        <v>0</v>
      </c>
      <c r="H20" s="102">
        <v>0</v>
      </c>
      <c r="I20" s="102">
        <v>0</v>
      </c>
      <c r="J20" s="116">
        <v>0</v>
      </c>
      <c r="K20" s="104">
        <v>0</v>
      </c>
      <c r="L20" s="103">
        <v>0</v>
      </c>
      <c r="M20" s="117">
        <v>1434</v>
      </c>
      <c r="N20" s="103">
        <v>-4.9071618037135299E-2</v>
      </c>
      <c r="O20" s="117">
        <v>848</v>
      </c>
      <c r="P20" s="117">
        <v>2282</v>
      </c>
      <c r="Q20" s="118">
        <v>-2.7280477408354601E-2</v>
      </c>
      <c r="R20" s="105">
        <v>5</v>
      </c>
      <c r="S20" s="101" t="s">
        <v>57</v>
      </c>
      <c r="T20" s="104">
        <v>1502</v>
      </c>
      <c r="U20" s="104">
        <v>1508</v>
      </c>
      <c r="V20" s="104">
        <v>6</v>
      </c>
      <c r="W20" s="104">
        <v>0</v>
      </c>
      <c r="X20" s="104">
        <v>0</v>
      </c>
      <c r="Y20" s="104">
        <v>0</v>
      </c>
      <c r="Z20" s="104">
        <v>0</v>
      </c>
      <c r="AA20" s="104">
        <v>838</v>
      </c>
      <c r="AB20" s="104">
        <v>1508</v>
      </c>
      <c r="AC20" s="104">
        <v>2346</v>
      </c>
      <c r="AD20" s="101" t="s">
        <v>103</v>
      </c>
      <c r="AE20" s="104">
        <v>4032</v>
      </c>
      <c r="AF20" s="104">
        <v>14</v>
      </c>
      <c r="AG20" s="107"/>
    </row>
    <row r="21" spans="1:33" x14ac:dyDescent="0.2">
      <c r="A21" s="101" t="s">
        <v>104</v>
      </c>
      <c r="B21" s="101" t="s">
        <v>105</v>
      </c>
      <c r="C21" s="102">
        <v>25482</v>
      </c>
      <c r="D21" s="102">
        <v>4756</v>
      </c>
      <c r="E21" s="102">
        <v>30238</v>
      </c>
      <c r="F21" s="103">
        <v>-3.1050725798699001E-2</v>
      </c>
      <c r="G21" s="102">
        <v>449</v>
      </c>
      <c r="H21" s="102">
        <v>0</v>
      </c>
      <c r="I21" s="102">
        <v>449</v>
      </c>
      <c r="J21" s="116">
        <v>0</v>
      </c>
      <c r="K21" s="104">
        <v>0</v>
      </c>
      <c r="L21" s="103">
        <v>0</v>
      </c>
      <c r="M21" s="117">
        <v>30687</v>
      </c>
      <c r="N21" s="103">
        <v>-1.6662928189188301E-2</v>
      </c>
      <c r="O21" s="117">
        <v>244</v>
      </c>
      <c r="P21" s="117">
        <v>30931</v>
      </c>
      <c r="Q21" s="118">
        <v>-1.7033717863158201E-2</v>
      </c>
      <c r="R21" s="105">
        <v>4</v>
      </c>
      <c r="S21" s="101" t="s">
        <v>57</v>
      </c>
      <c r="T21" s="104">
        <v>26057</v>
      </c>
      <c r="U21" s="104">
        <v>31207</v>
      </c>
      <c r="V21" s="104">
        <v>5150</v>
      </c>
      <c r="W21" s="104">
        <v>0</v>
      </c>
      <c r="X21" s="104">
        <v>0</v>
      </c>
      <c r="Y21" s="104">
        <v>0</v>
      </c>
      <c r="Z21" s="104">
        <v>0</v>
      </c>
      <c r="AA21" s="104">
        <v>260</v>
      </c>
      <c r="AB21" s="104">
        <v>31207</v>
      </c>
      <c r="AC21" s="104">
        <v>31467</v>
      </c>
      <c r="AD21" s="101" t="s">
        <v>106</v>
      </c>
      <c r="AE21" s="104">
        <v>4032</v>
      </c>
      <c r="AF21" s="104">
        <v>14</v>
      </c>
      <c r="AG21" s="107"/>
    </row>
    <row r="22" spans="1:33" x14ac:dyDescent="0.2">
      <c r="A22" s="101" t="s">
        <v>107</v>
      </c>
      <c r="B22" s="101" t="s">
        <v>108</v>
      </c>
      <c r="C22" s="102">
        <v>46244</v>
      </c>
      <c r="D22" s="102">
        <v>328</v>
      </c>
      <c r="E22" s="102">
        <v>46572</v>
      </c>
      <c r="F22" s="103">
        <v>-0.10625803603984001</v>
      </c>
      <c r="G22" s="102">
        <v>34023</v>
      </c>
      <c r="H22" s="102">
        <v>218</v>
      </c>
      <c r="I22" s="102">
        <v>34241</v>
      </c>
      <c r="J22" s="116">
        <v>7.47344572924942E-3</v>
      </c>
      <c r="K22" s="104">
        <v>0</v>
      </c>
      <c r="L22" s="103">
        <v>0</v>
      </c>
      <c r="M22" s="117">
        <v>80813</v>
      </c>
      <c r="N22" s="103">
        <v>-6.13617357368519E-2</v>
      </c>
      <c r="O22" s="117">
        <v>0</v>
      </c>
      <c r="P22" s="117">
        <v>80813</v>
      </c>
      <c r="Q22" s="118">
        <v>-6.91462403243642E-2</v>
      </c>
      <c r="R22" s="105">
        <v>3</v>
      </c>
      <c r="S22" s="101" t="s">
        <v>57</v>
      </c>
      <c r="T22" s="104">
        <v>51825</v>
      </c>
      <c r="U22" s="104">
        <v>52109</v>
      </c>
      <c r="V22" s="104">
        <v>284</v>
      </c>
      <c r="W22" s="104">
        <v>33895</v>
      </c>
      <c r="X22" s="104">
        <v>33987</v>
      </c>
      <c r="Y22" s="104">
        <v>92</v>
      </c>
      <c r="Z22" s="104">
        <v>0</v>
      </c>
      <c r="AA22" s="104">
        <v>720</v>
      </c>
      <c r="AB22" s="104">
        <v>86096</v>
      </c>
      <c r="AC22" s="104">
        <v>86816</v>
      </c>
      <c r="AD22" s="101" t="s">
        <v>109</v>
      </c>
      <c r="AE22" s="104">
        <v>4032</v>
      </c>
      <c r="AF22" s="104">
        <v>14</v>
      </c>
      <c r="AG22" s="107"/>
    </row>
    <row r="23" spans="1:33" x14ac:dyDescent="0.2">
      <c r="A23" s="101" t="s">
        <v>110</v>
      </c>
      <c r="B23" s="101" t="s">
        <v>111</v>
      </c>
      <c r="C23" s="102">
        <v>19542</v>
      </c>
      <c r="D23" s="102">
        <v>136</v>
      </c>
      <c r="E23" s="102">
        <v>19678</v>
      </c>
      <c r="F23" s="103">
        <v>-0.19864798827170502</v>
      </c>
      <c r="G23" s="102">
        <v>3132</v>
      </c>
      <c r="H23" s="102">
        <v>0</v>
      </c>
      <c r="I23" s="102">
        <v>3132</v>
      </c>
      <c r="J23" s="116">
        <v>0.24830609804703099</v>
      </c>
      <c r="K23" s="104">
        <v>3698</v>
      </c>
      <c r="L23" s="103">
        <v>-0.45745305164319205</v>
      </c>
      <c r="M23" s="117">
        <v>26508</v>
      </c>
      <c r="N23" s="103">
        <v>-0.21761459224934301</v>
      </c>
      <c r="O23" s="117">
        <v>153</v>
      </c>
      <c r="P23" s="117">
        <v>26661</v>
      </c>
      <c r="Q23" s="118">
        <v>-0.21309878693072801</v>
      </c>
      <c r="R23" s="105">
        <v>4</v>
      </c>
      <c r="S23" s="101" t="s">
        <v>57</v>
      </c>
      <c r="T23" s="104">
        <v>24388</v>
      </c>
      <c r="U23" s="104">
        <v>24556</v>
      </c>
      <c r="V23" s="104">
        <v>168</v>
      </c>
      <c r="W23" s="104">
        <v>2509</v>
      </c>
      <c r="X23" s="104">
        <v>2509</v>
      </c>
      <c r="Y23" s="104">
        <v>0</v>
      </c>
      <c r="Z23" s="104">
        <v>6816</v>
      </c>
      <c r="AA23" s="104">
        <v>0</v>
      </c>
      <c r="AB23" s="104">
        <v>33881</v>
      </c>
      <c r="AC23" s="104">
        <v>33881</v>
      </c>
      <c r="AD23" s="101" t="s">
        <v>112</v>
      </c>
      <c r="AE23" s="104">
        <v>4032</v>
      </c>
      <c r="AF23" s="104">
        <v>14</v>
      </c>
      <c r="AG23" s="107"/>
    </row>
    <row r="24" spans="1:33" x14ac:dyDescent="0.2">
      <c r="A24" s="101" t="s">
        <v>113</v>
      </c>
      <c r="B24" s="101" t="s">
        <v>114</v>
      </c>
      <c r="C24" s="102">
        <v>7167</v>
      </c>
      <c r="D24" s="102">
        <v>22</v>
      </c>
      <c r="E24" s="102">
        <v>7189</v>
      </c>
      <c r="F24" s="103">
        <v>-9.9009900990099001E-2</v>
      </c>
      <c r="G24" s="102">
        <v>0</v>
      </c>
      <c r="H24" s="102">
        <v>0</v>
      </c>
      <c r="I24" s="102">
        <v>0</v>
      </c>
      <c r="J24" s="116">
        <v>-1</v>
      </c>
      <c r="K24" s="104">
        <v>0</v>
      </c>
      <c r="L24" s="103">
        <v>0</v>
      </c>
      <c r="M24" s="117">
        <v>7189</v>
      </c>
      <c r="N24" s="103">
        <v>-0.11367279003822001</v>
      </c>
      <c r="O24" s="117">
        <v>318</v>
      </c>
      <c r="P24" s="117">
        <v>7507</v>
      </c>
      <c r="Q24" s="118">
        <v>-0.11931018301267</v>
      </c>
      <c r="R24" s="105">
        <v>4</v>
      </c>
      <c r="S24" s="101" t="s">
        <v>57</v>
      </c>
      <c r="T24" s="104">
        <v>7975</v>
      </c>
      <c r="U24" s="104">
        <v>7979</v>
      </c>
      <c r="V24" s="104">
        <v>4</v>
      </c>
      <c r="W24" s="104">
        <v>128</v>
      </c>
      <c r="X24" s="104">
        <v>132</v>
      </c>
      <c r="Y24" s="104">
        <v>4</v>
      </c>
      <c r="Z24" s="104">
        <v>0</v>
      </c>
      <c r="AA24" s="104">
        <v>413</v>
      </c>
      <c r="AB24" s="104">
        <v>8111</v>
      </c>
      <c r="AC24" s="104">
        <v>8524</v>
      </c>
      <c r="AD24" s="101" t="s">
        <v>115</v>
      </c>
      <c r="AE24" s="104">
        <v>4032</v>
      </c>
      <c r="AF24" s="104">
        <v>14</v>
      </c>
      <c r="AG24" s="107"/>
    </row>
    <row r="25" spans="1:33" x14ac:dyDescent="0.2">
      <c r="A25" s="101" t="s">
        <v>116</v>
      </c>
      <c r="B25" s="101" t="s">
        <v>117</v>
      </c>
      <c r="C25" s="102">
        <v>10305</v>
      </c>
      <c r="D25" s="102">
        <v>52</v>
      </c>
      <c r="E25" s="102">
        <v>10357</v>
      </c>
      <c r="F25" s="103">
        <v>5.52215995924605E-2</v>
      </c>
      <c r="G25" s="102">
        <v>0</v>
      </c>
      <c r="H25" s="102">
        <v>0</v>
      </c>
      <c r="I25" s="102">
        <v>0</v>
      </c>
      <c r="J25" s="116">
        <v>0</v>
      </c>
      <c r="K25" s="104">
        <v>0</v>
      </c>
      <c r="L25" s="103">
        <v>0</v>
      </c>
      <c r="M25" s="117">
        <v>10357</v>
      </c>
      <c r="N25" s="103">
        <v>5.52215995924605E-2</v>
      </c>
      <c r="O25" s="117">
        <v>491</v>
      </c>
      <c r="P25" s="117">
        <v>10848</v>
      </c>
      <c r="Q25" s="118">
        <v>4.2575684766938994E-2</v>
      </c>
      <c r="R25" s="105">
        <v>5</v>
      </c>
      <c r="S25" s="101" t="s">
        <v>57</v>
      </c>
      <c r="T25" s="104">
        <v>9759</v>
      </c>
      <c r="U25" s="104">
        <v>9815</v>
      </c>
      <c r="V25" s="104">
        <v>56</v>
      </c>
      <c r="W25" s="104">
        <v>0</v>
      </c>
      <c r="X25" s="104">
        <v>0</v>
      </c>
      <c r="Y25" s="104">
        <v>0</v>
      </c>
      <c r="Z25" s="104">
        <v>0</v>
      </c>
      <c r="AA25" s="104">
        <v>590</v>
      </c>
      <c r="AB25" s="104">
        <v>9815</v>
      </c>
      <c r="AC25" s="104">
        <v>10405</v>
      </c>
      <c r="AD25" s="101" t="s">
        <v>118</v>
      </c>
      <c r="AE25" s="104">
        <v>4032</v>
      </c>
      <c r="AF25" s="104">
        <v>14</v>
      </c>
      <c r="AG25" s="107"/>
    </row>
    <row r="26" spans="1:33" x14ac:dyDescent="0.2">
      <c r="A26" s="101" t="s">
        <v>119</v>
      </c>
      <c r="B26" s="101" t="s">
        <v>120</v>
      </c>
      <c r="C26" s="102">
        <v>1301</v>
      </c>
      <c r="D26" s="102">
        <v>6</v>
      </c>
      <c r="E26" s="102">
        <v>1307</v>
      </c>
      <c r="F26" s="103">
        <v>6.00162206001622E-2</v>
      </c>
      <c r="G26" s="102">
        <v>0</v>
      </c>
      <c r="H26" s="102">
        <v>0</v>
      </c>
      <c r="I26" s="102">
        <v>0</v>
      </c>
      <c r="J26" s="116">
        <v>0</v>
      </c>
      <c r="K26" s="104">
        <v>0</v>
      </c>
      <c r="L26" s="103">
        <v>0</v>
      </c>
      <c r="M26" s="117">
        <v>1307</v>
      </c>
      <c r="N26" s="103">
        <v>6.00162206001622E-2</v>
      </c>
      <c r="O26" s="117">
        <v>535</v>
      </c>
      <c r="P26" s="117">
        <v>1842</v>
      </c>
      <c r="Q26" s="118">
        <v>-3.61067503924647E-2</v>
      </c>
      <c r="R26" s="105">
        <v>5</v>
      </c>
      <c r="S26" s="101" t="s">
        <v>57</v>
      </c>
      <c r="T26" s="104">
        <v>1227</v>
      </c>
      <c r="U26" s="104">
        <v>1233</v>
      </c>
      <c r="V26" s="104">
        <v>6</v>
      </c>
      <c r="W26" s="104">
        <v>0</v>
      </c>
      <c r="X26" s="104">
        <v>0</v>
      </c>
      <c r="Y26" s="104">
        <v>0</v>
      </c>
      <c r="Z26" s="104">
        <v>0</v>
      </c>
      <c r="AA26" s="104">
        <v>678</v>
      </c>
      <c r="AB26" s="104">
        <v>1233</v>
      </c>
      <c r="AC26" s="104">
        <v>1911</v>
      </c>
      <c r="AD26" s="101" t="s">
        <v>121</v>
      </c>
      <c r="AE26" s="104">
        <v>4032</v>
      </c>
      <c r="AF26" s="104">
        <v>14</v>
      </c>
      <c r="AG26" s="107"/>
    </row>
    <row r="27" spans="1:33" x14ac:dyDescent="0.2">
      <c r="A27" s="101" t="s">
        <v>122</v>
      </c>
      <c r="B27" s="101" t="s">
        <v>123</v>
      </c>
      <c r="C27" s="102">
        <v>6939</v>
      </c>
      <c r="D27" s="102">
        <v>70</v>
      </c>
      <c r="E27" s="102">
        <v>7009</v>
      </c>
      <c r="F27" s="103">
        <v>-3.0298837852794702E-2</v>
      </c>
      <c r="G27" s="102">
        <v>0</v>
      </c>
      <c r="H27" s="102">
        <v>0</v>
      </c>
      <c r="I27" s="102">
        <v>0</v>
      </c>
      <c r="J27" s="116">
        <v>0</v>
      </c>
      <c r="K27" s="104">
        <v>0</v>
      </c>
      <c r="L27" s="103">
        <v>0</v>
      </c>
      <c r="M27" s="117">
        <v>7009</v>
      </c>
      <c r="N27" s="103">
        <v>-3.0298837852794702E-2</v>
      </c>
      <c r="O27" s="117">
        <v>2119</v>
      </c>
      <c r="P27" s="117">
        <v>9128</v>
      </c>
      <c r="Q27" s="118">
        <v>-5.47465235957517E-4</v>
      </c>
      <c r="R27" s="105">
        <v>5</v>
      </c>
      <c r="S27" s="101" t="s">
        <v>57</v>
      </c>
      <c r="T27" s="104">
        <v>7178</v>
      </c>
      <c r="U27" s="104">
        <v>7228</v>
      </c>
      <c r="V27" s="104">
        <v>50</v>
      </c>
      <c r="W27" s="104">
        <v>0</v>
      </c>
      <c r="X27" s="104">
        <v>0</v>
      </c>
      <c r="Y27" s="104">
        <v>0</v>
      </c>
      <c r="Z27" s="104">
        <v>0</v>
      </c>
      <c r="AA27" s="104">
        <v>1905</v>
      </c>
      <c r="AB27" s="104">
        <v>7228</v>
      </c>
      <c r="AC27" s="104">
        <v>9133</v>
      </c>
      <c r="AD27" s="101" t="s">
        <v>124</v>
      </c>
      <c r="AE27" s="104">
        <v>4032</v>
      </c>
      <c r="AF27" s="104">
        <v>14</v>
      </c>
      <c r="AG27" s="107"/>
    </row>
    <row r="28" spans="1:33" x14ac:dyDescent="0.2">
      <c r="A28" s="101" t="s">
        <v>125</v>
      </c>
      <c r="B28" s="101" t="s">
        <v>126</v>
      </c>
      <c r="C28" s="102">
        <v>35747</v>
      </c>
      <c r="D28" s="102">
        <v>70</v>
      </c>
      <c r="E28" s="102">
        <v>35817</v>
      </c>
      <c r="F28" s="103">
        <v>-9.8035759254595803E-2</v>
      </c>
      <c r="G28" s="102">
        <v>7974</v>
      </c>
      <c r="H28" s="102">
        <v>0</v>
      </c>
      <c r="I28" s="102">
        <v>7974</v>
      </c>
      <c r="J28" s="116">
        <v>-0.14128796037044997</v>
      </c>
      <c r="K28" s="104">
        <v>1</v>
      </c>
      <c r="L28" s="103">
        <v>0</v>
      </c>
      <c r="M28" s="117">
        <v>43792</v>
      </c>
      <c r="N28" s="103">
        <v>-0.10621275206139301</v>
      </c>
      <c r="O28" s="117">
        <v>203</v>
      </c>
      <c r="P28" s="117">
        <v>43995</v>
      </c>
      <c r="Q28" s="118">
        <v>-0.10249087088679899</v>
      </c>
      <c r="R28" s="105">
        <v>4</v>
      </c>
      <c r="S28" s="101" t="s">
        <v>57</v>
      </c>
      <c r="T28" s="104">
        <v>39626</v>
      </c>
      <c r="U28" s="104">
        <v>39710</v>
      </c>
      <c r="V28" s="104">
        <v>84</v>
      </c>
      <c r="W28" s="104">
        <v>9278</v>
      </c>
      <c r="X28" s="104">
        <v>9286</v>
      </c>
      <c r="Y28" s="104">
        <v>8</v>
      </c>
      <c r="Z28" s="104">
        <v>0</v>
      </c>
      <c r="AA28" s="104">
        <v>23</v>
      </c>
      <c r="AB28" s="104">
        <v>48996</v>
      </c>
      <c r="AC28" s="104">
        <v>49019</v>
      </c>
      <c r="AD28" s="101" t="s">
        <v>127</v>
      </c>
      <c r="AE28" s="104">
        <v>4032</v>
      </c>
      <c r="AF28" s="104">
        <v>14</v>
      </c>
      <c r="AG28" s="107"/>
    </row>
    <row r="29" spans="1:33" x14ac:dyDescent="0.2">
      <c r="A29" s="101" t="s">
        <v>128</v>
      </c>
      <c r="B29" s="101" t="s">
        <v>129</v>
      </c>
      <c r="C29" s="102">
        <v>3942</v>
      </c>
      <c r="D29" s="102">
        <v>114</v>
      </c>
      <c r="E29" s="102">
        <v>4056</v>
      </c>
      <c r="F29" s="103">
        <v>-3.0360984939039E-2</v>
      </c>
      <c r="G29" s="102">
        <v>0</v>
      </c>
      <c r="H29" s="102">
        <v>0</v>
      </c>
      <c r="I29" s="102">
        <v>0</v>
      </c>
      <c r="J29" s="116">
        <v>0</v>
      </c>
      <c r="K29" s="104">
        <v>0</v>
      </c>
      <c r="L29" s="103">
        <v>0</v>
      </c>
      <c r="M29" s="117">
        <v>4056</v>
      </c>
      <c r="N29" s="103">
        <v>-3.0360984939039E-2</v>
      </c>
      <c r="O29" s="117">
        <v>2534</v>
      </c>
      <c r="P29" s="117">
        <v>6590</v>
      </c>
      <c r="Q29" s="118">
        <v>-5.2207680138069895E-2</v>
      </c>
      <c r="R29" s="105">
        <v>5</v>
      </c>
      <c r="S29" s="101" t="s">
        <v>57</v>
      </c>
      <c r="T29" s="104">
        <v>4055</v>
      </c>
      <c r="U29" s="104">
        <v>4183</v>
      </c>
      <c r="V29" s="104">
        <v>128</v>
      </c>
      <c r="W29" s="104">
        <v>0</v>
      </c>
      <c r="X29" s="104">
        <v>0</v>
      </c>
      <c r="Y29" s="104">
        <v>0</v>
      </c>
      <c r="Z29" s="104">
        <v>0</v>
      </c>
      <c r="AA29" s="104">
        <v>2770</v>
      </c>
      <c r="AB29" s="104">
        <v>4183</v>
      </c>
      <c r="AC29" s="104">
        <v>6953</v>
      </c>
      <c r="AD29" s="101" t="s">
        <v>130</v>
      </c>
      <c r="AE29" s="104">
        <v>4032</v>
      </c>
      <c r="AF29" s="104">
        <v>14</v>
      </c>
      <c r="AG29" s="107"/>
    </row>
    <row r="30" spans="1:33" x14ac:dyDescent="0.2">
      <c r="A30" s="101" t="s">
        <v>131</v>
      </c>
      <c r="B30" s="101" t="s">
        <v>132</v>
      </c>
      <c r="C30" s="102">
        <v>1669</v>
      </c>
      <c r="D30" s="102">
        <v>20</v>
      </c>
      <c r="E30" s="102">
        <v>1689</v>
      </c>
      <c r="F30" s="103">
        <v>-4.3059490084985802E-2</v>
      </c>
      <c r="G30" s="102">
        <v>0</v>
      </c>
      <c r="H30" s="102">
        <v>0</v>
      </c>
      <c r="I30" s="102">
        <v>0</v>
      </c>
      <c r="J30" s="116">
        <v>0</v>
      </c>
      <c r="K30" s="104">
        <v>0</v>
      </c>
      <c r="L30" s="103">
        <v>0</v>
      </c>
      <c r="M30" s="117">
        <v>1689</v>
      </c>
      <c r="N30" s="103">
        <v>-4.3059490084985802E-2</v>
      </c>
      <c r="O30" s="117">
        <v>1398</v>
      </c>
      <c r="P30" s="117">
        <v>3087</v>
      </c>
      <c r="Q30" s="118">
        <v>-0.113185866130422</v>
      </c>
      <c r="R30" s="105">
        <v>5</v>
      </c>
      <c r="S30" s="101" t="s">
        <v>57</v>
      </c>
      <c r="T30" s="104">
        <v>1747</v>
      </c>
      <c r="U30" s="104">
        <v>1765</v>
      </c>
      <c r="V30" s="104">
        <v>18</v>
      </c>
      <c r="W30" s="104">
        <v>0</v>
      </c>
      <c r="X30" s="104">
        <v>0</v>
      </c>
      <c r="Y30" s="104">
        <v>0</v>
      </c>
      <c r="Z30" s="104">
        <v>0</v>
      </c>
      <c r="AA30" s="104">
        <v>1716</v>
      </c>
      <c r="AB30" s="104">
        <v>1765</v>
      </c>
      <c r="AC30" s="104">
        <v>3481</v>
      </c>
      <c r="AD30" s="101" t="s">
        <v>133</v>
      </c>
      <c r="AE30" s="104">
        <v>4032</v>
      </c>
      <c r="AF30" s="104">
        <v>14</v>
      </c>
      <c r="AG30" s="107"/>
    </row>
    <row r="31" spans="1:33" x14ac:dyDescent="0.2">
      <c r="A31" s="101" t="s">
        <v>134</v>
      </c>
      <c r="B31" s="101" t="s">
        <v>135</v>
      </c>
      <c r="C31" s="102">
        <v>1035</v>
      </c>
      <c r="D31" s="102">
        <v>0</v>
      </c>
      <c r="E31" s="102">
        <v>1035</v>
      </c>
      <c r="F31" s="103">
        <v>-5.82347588717015E-2</v>
      </c>
      <c r="G31" s="102">
        <v>0</v>
      </c>
      <c r="H31" s="102">
        <v>0</v>
      </c>
      <c r="I31" s="102">
        <v>0</v>
      </c>
      <c r="J31" s="116">
        <v>0</v>
      </c>
      <c r="K31" s="104">
        <v>0</v>
      </c>
      <c r="L31" s="103">
        <v>0</v>
      </c>
      <c r="M31" s="117">
        <v>1035</v>
      </c>
      <c r="N31" s="103">
        <v>-5.82347588717015E-2</v>
      </c>
      <c r="O31" s="117">
        <v>24</v>
      </c>
      <c r="P31" s="117">
        <v>1059</v>
      </c>
      <c r="Q31" s="118">
        <v>-3.6396724294813498E-2</v>
      </c>
      <c r="R31" s="105">
        <v>5</v>
      </c>
      <c r="S31" s="101" t="s">
        <v>57</v>
      </c>
      <c r="T31" s="104">
        <v>1099</v>
      </c>
      <c r="U31" s="104">
        <v>1099</v>
      </c>
      <c r="V31" s="104">
        <v>0</v>
      </c>
      <c r="W31" s="104">
        <v>0</v>
      </c>
      <c r="X31" s="104">
        <v>0</v>
      </c>
      <c r="Y31" s="104">
        <v>0</v>
      </c>
      <c r="Z31" s="104">
        <v>0</v>
      </c>
      <c r="AA31" s="104">
        <v>0</v>
      </c>
      <c r="AB31" s="104">
        <v>1099</v>
      </c>
      <c r="AC31" s="104">
        <v>1099</v>
      </c>
      <c r="AD31" s="101" t="s">
        <v>136</v>
      </c>
      <c r="AE31" s="104">
        <v>4032</v>
      </c>
      <c r="AF31" s="104">
        <v>14</v>
      </c>
      <c r="AG31" s="107"/>
    </row>
    <row r="32" spans="1:33" x14ac:dyDescent="0.2">
      <c r="A32" s="101" t="s">
        <v>137</v>
      </c>
      <c r="B32" s="101" t="s">
        <v>138</v>
      </c>
      <c r="C32" s="102">
        <v>504211</v>
      </c>
      <c r="D32" s="102">
        <v>307978</v>
      </c>
      <c r="E32" s="102">
        <v>812189</v>
      </c>
      <c r="F32" s="103">
        <v>-4.1334595518455898E-2</v>
      </c>
      <c r="G32" s="102">
        <v>1364224</v>
      </c>
      <c r="H32" s="102">
        <v>276150</v>
      </c>
      <c r="I32" s="102">
        <v>1640374</v>
      </c>
      <c r="J32" s="116">
        <v>3.7149954761487795E-2</v>
      </c>
      <c r="K32" s="104">
        <v>0</v>
      </c>
      <c r="L32" s="103">
        <v>0</v>
      </c>
      <c r="M32" s="117">
        <v>2452563</v>
      </c>
      <c r="N32" s="103">
        <v>9.7734501250604702E-3</v>
      </c>
      <c r="O32" s="117">
        <v>1310</v>
      </c>
      <c r="P32" s="117">
        <v>2453873</v>
      </c>
      <c r="Q32" s="118">
        <v>9.8920215635863607E-3</v>
      </c>
      <c r="R32" s="105">
        <v>1</v>
      </c>
      <c r="S32" s="101" t="s">
        <v>139</v>
      </c>
      <c r="T32" s="104">
        <v>543484</v>
      </c>
      <c r="U32" s="104">
        <v>847208</v>
      </c>
      <c r="V32" s="104">
        <v>303724</v>
      </c>
      <c r="W32" s="104">
        <v>1316619</v>
      </c>
      <c r="X32" s="104">
        <v>1581617</v>
      </c>
      <c r="Y32" s="104">
        <v>264998</v>
      </c>
      <c r="Z32" s="104">
        <v>0</v>
      </c>
      <c r="AA32" s="104">
        <v>1012</v>
      </c>
      <c r="AB32" s="104">
        <v>2428825</v>
      </c>
      <c r="AC32" s="104">
        <v>2429837</v>
      </c>
      <c r="AD32" s="101" t="s">
        <v>140</v>
      </c>
      <c r="AE32" s="104">
        <v>4032</v>
      </c>
      <c r="AF32" s="104">
        <v>14</v>
      </c>
      <c r="AG32" s="107"/>
    </row>
    <row r="33" spans="1:33" x14ac:dyDescent="0.2">
      <c r="A33" s="101" t="s">
        <v>141</v>
      </c>
      <c r="B33" s="101" t="s">
        <v>142</v>
      </c>
      <c r="C33" s="102">
        <v>1098</v>
      </c>
      <c r="D33" s="102">
        <v>0</v>
      </c>
      <c r="E33" s="102">
        <v>1098</v>
      </c>
      <c r="F33" s="103">
        <v>-6.15384615384615E-2</v>
      </c>
      <c r="G33" s="102">
        <v>11</v>
      </c>
      <c r="H33" s="102">
        <v>0</v>
      </c>
      <c r="I33" s="102">
        <v>11</v>
      </c>
      <c r="J33" s="116">
        <v>0</v>
      </c>
      <c r="K33" s="104">
        <v>0</v>
      </c>
      <c r="L33" s="103">
        <v>0</v>
      </c>
      <c r="M33" s="117">
        <v>1109</v>
      </c>
      <c r="N33" s="103">
        <v>-5.2136752136752104E-2</v>
      </c>
      <c r="O33" s="117">
        <v>0</v>
      </c>
      <c r="P33" s="117">
        <v>1109</v>
      </c>
      <c r="Q33" s="118">
        <v>-5.2136752136752104E-2</v>
      </c>
      <c r="R33" s="105">
        <v>5</v>
      </c>
      <c r="S33" s="101" t="s">
        <v>57</v>
      </c>
      <c r="T33" s="104">
        <v>1170</v>
      </c>
      <c r="U33" s="104">
        <v>1170</v>
      </c>
      <c r="V33" s="104">
        <v>0</v>
      </c>
      <c r="W33" s="104">
        <v>0</v>
      </c>
      <c r="X33" s="104">
        <v>0</v>
      </c>
      <c r="Y33" s="104">
        <v>0</v>
      </c>
      <c r="Z33" s="104">
        <v>0</v>
      </c>
      <c r="AA33" s="104">
        <v>0</v>
      </c>
      <c r="AB33" s="104">
        <v>1170</v>
      </c>
      <c r="AC33" s="104">
        <v>1170</v>
      </c>
      <c r="AD33" s="101" t="s">
        <v>143</v>
      </c>
      <c r="AE33" s="104">
        <v>4032</v>
      </c>
      <c r="AF33" s="104">
        <v>14</v>
      </c>
      <c r="AG33" s="107"/>
    </row>
    <row r="34" spans="1:33" x14ac:dyDescent="0.2">
      <c r="A34" s="101" t="s">
        <v>144</v>
      </c>
      <c r="B34" s="101" t="s">
        <v>145</v>
      </c>
      <c r="C34" s="102">
        <v>2732</v>
      </c>
      <c r="D34" s="102">
        <v>0</v>
      </c>
      <c r="E34" s="102">
        <v>2732</v>
      </c>
      <c r="F34" s="103">
        <v>-5.7606071058985901E-2</v>
      </c>
      <c r="G34" s="102">
        <v>0</v>
      </c>
      <c r="H34" s="102">
        <v>0</v>
      </c>
      <c r="I34" s="102">
        <v>0</v>
      </c>
      <c r="J34" s="116">
        <v>0</v>
      </c>
      <c r="K34" s="104">
        <v>0</v>
      </c>
      <c r="L34" s="103">
        <v>0</v>
      </c>
      <c r="M34" s="117">
        <v>2732</v>
      </c>
      <c r="N34" s="103">
        <v>-5.7606071058985901E-2</v>
      </c>
      <c r="O34" s="117">
        <v>1138</v>
      </c>
      <c r="P34" s="117">
        <v>3870</v>
      </c>
      <c r="Q34" s="118">
        <v>-6.5217391304347797E-2</v>
      </c>
      <c r="R34" s="105">
        <v>5</v>
      </c>
      <c r="S34" s="101" t="s">
        <v>57</v>
      </c>
      <c r="T34" s="104">
        <v>2891</v>
      </c>
      <c r="U34" s="104">
        <v>2899</v>
      </c>
      <c r="V34" s="104">
        <v>8</v>
      </c>
      <c r="W34" s="104">
        <v>0</v>
      </c>
      <c r="X34" s="104">
        <v>0</v>
      </c>
      <c r="Y34" s="104">
        <v>0</v>
      </c>
      <c r="Z34" s="104">
        <v>0</v>
      </c>
      <c r="AA34" s="104">
        <v>1241</v>
      </c>
      <c r="AB34" s="104">
        <v>2899</v>
      </c>
      <c r="AC34" s="104">
        <v>4140</v>
      </c>
      <c r="AD34" s="101" t="s">
        <v>146</v>
      </c>
      <c r="AE34" s="104">
        <v>4032</v>
      </c>
      <c r="AF34" s="104">
        <v>14</v>
      </c>
      <c r="AG34" s="107"/>
    </row>
    <row r="35" spans="1:33" x14ac:dyDescent="0.2">
      <c r="A35" s="101" t="s">
        <v>147</v>
      </c>
      <c r="B35" s="101" t="s">
        <v>148</v>
      </c>
      <c r="C35" s="102">
        <v>784</v>
      </c>
      <c r="D35" s="102">
        <v>0</v>
      </c>
      <c r="E35" s="102">
        <v>784</v>
      </c>
      <c r="F35" s="103">
        <v>8.7378640776699004E-2</v>
      </c>
      <c r="G35" s="102">
        <v>0</v>
      </c>
      <c r="H35" s="102">
        <v>0</v>
      </c>
      <c r="I35" s="102">
        <v>0</v>
      </c>
      <c r="J35" s="116">
        <v>0</v>
      </c>
      <c r="K35" s="104">
        <v>0</v>
      </c>
      <c r="L35" s="103">
        <v>0</v>
      </c>
      <c r="M35" s="117">
        <v>784</v>
      </c>
      <c r="N35" s="103">
        <v>8.7378640776699004E-2</v>
      </c>
      <c r="O35" s="117">
        <v>647</v>
      </c>
      <c r="P35" s="117">
        <v>1431</v>
      </c>
      <c r="Q35" s="118">
        <v>0.20657672849915698</v>
      </c>
      <c r="R35" s="105">
        <v>5</v>
      </c>
      <c r="S35" s="101" t="s">
        <v>57</v>
      </c>
      <c r="T35" s="104">
        <v>717</v>
      </c>
      <c r="U35" s="104">
        <v>721</v>
      </c>
      <c r="V35" s="104">
        <v>4</v>
      </c>
      <c r="W35" s="104">
        <v>0</v>
      </c>
      <c r="X35" s="104">
        <v>0</v>
      </c>
      <c r="Y35" s="104">
        <v>0</v>
      </c>
      <c r="Z35" s="104">
        <v>0</v>
      </c>
      <c r="AA35" s="104">
        <v>465</v>
      </c>
      <c r="AB35" s="104">
        <v>721</v>
      </c>
      <c r="AC35" s="104">
        <v>1186</v>
      </c>
      <c r="AD35" s="101" t="s">
        <v>149</v>
      </c>
      <c r="AE35" s="104">
        <v>4032</v>
      </c>
      <c r="AF35" s="104">
        <v>14</v>
      </c>
      <c r="AG35" s="107"/>
    </row>
    <row r="36" spans="1:33" x14ac:dyDescent="0.2">
      <c r="A36" s="101" t="s">
        <v>150</v>
      </c>
      <c r="B36" s="101" t="s">
        <v>151</v>
      </c>
      <c r="C36" s="102">
        <v>3237</v>
      </c>
      <c r="D36" s="102">
        <v>6</v>
      </c>
      <c r="E36" s="102">
        <v>3243</v>
      </c>
      <c r="F36" s="103">
        <v>-2.2898463392588098E-2</v>
      </c>
      <c r="G36" s="102">
        <v>0</v>
      </c>
      <c r="H36" s="102">
        <v>0</v>
      </c>
      <c r="I36" s="102">
        <v>0</v>
      </c>
      <c r="J36" s="116">
        <v>0</v>
      </c>
      <c r="K36" s="104">
        <v>0</v>
      </c>
      <c r="L36" s="103">
        <v>0</v>
      </c>
      <c r="M36" s="117">
        <v>3243</v>
      </c>
      <c r="N36" s="103">
        <v>-2.2898463392588098E-2</v>
      </c>
      <c r="O36" s="117">
        <v>719</v>
      </c>
      <c r="P36" s="117">
        <v>3962</v>
      </c>
      <c r="Q36" s="118">
        <v>0.10732252655114601</v>
      </c>
      <c r="R36" s="105">
        <v>5</v>
      </c>
      <c r="S36" s="101" t="s">
        <v>57</v>
      </c>
      <c r="T36" s="104">
        <v>3313</v>
      </c>
      <c r="U36" s="104">
        <v>3319</v>
      </c>
      <c r="V36" s="104">
        <v>6</v>
      </c>
      <c r="W36" s="104">
        <v>0</v>
      </c>
      <c r="X36" s="104">
        <v>0</v>
      </c>
      <c r="Y36" s="104">
        <v>0</v>
      </c>
      <c r="Z36" s="104">
        <v>0</v>
      </c>
      <c r="AA36" s="104">
        <v>259</v>
      </c>
      <c r="AB36" s="104">
        <v>3319</v>
      </c>
      <c r="AC36" s="104">
        <v>3578</v>
      </c>
      <c r="AD36" s="101" t="s">
        <v>152</v>
      </c>
      <c r="AE36" s="104">
        <v>4032</v>
      </c>
      <c r="AF36" s="104">
        <v>14</v>
      </c>
      <c r="AG36" s="107"/>
    </row>
    <row r="37" spans="1:33" x14ac:dyDescent="0.2">
      <c r="A37" s="101" t="s">
        <v>153</v>
      </c>
      <c r="B37" s="101" t="s">
        <v>154</v>
      </c>
      <c r="C37" s="102">
        <v>6951</v>
      </c>
      <c r="D37" s="102">
        <v>92</v>
      </c>
      <c r="E37" s="102">
        <v>7043</v>
      </c>
      <c r="F37" s="103">
        <v>-3.91541609822647E-2</v>
      </c>
      <c r="G37" s="102">
        <v>0</v>
      </c>
      <c r="H37" s="102">
        <v>0</v>
      </c>
      <c r="I37" s="102">
        <v>0</v>
      </c>
      <c r="J37" s="116">
        <v>0</v>
      </c>
      <c r="K37" s="104">
        <v>0</v>
      </c>
      <c r="L37" s="103">
        <v>0</v>
      </c>
      <c r="M37" s="117">
        <v>7043</v>
      </c>
      <c r="N37" s="103">
        <v>-3.91541609822647E-2</v>
      </c>
      <c r="O37" s="117">
        <v>2475</v>
      </c>
      <c r="P37" s="117">
        <v>9518</v>
      </c>
      <c r="Q37" s="118">
        <v>-4.7723861930965499E-2</v>
      </c>
      <c r="R37" s="105">
        <v>5</v>
      </c>
      <c r="S37" s="101" t="s">
        <v>57</v>
      </c>
      <c r="T37" s="104">
        <v>7196</v>
      </c>
      <c r="U37" s="104">
        <v>7330</v>
      </c>
      <c r="V37" s="104">
        <v>134</v>
      </c>
      <c r="W37" s="104">
        <v>0</v>
      </c>
      <c r="X37" s="104">
        <v>0</v>
      </c>
      <c r="Y37" s="104">
        <v>0</v>
      </c>
      <c r="Z37" s="104">
        <v>0</v>
      </c>
      <c r="AA37" s="104">
        <v>2665</v>
      </c>
      <c r="AB37" s="104">
        <v>7330</v>
      </c>
      <c r="AC37" s="104">
        <v>9995</v>
      </c>
      <c r="AD37" s="101" t="s">
        <v>155</v>
      </c>
      <c r="AE37" s="104">
        <v>4032</v>
      </c>
      <c r="AF37" s="104">
        <v>14</v>
      </c>
      <c r="AG37" s="107"/>
    </row>
    <row r="38" spans="1:33" x14ac:dyDescent="0.2">
      <c r="A38" s="101" t="s">
        <v>156</v>
      </c>
      <c r="B38" s="101" t="s">
        <v>157</v>
      </c>
      <c r="C38" s="102">
        <v>3185</v>
      </c>
      <c r="D38" s="102">
        <v>942</v>
      </c>
      <c r="E38" s="102">
        <v>4127</v>
      </c>
      <c r="F38" s="103">
        <v>3.4038414782397303E-3</v>
      </c>
      <c r="G38" s="102">
        <v>0</v>
      </c>
      <c r="H38" s="102">
        <v>0</v>
      </c>
      <c r="I38" s="102">
        <v>0</v>
      </c>
      <c r="J38" s="116">
        <v>0</v>
      </c>
      <c r="K38" s="104">
        <v>0</v>
      </c>
      <c r="L38" s="103">
        <v>0</v>
      </c>
      <c r="M38" s="117">
        <v>4127</v>
      </c>
      <c r="N38" s="103">
        <v>3.4038414782397303E-3</v>
      </c>
      <c r="O38" s="117">
        <v>2270</v>
      </c>
      <c r="P38" s="117">
        <v>6397</v>
      </c>
      <c r="Q38" s="118">
        <v>-6.6812545587162694E-2</v>
      </c>
      <c r="R38" s="105">
        <v>5</v>
      </c>
      <c r="S38" s="101" t="s">
        <v>57</v>
      </c>
      <c r="T38" s="104">
        <v>2843</v>
      </c>
      <c r="U38" s="104">
        <v>4113</v>
      </c>
      <c r="V38" s="104">
        <v>1270</v>
      </c>
      <c r="W38" s="104">
        <v>0</v>
      </c>
      <c r="X38" s="104">
        <v>0</v>
      </c>
      <c r="Y38" s="104">
        <v>0</v>
      </c>
      <c r="Z38" s="104">
        <v>0</v>
      </c>
      <c r="AA38" s="104">
        <v>2742</v>
      </c>
      <c r="AB38" s="104">
        <v>4113</v>
      </c>
      <c r="AC38" s="104">
        <v>6855</v>
      </c>
      <c r="AD38" s="101" t="s">
        <v>158</v>
      </c>
      <c r="AE38" s="104">
        <v>4032</v>
      </c>
      <c r="AF38" s="104">
        <v>14</v>
      </c>
      <c r="AG38" s="107"/>
    </row>
    <row r="39" spans="1:33" x14ac:dyDescent="0.2">
      <c r="A39" s="101" t="s">
        <v>159</v>
      </c>
      <c r="B39" s="101" t="s">
        <v>160</v>
      </c>
      <c r="C39" s="102">
        <v>128523</v>
      </c>
      <c r="D39" s="102">
        <v>6198</v>
      </c>
      <c r="E39" s="102">
        <v>134721</v>
      </c>
      <c r="F39" s="103">
        <v>-6.7984337382737889E-2</v>
      </c>
      <c r="G39" s="102">
        <v>210832</v>
      </c>
      <c r="H39" s="102">
        <v>6850</v>
      </c>
      <c r="I39" s="102">
        <v>217682</v>
      </c>
      <c r="J39" s="116">
        <v>-0.11432895818245399</v>
      </c>
      <c r="K39" s="104">
        <v>15051</v>
      </c>
      <c r="L39" s="103">
        <v>-0.34389712292938102</v>
      </c>
      <c r="M39" s="117">
        <v>367454</v>
      </c>
      <c r="N39" s="103">
        <v>-0.11086214823238999</v>
      </c>
      <c r="O39" s="117">
        <v>1593</v>
      </c>
      <c r="P39" s="117">
        <v>369047</v>
      </c>
      <c r="Q39" s="118">
        <v>-0.11195839970739301</v>
      </c>
      <c r="R39" s="105">
        <v>2</v>
      </c>
      <c r="S39" s="101" t="s">
        <v>57</v>
      </c>
      <c r="T39" s="104">
        <v>137466</v>
      </c>
      <c r="U39" s="104">
        <v>144548</v>
      </c>
      <c r="V39" s="104">
        <v>7082</v>
      </c>
      <c r="W39" s="104">
        <v>236068</v>
      </c>
      <c r="X39" s="104">
        <v>245782</v>
      </c>
      <c r="Y39" s="104">
        <v>9714</v>
      </c>
      <c r="Z39" s="104">
        <v>22940</v>
      </c>
      <c r="AA39" s="104">
        <v>2304</v>
      </c>
      <c r="AB39" s="104">
        <v>413270</v>
      </c>
      <c r="AC39" s="104">
        <v>415574</v>
      </c>
      <c r="AD39" s="101" t="s">
        <v>161</v>
      </c>
      <c r="AE39" s="104">
        <v>4032</v>
      </c>
      <c r="AF39" s="104">
        <v>14</v>
      </c>
      <c r="AG39" s="107"/>
    </row>
    <row r="40" spans="1:33" x14ac:dyDescent="0.2">
      <c r="A40" s="101" t="s">
        <v>162</v>
      </c>
      <c r="B40" s="101" t="s">
        <v>163</v>
      </c>
      <c r="C40" s="102">
        <v>5244</v>
      </c>
      <c r="D40" s="102">
        <v>206</v>
      </c>
      <c r="E40" s="102">
        <v>5450</v>
      </c>
      <c r="F40" s="103">
        <v>-8.9107110383706105E-3</v>
      </c>
      <c r="G40" s="102">
        <v>0</v>
      </c>
      <c r="H40" s="102">
        <v>0</v>
      </c>
      <c r="I40" s="102">
        <v>0</v>
      </c>
      <c r="J40" s="116">
        <v>0</v>
      </c>
      <c r="K40" s="104">
        <v>0</v>
      </c>
      <c r="L40" s="103">
        <v>0</v>
      </c>
      <c r="M40" s="117">
        <v>5450</v>
      </c>
      <c r="N40" s="103">
        <v>-8.9107110383706105E-3</v>
      </c>
      <c r="O40" s="117">
        <v>1216</v>
      </c>
      <c r="P40" s="117">
        <v>6666</v>
      </c>
      <c r="Q40" s="118">
        <v>-2.1719988259465799E-2</v>
      </c>
      <c r="R40" s="105">
        <v>5</v>
      </c>
      <c r="S40" s="101" t="s">
        <v>57</v>
      </c>
      <c r="T40" s="104">
        <v>5389</v>
      </c>
      <c r="U40" s="104">
        <v>5499</v>
      </c>
      <c r="V40" s="104">
        <v>110</v>
      </c>
      <c r="W40" s="104">
        <v>0</v>
      </c>
      <c r="X40" s="104">
        <v>0</v>
      </c>
      <c r="Y40" s="104">
        <v>0</v>
      </c>
      <c r="Z40" s="104">
        <v>0</v>
      </c>
      <c r="AA40" s="104">
        <v>1315</v>
      </c>
      <c r="AB40" s="104">
        <v>5499</v>
      </c>
      <c r="AC40" s="104">
        <v>6814</v>
      </c>
      <c r="AD40" s="101" t="s">
        <v>164</v>
      </c>
      <c r="AE40" s="104">
        <v>4032</v>
      </c>
      <c r="AF40" s="104">
        <v>14</v>
      </c>
      <c r="AG40" s="107"/>
    </row>
    <row r="41" spans="1:33" x14ac:dyDescent="0.2">
      <c r="A41" s="101" t="s">
        <v>165</v>
      </c>
      <c r="B41" s="101" t="s">
        <v>166</v>
      </c>
      <c r="C41" s="102">
        <v>21714</v>
      </c>
      <c r="D41" s="102">
        <v>4</v>
      </c>
      <c r="E41" s="102">
        <v>21718</v>
      </c>
      <c r="F41" s="103">
        <v>8.7204645574689599E-2</v>
      </c>
      <c r="G41" s="102">
        <v>2931</v>
      </c>
      <c r="H41" s="102">
        <v>0</v>
      </c>
      <c r="I41" s="102">
        <v>2931</v>
      </c>
      <c r="J41" s="116">
        <v>-2.3976023976024E-2</v>
      </c>
      <c r="K41" s="104">
        <v>0</v>
      </c>
      <c r="L41" s="103">
        <v>0</v>
      </c>
      <c r="M41" s="117">
        <v>24649</v>
      </c>
      <c r="N41" s="103">
        <v>7.2675051133643809E-2</v>
      </c>
      <c r="O41" s="117">
        <v>0</v>
      </c>
      <c r="P41" s="117">
        <v>24649</v>
      </c>
      <c r="Q41" s="118">
        <v>7.2675051133643809E-2</v>
      </c>
      <c r="R41" s="105">
        <v>4</v>
      </c>
      <c r="S41" s="101" t="s">
        <v>57</v>
      </c>
      <c r="T41" s="104">
        <v>19976</v>
      </c>
      <c r="U41" s="104">
        <v>19976</v>
      </c>
      <c r="V41" s="104">
        <v>0</v>
      </c>
      <c r="W41" s="104">
        <v>3003</v>
      </c>
      <c r="X41" s="104">
        <v>3003</v>
      </c>
      <c r="Y41" s="104">
        <v>0</v>
      </c>
      <c r="Z41" s="104">
        <v>0</v>
      </c>
      <c r="AA41" s="104">
        <v>0</v>
      </c>
      <c r="AB41" s="104">
        <v>22979</v>
      </c>
      <c r="AC41" s="104">
        <v>22979</v>
      </c>
      <c r="AD41" s="101" t="s">
        <v>167</v>
      </c>
      <c r="AE41" s="104">
        <v>4032</v>
      </c>
      <c r="AF41" s="104">
        <v>14</v>
      </c>
      <c r="AG41" s="107"/>
    </row>
    <row r="42" spans="1:33" x14ac:dyDescent="0.2">
      <c r="A42" s="101" t="s">
        <v>168</v>
      </c>
      <c r="B42" s="101" t="s">
        <v>169</v>
      </c>
      <c r="C42" s="102">
        <v>8279</v>
      </c>
      <c r="D42" s="102">
        <v>14</v>
      </c>
      <c r="E42" s="102">
        <v>8293</v>
      </c>
      <c r="F42" s="103">
        <v>8.7036308821601793E-2</v>
      </c>
      <c r="G42" s="102">
        <v>0</v>
      </c>
      <c r="H42" s="102">
        <v>0</v>
      </c>
      <c r="I42" s="102">
        <v>0</v>
      </c>
      <c r="J42" s="116">
        <v>0</v>
      </c>
      <c r="K42" s="104">
        <v>0</v>
      </c>
      <c r="L42" s="103">
        <v>0</v>
      </c>
      <c r="M42" s="117">
        <v>8293</v>
      </c>
      <c r="N42" s="103">
        <v>8.7036308821601793E-2</v>
      </c>
      <c r="O42" s="117">
        <v>303</v>
      </c>
      <c r="P42" s="117">
        <v>8596</v>
      </c>
      <c r="Q42" s="118">
        <v>7.1152647975077907E-2</v>
      </c>
      <c r="R42" s="105">
        <v>5</v>
      </c>
      <c r="S42" s="101" t="s">
        <v>57</v>
      </c>
      <c r="T42" s="104">
        <v>7603</v>
      </c>
      <c r="U42" s="104">
        <v>7629</v>
      </c>
      <c r="V42" s="104">
        <v>26</v>
      </c>
      <c r="W42" s="104">
        <v>0</v>
      </c>
      <c r="X42" s="104">
        <v>0</v>
      </c>
      <c r="Y42" s="104">
        <v>0</v>
      </c>
      <c r="Z42" s="104">
        <v>0</v>
      </c>
      <c r="AA42" s="104">
        <v>396</v>
      </c>
      <c r="AB42" s="104">
        <v>7629</v>
      </c>
      <c r="AC42" s="104">
        <v>8025</v>
      </c>
      <c r="AD42" s="101" t="s">
        <v>170</v>
      </c>
      <c r="AE42" s="104">
        <v>4032</v>
      </c>
      <c r="AF42" s="104">
        <v>14</v>
      </c>
      <c r="AG42" s="107"/>
    </row>
    <row r="43" spans="1:33" x14ac:dyDescent="0.2">
      <c r="A43" s="101" t="s">
        <v>171</v>
      </c>
      <c r="B43" s="101" t="s">
        <v>172</v>
      </c>
      <c r="C43" s="102">
        <v>1020</v>
      </c>
      <c r="D43" s="102">
        <v>8</v>
      </c>
      <c r="E43" s="102">
        <v>1028</v>
      </c>
      <c r="F43" s="103">
        <v>-0.21346595256312201</v>
      </c>
      <c r="G43" s="102">
        <v>0</v>
      </c>
      <c r="H43" s="102">
        <v>0</v>
      </c>
      <c r="I43" s="102">
        <v>0</v>
      </c>
      <c r="J43" s="116">
        <v>0</v>
      </c>
      <c r="K43" s="104">
        <v>0</v>
      </c>
      <c r="L43" s="103">
        <v>0</v>
      </c>
      <c r="M43" s="117">
        <v>1028</v>
      </c>
      <c r="N43" s="103">
        <v>-0.21346595256312201</v>
      </c>
      <c r="O43" s="117">
        <v>753</v>
      </c>
      <c r="P43" s="117">
        <v>1781</v>
      </c>
      <c r="Q43" s="118">
        <v>-0.162670427832628</v>
      </c>
      <c r="R43" s="105">
        <v>5</v>
      </c>
      <c r="S43" s="101" t="s">
        <v>57</v>
      </c>
      <c r="T43" s="104">
        <v>1301</v>
      </c>
      <c r="U43" s="104">
        <v>1307</v>
      </c>
      <c r="V43" s="104">
        <v>6</v>
      </c>
      <c r="W43" s="104">
        <v>0</v>
      </c>
      <c r="X43" s="104">
        <v>0</v>
      </c>
      <c r="Y43" s="104">
        <v>0</v>
      </c>
      <c r="Z43" s="104">
        <v>0</v>
      </c>
      <c r="AA43" s="104">
        <v>820</v>
      </c>
      <c r="AB43" s="104">
        <v>1307</v>
      </c>
      <c r="AC43" s="104">
        <v>2127</v>
      </c>
      <c r="AD43" s="101" t="s">
        <v>173</v>
      </c>
      <c r="AE43" s="104">
        <v>4032</v>
      </c>
      <c r="AF43" s="104">
        <v>14</v>
      </c>
      <c r="AG43" s="107"/>
    </row>
    <row r="44" spans="1:33" x14ac:dyDescent="0.2">
      <c r="A44" s="101" t="s">
        <v>174</v>
      </c>
      <c r="B44" s="101" t="s">
        <v>175</v>
      </c>
      <c r="C44" s="102">
        <v>123445</v>
      </c>
      <c r="D44" s="102">
        <v>33710</v>
      </c>
      <c r="E44" s="102">
        <v>157155</v>
      </c>
      <c r="F44" s="103">
        <v>1.0149380367151699E-2</v>
      </c>
      <c r="G44" s="102">
        <v>13665</v>
      </c>
      <c r="H44" s="102">
        <v>680</v>
      </c>
      <c r="I44" s="102">
        <v>14345</v>
      </c>
      <c r="J44" s="116">
        <v>0.162573952508307</v>
      </c>
      <c r="K44" s="104">
        <v>0</v>
      </c>
      <c r="L44" s="103">
        <v>0</v>
      </c>
      <c r="M44" s="117">
        <v>171500</v>
      </c>
      <c r="N44" s="103">
        <v>2.1350087842062899E-2</v>
      </c>
      <c r="O44" s="117">
        <v>12327</v>
      </c>
      <c r="P44" s="117">
        <v>183827</v>
      </c>
      <c r="Q44" s="118">
        <v>5.7297328386966898E-2</v>
      </c>
      <c r="R44" s="105">
        <v>3</v>
      </c>
      <c r="S44" s="101" t="s">
        <v>57</v>
      </c>
      <c r="T44" s="104">
        <v>122766</v>
      </c>
      <c r="U44" s="104">
        <v>155576</v>
      </c>
      <c r="V44" s="104">
        <v>32810</v>
      </c>
      <c r="W44" s="104">
        <v>11841</v>
      </c>
      <c r="X44" s="104">
        <v>12339</v>
      </c>
      <c r="Y44" s="104">
        <v>498</v>
      </c>
      <c r="Z44" s="104">
        <v>0</v>
      </c>
      <c r="AA44" s="104">
        <v>5950</v>
      </c>
      <c r="AB44" s="104">
        <v>167915</v>
      </c>
      <c r="AC44" s="104">
        <v>173865</v>
      </c>
      <c r="AD44" s="101" t="s">
        <v>176</v>
      </c>
      <c r="AE44" s="104">
        <v>4032</v>
      </c>
      <c r="AF44" s="104">
        <v>14</v>
      </c>
      <c r="AG44" s="107"/>
    </row>
    <row r="45" spans="1:33" x14ac:dyDescent="0.2">
      <c r="A45" s="101" t="s">
        <v>177</v>
      </c>
      <c r="B45" s="101" t="s">
        <v>178</v>
      </c>
      <c r="C45" s="102">
        <v>171073</v>
      </c>
      <c r="D45" s="102">
        <v>35160</v>
      </c>
      <c r="E45" s="102">
        <v>206233</v>
      </c>
      <c r="F45" s="103">
        <v>-3.0686870775796401E-2</v>
      </c>
      <c r="G45" s="102">
        <v>143403</v>
      </c>
      <c r="H45" s="102">
        <v>3414</v>
      </c>
      <c r="I45" s="102">
        <v>146817</v>
      </c>
      <c r="J45" s="116">
        <v>2.7008310249307502E-2</v>
      </c>
      <c r="K45" s="104">
        <v>0</v>
      </c>
      <c r="L45" s="103">
        <v>0</v>
      </c>
      <c r="M45" s="117">
        <v>353050</v>
      </c>
      <c r="N45" s="103">
        <v>-7.50032328979697E-3</v>
      </c>
      <c r="O45" s="117">
        <v>2816</v>
      </c>
      <c r="P45" s="117">
        <v>355866</v>
      </c>
      <c r="Q45" s="118">
        <v>-1.03177075221928E-2</v>
      </c>
      <c r="R45" s="105">
        <v>2</v>
      </c>
      <c r="S45" s="101" t="s">
        <v>57</v>
      </c>
      <c r="T45" s="104">
        <v>179246</v>
      </c>
      <c r="U45" s="104">
        <v>212762</v>
      </c>
      <c r="V45" s="104">
        <v>33516</v>
      </c>
      <c r="W45" s="104">
        <v>139678</v>
      </c>
      <c r="X45" s="104">
        <v>142956</v>
      </c>
      <c r="Y45" s="104">
        <v>3278</v>
      </c>
      <c r="Z45" s="104">
        <v>0</v>
      </c>
      <c r="AA45" s="104">
        <v>3858</v>
      </c>
      <c r="AB45" s="104">
        <v>355718</v>
      </c>
      <c r="AC45" s="104">
        <v>359576</v>
      </c>
      <c r="AD45" s="101" t="s">
        <v>179</v>
      </c>
      <c r="AE45" s="104">
        <v>4032</v>
      </c>
      <c r="AF45" s="104">
        <v>14</v>
      </c>
      <c r="AG45" s="107"/>
    </row>
    <row r="46" spans="1:33" x14ac:dyDescent="0.2">
      <c r="A46" s="101" t="s">
        <v>180</v>
      </c>
      <c r="B46" s="101" t="s">
        <v>181</v>
      </c>
      <c r="C46" s="102">
        <v>4143</v>
      </c>
      <c r="D46" s="102">
        <v>1090</v>
      </c>
      <c r="E46" s="102">
        <v>5233</v>
      </c>
      <c r="F46" s="103">
        <v>-3.5924834193072998E-2</v>
      </c>
      <c r="G46" s="102">
        <v>0</v>
      </c>
      <c r="H46" s="102">
        <v>0</v>
      </c>
      <c r="I46" s="102">
        <v>0</v>
      </c>
      <c r="J46" s="116">
        <v>0</v>
      </c>
      <c r="K46" s="104">
        <v>0</v>
      </c>
      <c r="L46" s="103">
        <v>0</v>
      </c>
      <c r="M46" s="117">
        <v>5233</v>
      </c>
      <c r="N46" s="103">
        <v>-3.5924834193072998E-2</v>
      </c>
      <c r="O46" s="117">
        <v>2142</v>
      </c>
      <c r="P46" s="117">
        <v>7375</v>
      </c>
      <c r="Q46" s="118">
        <v>-3.5947712418300699E-2</v>
      </c>
      <c r="R46" s="105">
        <v>5</v>
      </c>
      <c r="S46" s="101" t="s">
        <v>57</v>
      </c>
      <c r="T46" s="104">
        <v>4182</v>
      </c>
      <c r="U46" s="104">
        <v>5428</v>
      </c>
      <c r="V46" s="104">
        <v>1246</v>
      </c>
      <c r="W46" s="104">
        <v>0</v>
      </c>
      <c r="X46" s="104">
        <v>0</v>
      </c>
      <c r="Y46" s="104">
        <v>0</v>
      </c>
      <c r="Z46" s="104">
        <v>0</v>
      </c>
      <c r="AA46" s="104">
        <v>2222</v>
      </c>
      <c r="AB46" s="104">
        <v>5428</v>
      </c>
      <c r="AC46" s="104">
        <v>7650</v>
      </c>
      <c r="AD46" s="101" t="s">
        <v>182</v>
      </c>
      <c r="AE46" s="104">
        <v>4032</v>
      </c>
      <c r="AF46" s="104">
        <v>14</v>
      </c>
      <c r="AG46" s="107"/>
    </row>
    <row r="47" spans="1:33" x14ac:dyDescent="0.2">
      <c r="A47" s="101" t="s">
        <v>183</v>
      </c>
      <c r="B47" s="101" t="s">
        <v>184</v>
      </c>
      <c r="C47" s="102">
        <v>976</v>
      </c>
      <c r="D47" s="102">
        <v>18</v>
      </c>
      <c r="E47" s="102">
        <v>994</v>
      </c>
      <c r="F47" s="103">
        <v>-0.134146341463415</v>
      </c>
      <c r="G47" s="102">
        <v>0</v>
      </c>
      <c r="H47" s="102">
        <v>0</v>
      </c>
      <c r="I47" s="102">
        <v>0</v>
      </c>
      <c r="J47" s="116">
        <v>0</v>
      </c>
      <c r="K47" s="104">
        <v>0</v>
      </c>
      <c r="L47" s="103">
        <v>0</v>
      </c>
      <c r="M47" s="117">
        <v>994</v>
      </c>
      <c r="N47" s="103">
        <v>-0.134146341463415</v>
      </c>
      <c r="O47" s="117">
        <v>1413</v>
      </c>
      <c r="P47" s="117">
        <v>2407</v>
      </c>
      <c r="Q47" s="118">
        <v>-0.113117170228445</v>
      </c>
      <c r="R47" s="105">
        <v>5</v>
      </c>
      <c r="S47" s="101" t="s">
        <v>57</v>
      </c>
      <c r="T47" s="104">
        <v>1118</v>
      </c>
      <c r="U47" s="104">
        <v>1148</v>
      </c>
      <c r="V47" s="104">
        <v>30</v>
      </c>
      <c r="W47" s="104">
        <v>0</v>
      </c>
      <c r="X47" s="104">
        <v>0</v>
      </c>
      <c r="Y47" s="104">
        <v>0</v>
      </c>
      <c r="Z47" s="104">
        <v>0</v>
      </c>
      <c r="AA47" s="104">
        <v>1566</v>
      </c>
      <c r="AB47" s="104">
        <v>1148</v>
      </c>
      <c r="AC47" s="104">
        <v>2714</v>
      </c>
      <c r="AD47" s="101" t="s">
        <v>185</v>
      </c>
      <c r="AE47" s="104">
        <v>4032</v>
      </c>
      <c r="AF47" s="104">
        <v>14</v>
      </c>
      <c r="AG47" s="107"/>
    </row>
    <row r="48" spans="1:33" x14ac:dyDescent="0.2">
      <c r="A48" s="101" t="s">
        <v>186</v>
      </c>
      <c r="B48" s="101" t="s">
        <v>187</v>
      </c>
      <c r="C48" s="102">
        <v>929</v>
      </c>
      <c r="D48" s="102">
        <v>0</v>
      </c>
      <c r="E48" s="102">
        <v>929</v>
      </c>
      <c r="F48" s="103">
        <v>0.21756225425950201</v>
      </c>
      <c r="G48" s="102">
        <v>0</v>
      </c>
      <c r="H48" s="102">
        <v>0</v>
      </c>
      <c r="I48" s="102">
        <v>0</v>
      </c>
      <c r="J48" s="116">
        <v>0</v>
      </c>
      <c r="K48" s="104">
        <v>0</v>
      </c>
      <c r="L48" s="103">
        <v>0</v>
      </c>
      <c r="M48" s="117">
        <v>929</v>
      </c>
      <c r="N48" s="103">
        <v>0.21756225425950201</v>
      </c>
      <c r="O48" s="117">
        <v>0</v>
      </c>
      <c r="P48" s="117">
        <v>929</v>
      </c>
      <c r="Q48" s="118">
        <v>0.21756225425950201</v>
      </c>
      <c r="R48" s="105">
        <v>5</v>
      </c>
      <c r="S48" s="101" t="s">
        <v>57</v>
      </c>
      <c r="T48" s="104">
        <v>763</v>
      </c>
      <c r="U48" s="104">
        <v>763</v>
      </c>
      <c r="V48" s="104">
        <v>0</v>
      </c>
      <c r="W48" s="104">
        <v>0</v>
      </c>
      <c r="X48" s="104">
        <v>0</v>
      </c>
      <c r="Y48" s="104">
        <v>0</v>
      </c>
      <c r="Z48" s="104">
        <v>0</v>
      </c>
      <c r="AA48" s="104">
        <v>0</v>
      </c>
      <c r="AB48" s="104">
        <v>763</v>
      </c>
      <c r="AC48" s="104">
        <v>763</v>
      </c>
      <c r="AD48" s="101" t="s">
        <v>188</v>
      </c>
      <c r="AE48" s="104">
        <v>4032</v>
      </c>
      <c r="AF48" s="104">
        <v>14</v>
      </c>
      <c r="AG48" s="107"/>
    </row>
    <row r="49" spans="1:33" x14ac:dyDescent="0.2">
      <c r="A49" s="101" t="s">
        <v>189</v>
      </c>
      <c r="B49" s="101" t="s">
        <v>190</v>
      </c>
      <c r="C49" s="102">
        <v>7572</v>
      </c>
      <c r="D49" s="102">
        <v>72</v>
      </c>
      <c r="E49" s="102">
        <v>7644</v>
      </c>
      <c r="F49" s="103">
        <v>-8.3672980100695307E-2</v>
      </c>
      <c r="G49" s="102">
        <v>0</v>
      </c>
      <c r="H49" s="102">
        <v>0</v>
      </c>
      <c r="I49" s="102">
        <v>0</v>
      </c>
      <c r="J49" s="116">
        <v>0</v>
      </c>
      <c r="K49" s="104">
        <v>0</v>
      </c>
      <c r="L49" s="103">
        <v>0</v>
      </c>
      <c r="M49" s="117">
        <v>7644</v>
      </c>
      <c r="N49" s="103">
        <v>-8.3672980100695307E-2</v>
      </c>
      <c r="O49" s="117">
        <v>145</v>
      </c>
      <c r="P49" s="117">
        <v>7789</v>
      </c>
      <c r="Q49" s="118">
        <v>-0.13800354138999602</v>
      </c>
      <c r="R49" s="105">
        <v>5</v>
      </c>
      <c r="S49" s="101" t="s">
        <v>57</v>
      </c>
      <c r="T49" s="104">
        <v>8274</v>
      </c>
      <c r="U49" s="104">
        <v>8342</v>
      </c>
      <c r="V49" s="104">
        <v>68</v>
      </c>
      <c r="W49" s="104">
        <v>0</v>
      </c>
      <c r="X49" s="104">
        <v>0</v>
      </c>
      <c r="Y49" s="104">
        <v>0</v>
      </c>
      <c r="Z49" s="104">
        <v>0</v>
      </c>
      <c r="AA49" s="104">
        <v>694</v>
      </c>
      <c r="AB49" s="104">
        <v>8342</v>
      </c>
      <c r="AC49" s="104">
        <v>9036</v>
      </c>
      <c r="AD49" s="101" t="s">
        <v>191</v>
      </c>
      <c r="AE49" s="104">
        <v>4032</v>
      </c>
      <c r="AF49" s="104">
        <v>14</v>
      </c>
      <c r="AG49" s="107"/>
    </row>
    <row r="50" spans="1:33" x14ac:dyDescent="0.2">
      <c r="A50" s="101" t="s">
        <v>192</v>
      </c>
      <c r="B50" s="101" t="s">
        <v>193</v>
      </c>
      <c r="C50" s="102">
        <v>56788</v>
      </c>
      <c r="D50" s="102">
        <v>216</v>
      </c>
      <c r="E50" s="102">
        <v>57004</v>
      </c>
      <c r="F50" s="103">
        <v>-4.0772712740000307E-2</v>
      </c>
      <c r="G50" s="102">
        <v>37295</v>
      </c>
      <c r="H50" s="102">
        <v>8</v>
      </c>
      <c r="I50" s="102">
        <v>37303</v>
      </c>
      <c r="J50" s="116">
        <v>-7.5995145029848193E-2</v>
      </c>
      <c r="K50" s="104">
        <v>0</v>
      </c>
      <c r="L50" s="103">
        <v>0</v>
      </c>
      <c r="M50" s="117">
        <v>94307</v>
      </c>
      <c r="N50" s="103">
        <v>-5.5021142708270701E-2</v>
      </c>
      <c r="O50" s="117">
        <v>176</v>
      </c>
      <c r="P50" s="117">
        <v>94483</v>
      </c>
      <c r="Q50" s="118">
        <v>-5.3854858252971601E-2</v>
      </c>
      <c r="R50" s="105">
        <v>3</v>
      </c>
      <c r="S50" s="101" t="s">
        <v>57</v>
      </c>
      <c r="T50" s="104">
        <v>59327</v>
      </c>
      <c r="U50" s="104">
        <v>59427</v>
      </c>
      <c r="V50" s="104">
        <v>100</v>
      </c>
      <c r="W50" s="104">
        <v>40371</v>
      </c>
      <c r="X50" s="104">
        <v>40371</v>
      </c>
      <c r="Y50" s="104">
        <v>0</v>
      </c>
      <c r="Z50" s="104">
        <v>0</v>
      </c>
      <c r="AA50" s="104">
        <v>63</v>
      </c>
      <c r="AB50" s="104">
        <v>99798</v>
      </c>
      <c r="AC50" s="104">
        <v>99861</v>
      </c>
      <c r="AD50" s="101" t="s">
        <v>194</v>
      </c>
      <c r="AE50" s="104">
        <v>4032</v>
      </c>
      <c r="AF50" s="104">
        <v>14</v>
      </c>
      <c r="AG50" s="108"/>
    </row>
    <row r="51" spans="1:33" x14ac:dyDescent="0.2">
      <c r="A51" s="109" t="s">
        <v>195</v>
      </c>
      <c r="B51" s="110"/>
      <c r="C51" s="111">
        <v>1701237</v>
      </c>
      <c r="D51" s="111">
        <v>463012</v>
      </c>
      <c r="E51" s="111">
        <v>2164249</v>
      </c>
      <c r="F51" s="112">
        <v>-3.8008943176160999E-2</v>
      </c>
      <c r="G51" s="111">
        <v>2163700</v>
      </c>
      <c r="H51" s="111">
        <v>295992</v>
      </c>
      <c r="I51" s="111">
        <v>2459692</v>
      </c>
      <c r="J51" s="119">
        <v>1.4440680370754402E-2</v>
      </c>
      <c r="K51" s="120">
        <v>38933</v>
      </c>
      <c r="L51" s="112">
        <v>-0.30093548560860406</v>
      </c>
      <c r="M51" s="121">
        <v>4662874</v>
      </c>
      <c r="N51" s="112">
        <v>-1.4218845101753001E-2</v>
      </c>
      <c r="O51" s="121">
        <v>63217</v>
      </c>
      <c r="P51" s="121">
        <v>4726091</v>
      </c>
      <c r="Q51" s="122">
        <v>-1.3662782264721E-2</v>
      </c>
      <c r="R51" s="113">
        <v>0</v>
      </c>
      <c r="S51" s="114">
        <v>0</v>
      </c>
      <c r="T51" s="115">
        <v>1793464</v>
      </c>
      <c r="U51" s="115">
        <v>2249760</v>
      </c>
      <c r="V51" s="115">
        <v>456296</v>
      </c>
      <c r="W51" s="115">
        <v>2139446</v>
      </c>
      <c r="X51" s="115">
        <v>2424678</v>
      </c>
      <c r="Y51" s="115">
        <v>285232</v>
      </c>
      <c r="Z51" s="115">
        <v>55693</v>
      </c>
      <c r="AA51" s="115">
        <v>61426</v>
      </c>
      <c r="AB51" s="115">
        <v>4730131</v>
      </c>
      <c r="AC51" s="115">
        <v>4791557</v>
      </c>
      <c r="AD51" s="114">
        <v>0</v>
      </c>
      <c r="AE51" s="115">
        <v>185472</v>
      </c>
      <c r="AF51" s="115">
        <v>644</v>
      </c>
      <c r="AG51" s="114" t="s">
        <v>258</v>
      </c>
    </row>
    <row r="52" spans="1:33" x14ac:dyDescent="0.2">
      <c r="A52" s="101" t="s">
        <v>196</v>
      </c>
      <c r="B52" s="101" t="s">
        <v>197</v>
      </c>
      <c r="C52" s="102">
        <v>0</v>
      </c>
      <c r="D52" s="102">
        <v>0</v>
      </c>
      <c r="E52" s="102">
        <v>0</v>
      </c>
      <c r="F52" s="103">
        <v>0</v>
      </c>
      <c r="G52" s="102">
        <v>170108</v>
      </c>
      <c r="H52" s="102">
        <v>0</v>
      </c>
      <c r="I52" s="102">
        <v>170108</v>
      </c>
      <c r="J52" s="116">
        <v>-0.113434407133885</v>
      </c>
      <c r="K52" s="104">
        <v>0</v>
      </c>
      <c r="L52" s="103">
        <v>0</v>
      </c>
      <c r="M52" s="117">
        <v>170108</v>
      </c>
      <c r="N52" s="103">
        <v>-0.113434407133885</v>
      </c>
      <c r="O52" s="117">
        <v>0</v>
      </c>
      <c r="P52" s="117">
        <v>170108</v>
      </c>
      <c r="Q52" s="118">
        <v>-0.113434407133885</v>
      </c>
      <c r="R52" s="105">
        <v>6</v>
      </c>
      <c r="S52" s="101" t="s">
        <v>139</v>
      </c>
      <c r="T52" s="104">
        <v>0</v>
      </c>
      <c r="U52" s="104">
        <v>0</v>
      </c>
      <c r="V52" s="104">
        <v>0</v>
      </c>
      <c r="W52" s="104">
        <v>191873</v>
      </c>
      <c r="X52" s="104">
        <v>191873</v>
      </c>
      <c r="Y52" s="104">
        <v>0</v>
      </c>
      <c r="Z52" s="104">
        <v>0</v>
      </c>
      <c r="AA52" s="104">
        <v>0</v>
      </c>
      <c r="AB52" s="104">
        <v>191873</v>
      </c>
      <c r="AC52" s="104">
        <v>191873</v>
      </c>
      <c r="AD52" s="101" t="s">
        <v>198</v>
      </c>
      <c r="AE52" s="104">
        <v>4032</v>
      </c>
      <c r="AF52" s="104">
        <v>14</v>
      </c>
      <c r="AG52" s="106" t="s">
        <v>139</v>
      </c>
    </row>
    <row r="53" spans="1:33" x14ac:dyDescent="0.2">
      <c r="A53" s="101" t="s">
        <v>199</v>
      </c>
      <c r="B53" s="101" t="s">
        <v>200</v>
      </c>
      <c r="C53" s="102">
        <v>39</v>
      </c>
      <c r="D53" s="102">
        <v>0</v>
      </c>
      <c r="E53" s="102">
        <v>39</v>
      </c>
      <c r="F53" s="103">
        <v>-0.84765625</v>
      </c>
      <c r="G53" s="102">
        <v>0</v>
      </c>
      <c r="H53" s="102">
        <v>0</v>
      </c>
      <c r="I53" s="102">
        <v>0</v>
      </c>
      <c r="J53" s="116">
        <v>0</v>
      </c>
      <c r="K53" s="104">
        <v>0</v>
      </c>
      <c r="L53" s="103">
        <v>0</v>
      </c>
      <c r="M53" s="117">
        <v>39</v>
      </c>
      <c r="N53" s="103">
        <v>-0.84765625</v>
      </c>
      <c r="O53" s="117">
        <v>0</v>
      </c>
      <c r="P53" s="117">
        <v>39</v>
      </c>
      <c r="Q53" s="118">
        <v>-0.84765625</v>
      </c>
      <c r="R53" s="105">
        <v>6</v>
      </c>
      <c r="S53" s="101" t="s">
        <v>139</v>
      </c>
      <c r="T53" s="104">
        <v>256</v>
      </c>
      <c r="U53" s="104">
        <v>256</v>
      </c>
      <c r="V53" s="104">
        <v>0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256</v>
      </c>
      <c r="AC53" s="104">
        <v>256</v>
      </c>
      <c r="AD53" s="101" t="s">
        <v>201</v>
      </c>
      <c r="AE53" s="104">
        <v>4032</v>
      </c>
      <c r="AF53" s="104">
        <v>14</v>
      </c>
      <c r="AG53" s="107"/>
    </row>
    <row r="54" spans="1:33" x14ac:dyDescent="0.2">
      <c r="A54" s="101" t="s">
        <v>202</v>
      </c>
      <c r="B54" s="101" t="s">
        <v>203</v>
      </c>
      <c r="C54" s="102">
        <v>26161</v>
      </c>
      <c r="D54" s="102">
        <v>4</v>
      </c>
      <c r="E54" s="102">
        <v>26165</v>
      </c>
      <c r="F54" s="103">
        <v>-0.28124055709694301</v>
      </c>
      <c r="G54" s="102">
        <v>113859</v>
      </c>
      <c r="H54" s="102">
        <v>48</v>
      </c>
      <c r="I54" s="102">
        <v>113907</v>
      </c>
      <c r="J54" s="116">
        <v>-3.6914595892553699E-2</v>
      </c>
      <c r="K54" s="104">
        <v>0</v>
      </c>
      <c r="L54" s="103">
        <v>0</v>
      </c>
      <c r="M54" s="117">
        <v>140072</v>
      </c>
      <c r="N54" s="103">
        <v>-9.4416716232641099E-2</v>
      </c>
      <c r="O54" s="117">
        <v>0</v>
      </c>
      <c r="P54" s="117">
        <v>140072</v>
      </c>
      <c r="Q54" s="118">
        <v>-9.4633288734624801E-2</v>
      </c>
      <c r="R54" s="105">
        <v>6</v>
      </c>
      <c r="S54" s="101" t="s">
        <v>139</v>
      </c>
      <c r="T54" s="104">
        <v>35307</v>
      </c>
      <c r="U54" s="104">
        <v>36403</v>
      </c>
      <c r="V54" s="104">
        <v>1096</v>
      </c>
      <c r="W54" s="104">
        <v>118093</v>
      </c>
      <c r="X54" s="104">
        <v>118273</v>
      </c>
      <c r="Y54" s="104">
        <v>180</v>
      </c>
      <c r="Z54" s="104">
        <v>0</v>
      </c>
      <c r="AA54" s="104">
        <v>37</v>
      </c>
      <c r="AB54" s="104">
        <v>154676</v>
      </c>
      <c r="AC54" s="104">
        <v>154713</v>
      </c>
      <c r="AD54" s="101" t="s">
        <v>204</v>
      </c>
      <c r="AE54" s="104">
        <v>4032</v>
      </c>
      <c r="AF54" s="104">
        <v>14</v>
      </c>
      <c r="AG54" s="107"/>
    </row>
    <row r="55" spans="1:33" x14ac:dyDescent="0.2">
      <c r="A55" s="101" t="s">
        <v>205</v>
      </c>
      <c r="B55" s="101" t="s">
        <v>206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4">
        <v>0</v>
      </c>
      <c r="L55" s="103">
        <v>0</v>
      </c>
      <c r="M55" s="117">
        <v>0</v>
      </c>
      <c r="N55" s="103">
        <v>0</v>
      </c>
      <c r="O55" s="117">
        <v>0</v>
      </c>
      <c r="P55" s="117">
        <v>0</v>
      </c>
      <c r="Q55" s="118">
        <v>0</v>
      </c>
      <c r="R55" s="105">
        <v>6</v>
      </c>
      <c r="S55" s="101" t="s">
        <v>139</v>
      </c>
      <c r="T55" s="104">
        <v>0</v>
      </c>
      <c r="U55" s="104">
        <v>0</v>
      </c>
      <c r="V55" s="104">
        <v>0</v>
      </c>
      <c r="W55" s="104">
        <v>0</v>
      </c>
      <c r="X55" s="104">
        <v>0</v>
      </c>
      <c r="Y55" s="104">
        <v>0</v>
      </c>
      <c r="Z55" s="104">
        <v>0</v>
      </c>
      <c r="AA55" s="104">
        <v>0</v>
      </c>
      <c r="AB55" s="104">
        <v>0</v>
      </c>
      <c r="AC55" s="104">
        <v>0</v>
      </c>
      <c r="AD55" s="101" t="s">
        <v>207</v>
      </c>
      <c r="AE55" s="104">
        <v>4032</v>
      </c>
      <c r="AF55" s="104">
        <v>14</v>
      </c>
      <c r="AG55" s="107"/>
    </row>
    <row r="56" spans="1:33" x14ac:dyDescent="0.2">
      <c r="A56" s="101" t="s">
        <v>208</v>
      </c>
      <c r="B56" s="101" t="s">
        <v>209</v>
      </c>
      <c r="C56" s="102">
        <v>2940</v>
      </c>
      <c r="D56" s="102">
        <v>0</v>
      </c>
      <c r="E56" s="102">
        <v>2940</v>
      </c>
      <c r="F56" s="103">
        <v>0.21287128712871298</v>
      </c>
      <c r="G56" s="102">
        <v>8</v>
      </c>
      <c r="H56" s="102">
        <v>0</v>
      </c>
      <c r="I56" s="102">
        <v>8</v>
      </c>
      <c r="J56" s="116">
        <v>0</v>
      </c>
      <c r="K56" s="104">
        <v>0</v>
      </c>
      <c r="L56" s="103">
        <v>0</v>
      </c>
      <c r="M56" s="117">
        <v>2948</v>
      </c>
      <c r="N56" s="103">
        <v>0.21617161716171601</v>
      </c>
      <c r="O56" s="117">
        <v>0</v>
      </c>
      <c r="P56" s="117">
        <v>2948</v>
      </c>
      <c r="Q56" s="118">
        <v>0.215670103092784</v>
      </c>
      <c r="R56" s="105">
        <v>6</v>
      </c>
      <c r="S56" s="101" t="s">
        <v>139</v>
      </c>
      <c r="T56" s="104">
        <v>2424</v>
      </c>
      <c r="U56" s="104">
        <v>2424</v>
      </c>
      <c r="V56" s="104">
        <v>0</v>
      </c>
      <c r="W56" s="104">
        <v>0</v>
      </c>
      <c r="X56" s="104">
        <v>0</v>
      </c>
      <c r="Y56" s="104">
        <v>0</v>
      </c>
      <c r="Z56" s="104">
        <v>0</v>
      </c>
      <c r="AA56" s="104">
        <v>1</v>
      </c>
      <c r="AB56" s="104">
        <v>2424</v>
      </c>
      <c r="AC56" s="104">
        <v>2425</v>
      </c>
      <c r="AD56" s="101" t="s">
        <v>210</v>
      </c>
      <c r="AE56" s="104">
        <v>4032</v>
      </c>
      <c r="AF56" s="104">
        <v>14</v>
      </c>
      <c r="AG56" s="107"/>
    </row>
    <row r="57" spans="1:33" x14ac:dyDescent="0.2">
      <c r="A57" s="101" t="s">
        <v>211</v>
      </c>
      <c r="B57" s="101" t="s">
        <v>212</v>
      </c>
      <c r="C57" s="102">
        <v>0</v>
      </c>
      <c r="D57" s="102">
        <v>0</v>
      </c>
      <c r="E57" s="102">
        <v>0</v>
      </c>
      <c r="F57" s="103">
        <v>0</v>
      </c>
      <c r="G57" s="102">
        <v>0</v>
      </c>
      <c r="H57" s="102">
        <v>0</v>
      </c>
      <c r="I57" s="102">
        <v>0</v>
      </c>
      <c r="J57" s="116">
        <v>0</v>
      </c>
      <c r="K57" s="104">
        <v>0</v>
      </c>
      <c r="L57" s="103">
        <v>0</v>
      </c>
      <c r="M57" s="117">
        <v>0</v>
      </c>
      <c r="N57" s="103">
        <v>0</v>
      </c>
      <c r="O57" s="117">
        <v>0</v>
      </c>
      <c r="P57" s="117">
        <v>0</v>
      </c>
      <c r="Q57" s="118">
        <v>0</v>
      </c>
      <c r="R57" s="105">
        <v>6</v>
      </c>
      <c r="S57" s="101" t="s">
        <v>139</v>
      </c>
      <c r="T57" s="104">
        <v>0</v>
      </c>
      <c r="U57" s="104">
        <v>0</v>
      </c>
      <c r="V57" s="104">
        <v>0</v>
      </c>
      <c r="W57" s="104">
        <v>0</v>
      </c>
      <c r="X57" s="104">
        <v>0</v>
      </c>
      <c r="Y57" s="104">
        <v>0</v>
      </c>
      <c r="Z57" s="104">
        <v>0</v>
      </c>
      <c r="AA57" s="104">
        <v>0</v>
      </c>
      <c r="AB57" s="104">
        <v>0</v>
      </c>
      <c r="AC57" s="104">
        <v>0</v>
      </c>
      <c r="AD57" s="101" t="s">
        <v>213</v>
      </c>
      <c r="AE57" s="104">
        <v>4032</v>
      </c>
      <c r="AF57" s="104">
        <v>14</v>
      </c>
      <c r="AG57" s="108"/>
    </row>
    <row r="58" spans="1:33" x14ac:dyDescent="0.2">
      <c r="A58" s="109" t="s">
        <v>214</v>
      </c>
      <c r="B58" s="110"/>
      <c r="C58" s="111">
        <v>29140</v>
      </c>
      <c r="D58" s="111">
        <v>4</v>
      </c>
      <c r="E58" s="111">
        <v>29144</v>
      </c>
      <c r="F58" s="112">
        <v>-0.25430494076708499</v>
      </c>
      <c r="G58" s="111">
        <v>283975</v>
      </c>
      <c r="H58" s="111">
        <v>48</v>
      </c>
      <c r="I58" s="111">
        <v>284023</v>
      </c>
      <c r="J58" s="119">
        <v>-8.4228073230027109E-2</v>
      </c>
      <c r="K58" s="120">
        <v>0</v>
      </c>
      <c r="L58" s="112">
        <v>0</v>
      </c>
      <c r="M58" s="121">
        <v>313167</v>
      </c>
      <c r="N58" s="112">
        <v>-0.103261756612423</v>
      </c>
      <c r="O58" s="121">
        <v>0</v>
      </c>
      <c r="P58" s="121">
        <v>313167</v>
      </c>
      <c r="Q58" s="122">
        <v>-0.103359321092459</v>
      </c>
      <c r="R58" s="113">
        <v>0</v>
      </c>
      <c r="S58" s="114">
        <v>0</v>
      </c>
      <c r="T58" s="115">
        <v>37987</v>
      </c>
      <c r="U58" s="115">
        <v>39083</v>
      </c>
      <c r="V58" s="115">
        <v>1096</v>
      </c>
      <c r="W58" s="115">
        <v>309966</v>
      </c>
      <c r="X58" s="115">
        <v>310146</v>
      </c>
      <c r="Y58" s="115">
        <v>180</v>
      </c>
      <c r="Z58" s="115">
        <v>0</v>
      </c>
      <c r="AA58" s="115">
        <v>38</v>
      </c>
      <c r="AB58" s="115">
        <v>349229</v>
      </c>
      <c r="AC58" s="115">
        <v>349267</v>
      </c>
      <c r="AD58" s="114">
        <v>0</v>
      </c>
      <c r="AE58" s="115">
        <v>24192</v>
      </c>
      <c r="AF58" s="115">
        <v>84</v>
      </c>
      <c r="AG58" s="114" t="s">
        <v>258</v>
      </c>
    </row>
    <row r="59" spans="1:33" x14ac:dyDescent="0.2">
      <c r="A59" s="109" t="s">
        <v>259</v>
      </c>
      <c r="B59" s="110"/>
      <c r="C59" s="111">
        <v>1730377</v>
      </c>
      <c r="D59" s="111">
        <v>463016</v>
      </c>
      <c r="E59" s="111">
        <v>2193393</v>
      </c>
      <c r="F59" s="112">
        <v>-4.1702292380910402E-2</v>
      </c>
      <c r="G59" s="111">
        <v>2447675</v>
      </c>
      <c r="H59" s="111">
        <v>296040</v>
      </c>
      <c r="I59" s="111">
        <v>2743715</v>
      </c>
      <c r="J59" s="119">
        <v>3.2510318762743102E-3</v>
      </c>
      <c r="K59" s="120">
        <v>38933</v>
      </c>
      <c r="L59" s="112">
        <v>-0.30093548560860406</v>
      </c>
      <c r="M59" s="121">
        <v>4976041</v>
      </c>
      <c r="N59" s="112">
        <v>-2.0340948465948503E-2</v>
      </c>
      <c r="O59" s="121">
        <v>63217</v>
      </c>
      <c r="P59" s="121">
        <v>5039258</v>
      </c>
      <c r="Q59" s="122">
        <v>-1.9756754948234E-2</v>
      </c>
      <c r="R59" s="113">
        <v>0</v>
      </c>
      <c r="S59" s="114">
        <v>0</v>
      </c>
      <c r="T59" s="115">
        <v>1831451</v>
      </c>
      <c r="U59" s="115">
        <v>2288843</v>
      </c>
      <c r="V59" s="115">
        <v>457392</v>
      </c>
      <c r="W59" s="115">
        <v>2449412</v>
      </c>
      <c r="X59" s="115">
        <v>2734824</v>
      </c>
      <c r="Y59" s="115">
        <v>285412</v>
      </c>
      <c r="Z59" s="115">
        <v>55693</v>
      </c>
      <c r="AA59" s="115">
        <v>61464</v>
      </c>
      <c r="AB59" s="115">
        <v>5079360</v>
      </c>
      <c r="AC59" s="115">
        <v>5140824</v>
      </c>
      <c r="AD59" s="114">
        <v>0</v>
      </c>
      <c r="AE59" s="115">
        <v>209664</v>
      </c>
      <c r="AF59" s="115">
        <v>728</v>
      </c>
      <c r="AG59" s="114">
        <v>0</v>
      </c>
    </row>
  </sheetData>
  <pageMargins left="0.25" right="0.25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="80" zoomScaleNormal="80" zoomScaleSheetLayoutView="25856" workbookViewId="0">
      <pane ySplit="4" topLeftCell="A5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33.85546875" style="123" bestFit="1" customWidth="1"/>
    <col min="2" max="2" width="5.85546875" style="123" customWidth="1"/>
    <col min="3" max="17" width="15.7109375" style="123" customWidth="1"/>
    <col min="18" max="18" width="15.7109375" style="123" hidden="1" customWidth="1"/>
    <col min="19" max="19" width="15.28515625" style="123" hidden="1" customWidth="1"/>
    <col min="20" max="20" width="6.7109375" style="123" hidden="1" customWidth="1"/>
    <col min="21" max="21" width="30.140625" style="123" hidden="1" customWidth="1"/>
    <col min="22" max="22" width="22.85546875" style="123" hidden="1" customWidth="1"/>
    <col min="23" max="23" width="25.85546875" style="123" hidden="1" customWidth="1"/>
    <col min="24" max="24" width="29" style="123" hidden="1" customWidth="1"/>
    <col min="25" max="25" width="22.140625" style="123" hidden="1" customWidth="1"/>
    <col min="26" max="26" width="24.7109375" style="123" hidden="1" customWidth="1"/>
    <col min="27" max="27" width="19.28515625" style="123" hidden="1" customWidth="1"/>
    <col min="28" max="28" width="18.140625" style="123" hidden="1" customWidth="1"/>
    <col min="29" max="29" width="20.28515625" style="123" hidden="1" customWidth="1"/>
    <col min="30" max="30" width="15.5703125" style="123" hidden="1" customWidth="1"/>
    <col min="31" max="31" width="32.42578125" style="123" hidden="1" customWidth="1"/>
    <col min="32" max="32" width="9.85546875" style="123" hidden="1" customWidth="1"/>
    <col min="33" max="33" width="0" style="123" hidden="1" customWidth="1"/>
    <col min="34" max="256" width="9.140625" style="123"/>
    <col min="257" max="257" width="33.85546875" style="123" bestFit="1" customWidth="1"/>
    <col min="258" max="258" width="5.85546875" style="123" customWidth="1"/>
    <col min="259" max="273" width="15.7109375" style="123" customWidth="1"/>
    <col min="274" max="289" width="0" style="123" hidden="1" customWidth="1"/>
    <col min="290" max="512" width="9.140625" style="123"/>
    <col min="513" max="513" width="33.85546875" style="123" bestFit="1" customWidth="1"/>
    <col min="514" max="514" width="5.85546875" style="123" customWidth="1"/>
    <col min="515" max="529" width="15.7109375" style="123" customWidth="1"/>
    <col min="530" max="545" width="0" style="123" hidden="1" customWidth="1"/>
    <col min="546" max="768" width="9.140625" style="123"/>
    <col min="769" max="769" width="33.85546875" style="123" bestFit="1" customWidth="1"/>
    <col min="770" max="770" width="5.85546875" style="123" customWidth="1"/>
    <col min="771" max="785" width="15.7109375" style="123" customWidth="1"/>
    <col min="786" max="801" width="0" style="123" hidden="1" customWidth="1"/>
    <col min="802" max="1024" width="9.140625" style="123"/>
    <col min="1025" max="1025" width="33.85546875" style="123" bestFit="1" customWidth="1"/>
    <col min="1026" max="1026" width="5.85546875" style="123" customWidth="1"/>
    <col min="1027" max="1041" width="15.7109375" style="123" customWidth="1"/>
    <col min="1042" max="1057" width="0" style="123" hidden="1" customWidth="1"/>
    <col min="1058" max="1280" width="9.140625" style="123"/>
    <col min="1281" max="1281" width="33.85546875" style="123" bestFit="1" customWidth="1"/>
    <col min="1282" max="1282" width="5.85546875" style="123" customWidth="1"/>
    <col min="1283" max="1297" width="15.7109375" style="123" customWidth="1"/>
    <col min="1298" max="1313" width="0" style="123" hidden="1" customWidth="1"/>
    <col min="1314" max="1536" width="9.140625" style="123"/>
    <col min="1537" max="1537" width="33.85546875" style="123" bestFit="1" customWidth="1"/>
    <col min="1538" max="1538" width="5.85546875" style="123" customWidth="1"/>
    <col min="1539" max="1553" width="15.7109375" style="123" customWidth="1"/>
    <col min="1554" max="1569" width="0" style="123" hidden="1" customWidth="1"/>
    <col min="1570" max="1792" width="9.140625" style="123"/>
    <col min="1793" max="1793" width="33.85546875" style="123" bestFit="1" customWidth="1"/>
    <col min="1794" max="1794" width="5.85546875" style="123" customWidth="1"/>
    <col min="1795" max="1809" width="15.7109375" style="123" customWidth="1"/>
    <col min="1810" max="1825" width="0" style="123" hidden="1" customWidth="1"/>
    <col min="1826" max="2048" width="9.140625" style="123"/>
    <col min="2049" max="2049" width="33.85546875" style="123" bestFit="1" customWidth="1"/>
    <col min="2050" max="2050" width="5.85546875" style="123" customWidth="1"/>
    <col min="2051" max="2065" width="15.7109375" style="123" customWidth="1"/>
    <col min="2066" max="2081" width="0" style="123" hidden="1" customWidth="1"/>
    <col min="2082" max="2304" width="9.140625" style="123"/>
    <col min="2305" max="2305" width="33.85546875" style="123" bestFit="1" customWidth="1"/>
    <col min="2306" max="2306" width="5.85546875" style="123" customWidth="1"/>
    <col min="2307" max="2321" width="15.7109375" style="123" customWidth="1"/>
    <col min="2322" max="2337" width="0" style="123" hidden="1" customWidth="1"/>
    <col min="2338" max="2560" width="9.140625" style="123"/>
    <col min="2561" max="2561" width="33.85546875" style="123" bestFit="1" customWidth="1"/>
    <col min="2562" max="2562" width="5.85546875" style="123" customWidth="1"/>
    <col min="2563" max="2577" width="15.7109375" style="123" customWidth="1"/>
    <col min="2578" max="2593" width="0" style="123" hidden="1" customWidth="1"/>
    <col min="2594" max="2816" width="9.140625" style="123"/>
    <col min="2817" max="2817" width="33.85546875" style="123" bestFit="1" customWidth="1"/>
    <col min="2818" max="2818" width="5.85546875" style="123" customWidth="1"/>
    <col min="2819" max="2833" width="15.7109375" style="123" customWidth="1"/>
    <col min="2834" max="2849" width="0" style="123" hidden="1" customWidth="1"/>
    <col min="2850" max="3072" width="9.140625" style="123"/>
    <col min="3073" max="3073" width="33.85546875" style="123" bestFit="1" customWidth="1"/>
    <col min="3074" max="3074" width="5.85546875" style="123" customWidth="1"/>
    <col min="3075" max="3089" width="15.7109375" style="123" customWidth="1"/>
    <col min="3090" max="3105" width="0" style="123" hidden="1" customWidth="1"/>
    <col min="3106" max="3328" width="9.140625" style="123"/>
    <col min="3329" max="3329" width="33.85546875" style="123" bestFit="1" customWidth="1"/>
    <col min="3330" max="3330" width="5.85546875" style="123" customWidth="1"/>
    <col min="3331" max="3345" width="15.7109375" style="123" customWidth="1"/>
    <col min="3346" max="3361" width="0" style="123" hidden="1" customWidth="1"/>
    <col min="3362" max="3584" width="9.140625" style="123"/>
    <col min="3585" max="3585" width="33.85546875" style="123" bestFit="1" customWidth="1"/>
    <col min="3586" max="3586" width="5.85546875" style="123" customWidth="1"/>
    <col min="3587" max="3601" width="15.7109375" style="123" customWidth="1"/>
    <col min="3602" max="3617" width="0" style="123" hidden="1" customWidth="1"/>
    <col min="3618" max="3840" width="9.140625" style="123"/>
    <col min="3841" max="3841" width="33.85546875" style="123" bestFit="1" customWidth="1"/>
    <col min="3842" max="3842" width="5.85546875" style="123" customWidth="1"/>
    <col min="3843" max="3857" width="15.7109375" style="123" customWidth="1"/>
    <col min="3858" max="3873" width="0" style="123" hidden="1" customWidth="1"/>
    <col min="3874" max="4096" width="9.140625" style="123"/>
    <col min="4097" max="4097" width="33.85546875" style="123" bestFit="1" customWidth="1"/>
    <col min="4098" max="4098" width="5.85546875" style="123" customWidth="1"/>
    <col min="4099" max="4113" width="15.7109375" style="123" customWidth="1"/>
    <col min="4114" max="4129" width="0" style="123" hidden="1" customWidth="1"/>
    <col min="4130" max="4352" width="9.140625" style="123"/>
    <col min="4353" max="4353" width="33.85546875" style="123" bestFit="1" customWidth="1"/>
    <col min="4354" max="4354" width="5.85546875" style="123" customWidth="1"/>
    <col min="4355" max="4369" width="15.7109375" style="123" customWidth="1"/>
    <col min="4370" max="4385" width="0" style="123" hidden="1" customWidth="1"/>
    <col min="4386" max="4608" width="9.140625" style="123"/>
    <col min="4609" max="4609" width="33.85546875" style="123" bestFit="1" customWidth="1"/>
    <col min="4610" max="4610" width="5.85546875" style="123" customWidth="1"/>
    <col min="4611" max="4625" width="15.7109375" style="123" customWidth="1"/>
    <col min="4626" max="4641" width="0" style="123" hidden="1" customWidth="1"/>
    <col min="4642" max="4864" width="9.140625" style="123"/>
    <col min="4865" max="4865" width="33.85546875" style="123" bestFit="1" customWidth="1"/>
    <col min="4866" max="4866" width="5.85546875" style="123" customWidth="1"/>
    <col min="4867" max="4881" width="15.7109375" style="123" customWidth="1"/>
    <col min="4882" max="4897" width="0" style="123" hidden="1" customWidth="1"/>
    <col min="4898" max="5120" width="9.140625" style="123"/>
    <col min="5121" max="5121" width="33.85546875" style="123" bestFit="1" customWidth="1"/>
    <col min="5122" max="5122" width="5.85546875" style="123" customWidth="1"/>
    <col min="5123" max="5137" width="15.7109375" style="123" customWidth="1"/>
    <col min="5138" max="5153" width="0" style="123" hidden="1" customWidth="1"/>
    <col min="5154" max="5376" width="9.140625" style="123"/>
    <col min="5377" max="5377" width="33.85546875" style="123" bestFit="1" customWidth="1"/>
    <col min="5378" max="5378" width="5.85546875" style="123" customWidth="1"/>
    <col min="5379" max="5393" width="15.7109375" style="123" customWidth="1"/>
    <col min="5394" max="5409" width="0" style="123" hidden="1" customWidth="1"/>
    <col min="5410" max="5632" width="9.140625" style="123"/>
    <col min="5633" max="5633" width="33.85546875" style="123" bestFit="1" customWidth="1"/>
    <col min="5634" max="5634" width="5.85546875" style="123" customWidth="1"/>
    <col min="5635" max="5649" width="15.7109375" style="123" customWidth="1"/>
    <col min="5650" max="5665" width="0" style="123" hidden="1" customWidth="1"/>
    <col min="5666" max="5888" width="9.140625" style="123"/>
    <col min="5889" max="5889" width="33.85546875" style="123" bestFit="1" customWidth="1"/>
    <col min="5890" max="5890" width="5.85546875" style="123" customWidth="1"/>
    <col min="5891" max="5905" width="15.7109375" style="123" customWidth="1"/>
    <col min="5906" max="5921" width="0" style="123" hidden="1" customWidth="1"/>
    <col min="5922" max="6144" width="9.140625" style="123"/>
    <col min="6145" max="6145" width="33.85546875" style="123" bestFit="1" customWidth="1"/>
    <col min="6146" max="6146" width="5.85546875" style="123" customWidth="1"/>
    <col min="6147" max="6161" width="15.7109375" style="123" customWidth="1"/>
    <col min="6162" max="6177" width="0" style="123" hidden="1" customWidth="1"/>
    <col min="6178" max="6400" width="9.140625" style="123"/>
    <col min="6401" max="6401" width="33.85546875" style="123" bestFit="1" customWidth="1"/>
    <col min="6402" max="6402" width="5.85546875" style="123" customWidth="1"/>
    <col min="6403" max="6417" width="15.7109375" style="123" customWidth="1"/>
    <col min="6418" max="6433" width="0" style="123" hidden="1" customWidth="1"/>
    <col min="6434" max="6656" width="9.140625" style="123"/>
    <col min="6657" max="6657" width="33.85546875" style="123" bestFit="1" customWidth="1"/>
    <col min="6658" max="6658" width="5.85546875" style="123" customWidth="1"/>
    <col min="6659" max="6673" width="15.7109375" style="123" customWidth="1"/>
    <col min="6674" max="6689" width="0" style="123" hidden="1" customWidth="1"/>
    <col min="6690" max="6912" width="9.140625" style="123"/>
    <col min="6913" max="6913" width="33.85546875" style="123" bestFit="1" customWidth="1"/>
    <col min="6914" max="6914" width="5.85546875" style="123" customWidth="1"/>
    <col min="6915" max="6929" width="15.7109375" style="123" customWidth="1"/>
    <col min="6930" max="6945" width="0" style="123" hidden="1" customWidth="1"/>
    <col min="6946" max="7168" width="9.140625" style="123"/>
    <col min="7169" max="7169" width="33.85546875" style="123" bestFit="1" customWidth="1"/>
    <col min="7170" max="7170" width="5.85546875" style="123" customWidth="1"/>
    <col min="7171" max="7185" width="15.7109375" style="123" customWidth="1"/>
    <col min="7186" max="7201" width="0" style="123" hidden="1" customWidth="1"/>
    <col min="7202" max="7424" width="9.140625" style="123"/>
    <col min="7425" max="7425" width="33.85546875" style="123" bestFit="1" customWidth="1"/>
    <col min="7426" max="7426" width="5.85546875" style="123" customWidth="1"/>
    <col min="7427" max="7441" width="15.7109375" style="123" customWidth="1"/>
    <col min="7442" max="7457" width="0" style="123" hidden="1" customWidth="1"/>
    <col min="7458" max="7680" width="9.140625" style="123"/>
    <col min="7681" max="7681" width="33.85546875" style="123" bestFit="1" customWidth="1"/>
    <col min="7682" max="7682" width="5.85546875" style="123" customWidth="1"/>
    <col min="7683" max="7697" width="15.7109375" style="123" customWidth="1"/>
    <col min="7698" max="7713" width="0" style="123" hidden="1" customWidth="1"/>
    <col min="7714" max="7936" width="9.140625" style="123"/>
    <col min="7937" max="7937" width="33.85546875" style="123" bestFit="1" customWidth="1"/>
    <col min="7938" max="7938" width="5.85546875" style="123" customWidth="1"/>
    <col min="7939" max="7953" width="15.7109375" style="123" customWidth="1"/>
    <col min="7954" max="7969" width="0" style="123" hidden="1" customWidth="1"/>
    <col min="7970" max="8192" width="9.140625" style="123"/>
    <col min="8193" max="8193" width="33.85546875" style="123" bestFit="1" customWidth="1"/>
    <col min="8194" max="8194" width="5.85546875" style="123" customWidth="1"/>
    <col min="8195" max="8209" width="15.7109375" style="123" customWidth="1"/>
    <col min="8210" max="8225" width="0" style="123" hidden="1" customWidth="1"/>
    <col min="8226" max="8448" width="9.140625" style="123"/>
    <col min="8449" max="8449" width="33.85546875" style="123" bestFit="1" customWidth="1"/>
    <col min="8450" max="8450" width="5.85546875" style="123" customWidth="1"/>
    <col min="8451" max="8465" width="15.7109375" style="123" customWidth="1"/>
    <col min="8466" max="8481" width="0" style="123" hidden="1" customWidth="1"/>
    <col min="8482" max="8704" width="9.140625" style="123"/>
    <col min="8705" max="8705" width="33.85546875" style="123" bestFit="1" customWidth="1"/>
    <col min="8706" max="8706" width="5.85546875" style="123" customWidth="1"/>
    <col min="8707" max="8721" width="15.7109375" style="123" customWidth="1"/>
    <col min="8722" max="8737" width="0" style="123" hidden="1" customWidth="1"/>
    <col min="8738" max="8960" width="9.140625" style="123"/>
    <col min="8961" max="8961" width="33.85546875" style="123" bestFit="1" customWidth="1"/>
    <col min="8962" max="8962" width="5.85546875" style="123" customWidth="1"/>
    <col min="8963" max="8977" width="15.7109375" style="123" customWidth="1"/>
    <col min="8978" max="8993" width="0" style="123" hidden="1" customWidth="1"/>
    <col min="8994" max="9216" width="9.140625" style="123"/>
    <col min="9217" max="9217" width="33.85546875" style="123" bestFit="1" customWidth="1"/>
    <col min="9218" max="9218" width="5.85546875" style="123" customWidth="1"/>
    <col min="9219" max="9233" width="15.7109375" style="123" customWidth="1"/>
    <col min="9234" max="9249" width="0" style="123" hidden="1" customWidth="1"/>
    <col min="9250" max="9472" width="9.140625" style="123"/>
    <col min="9473" max="9473" width="33.85546875" style="123" bestFit="1" customWidth="1"/>
    <col min="9474" max="9474" width="5.85546875" style="123" customWidth="1"/>
    <col min="9475" max="9489" width="15.7109375" style="123" customWidth="1"/>
    <col min="9490" max="9505" width="0" style="123" hidden="1" customWidth="1"/>
    <col min="9506" max="9728" width="9.140625" style="123"/>
    <col min="9729" max="9729" width="33.85546875" style="123" bestFit="1" customWidth="1"/>
    <col min="9730" max="9730" width="5.85546875" style="123" customWidth="1"/>
    <col min="9731" max="9745" width="15.7109375" style="123" customWidth="1"/>
    <col min="9746" max="9761" width="0" style="123" hidden="1" customWidth="1"/>
    <col min="9762" max="9984" width="9.140625" style="123"/>
    <col min="9985" max="9985" width="33.85546875" style="123" bestFit="1" customWidth="1"/>
    <col min="9986" max="9986" width="5.85546875" style="123" customWidth="1"/>
    <col min="9987" max="10001" width="15.7109375" style="123" customWidth="1"/>
    <col min="10002" max="10017" width="0" style="123" hidden="1" customWidth="1"/>
    <col min="10018" max="10240" width="9.140625" style="123"/>
    <col min="10241" max="10241" width="33.85546875" style="123" bestFit="1" customWidth="1"/>
    <col min="10242" max="10242" width="5.85546875" style="123" customWidth="1"/>
    <col min="10243" max="10257" width="15.7109375" style="123" customWidth="1"/>
    <col min="10258" max="10273" width="0" style="123" hidden="1" customWidth="1"/>
    <col min="10274" max="10496" width="9.140625" style="123"/>
    <col min="10497" max="10497" width="33.85546875" style="123" bestFit="1" customWidth="1"/>
    <col min="10498" max="10498" width="5.85546875" style="123" customWidth="1"/>
    <col min="10499" max="10513" width="15.7109375" style="123" customWidth="1"/>
    <col min="10514" max="10529" width="0" style="123" hidden="1" customWidth="1"/>
    <col min="10530" max="10752" width="9.140625" style="123"/>
    <col min="10753" max="10753" width="33.85546875" style="123" bestFit="1" customWidth="1"/>
    <col min="10754" max="10754" width="5.85546875" style="123" customWidth="1"/>
    <col min="10755" max="10769" width="15.7109375" style="123" customWidth="1"/>
    <col min="10770" max="10785" width="0" style="123" hidden="1" customWidth="1"/>
    <col min="10786" max="11008" width="9.140625" style="123"/>
    <col min="11009" max="11009" width="33.85546875" style="123" bestFit="1" customWidth="1"/>
    <col min="11010" max="11010" width="5.85546875" style="123" customWidth="1"/>
    <col min="11011" max="11025" width="15.7109375" style="123" customWidth="1"/>
    <col min="11026" max="11041" width="0" style="123" hidden="1" customWidth="1"/>
    <col min="11042" max="11264" width="9.140625" style="123"/>
    <col min="11265" max="11265" width="33.85546875" style="123" bestFit="1" customWidth="1"/>
    <col min="11266" max="11266" width="5.85546875" style="123" customWidth="1"/>
    <col min="11267" max="11281" width="15.7109375" style="123" customWidth="1"/>
    <col min="11282" max="11297" width="0" style="123" hidden="1" customWidth="1"/>
    <col min="11298" max="11520" width="9.140625" style="123"/>
    <col min="11521" max="11521" width="33.85546875" style="123" bestFit="1" customWidth="1"/>
    <col min="11522" max="11522" width="5.85546875" style="123" customWidth="1"/>
    <col min="11523" max="11537" width="15.7109375" style="123" customWidth="1"/>
    <col min="11538" max="11553" width="0" style="123" hidden="1" customWidth="1"/>
    <col min="11554" max="11776" width="9.140625" style="123"/>
    <col min="11777" max="11777" width="33.85546875" style="123" bestFit="1" customWidth="1"/>
    <col min="11778" max="11778" width="5.85546875" style="123" customWidth="1"/>
    <col min="11779" max="11793" width="15.7109375" style="123" customWidth="1"/>
    <col min="11794" max="11809" width="0" style="123" hidden="1" customWidth="1"/>
    <col min="11810" max="12032" width="9.140625" style="123"/>
    <col min="12033" max="12033" width="33.85546875" style="123" bestFit="1" customWidth="1"/>
    <col min="12034" max="12034" width="5.85546875" style="123" customWidth="1"/>
    <col min="12035" max="12049" width="15.7109375" style="123" customWidth="1"/>
    <col min="12050" max="12065" width="0" style="123" hidden="1" customWidth="1"/>
    <col min="12066" max="12288" width="9.140625" style="123"/>
    <col min="12289" max="12289" width="33.85546875" style="123" bestFit="1" customWidth="1"/>
    <col min="12290" max="12290" width="5.85546875" style="123" customWidth="1"/>
    <col min="12291" max="12305" width="15.7109375" style="123" customWidth="1"/>
    <col min="12306" max="12321" width="0" style="123" hidden="1" customWidth="1"/>
    <col min="12322" max="12544" width="9.140625" style="123"/>
    <col min="12545" max="12545" width="33.85546875" style="123" bestFit="1" customWidth="1"/>
    <col min="12546" max="12546" width="5.85546875" style="123" customWidth="1"/>
    <col min="12547" max="12561" width="15.7109375" style="123" customWidth="1"/>
    <col min="12562" max="12577" width="0" style="123" hidden="1" customWidth="1"/>
    <col min="12578" max="12800" width="9.140625" style="123"/>
    <col min="12801" max="12801" width="33.85546875" style="123" bestFit="1" customWidth="1"/>
    <col min="12802" max="12802" width="5.85546875" style="123" customWidth="1"/>
    <col min="12803" max="12817" width="15.7109375" style="123" customWidth="1"/>
    <col min="12818" max="12833" width="0" style="123" hidden="1" customWidth="1"/>
    <col min="12834" max="13056" width="9.140625" style="123"/>
    <col min="13057" max="13057" width="33.85546875" style="123" bestFit="1" customWidth="1"/>
    <col min="13058" max="13058" width="5.85546875" style="123" customWidth="1"/>
    <col min="13059" max="13073" width="15.7109375" style="123" customWidth="1"/>
    <col min="13074" max="13089" width="0" style="123" hidden="1" customWidth="1"/>
    <col min="13090" max="13312" width="9.140625" style="123"/>
    <col min="13313" max="13313" width="33.85546875" style="123" bestFit="1" customWidth="1"/>
    <col min="13314" max="13314" width="5.85546875" style="123" customWidth="1"/>
    <col min="13315" max="13329" width="15.7109375" style="123" customWidth="1"/>
    <col min="13330" max="13345" width="0" style="123" hidden="1" customWidth="1"/>
    <col min="13346" max="13568" width="9.140625" style="123"/>
    <col min="13569" max="13569" width="33.85546875" style="123" bestFit="1" customWidth="1"/>
    <col min="13570" max="13570" width="5.85546875" style="123" customWidth="1"/>
    <col min="13571" max="13585" width="15.7109375" style="123" customWidth="1"/>
    <col min="13586" max="13601" width="0" style="123" hidden="1" customWidth="1"/>
    <col min="13602" max="13824" width="9.140625" style="123"/>
    <col min="13825" max="13825" width="33.85546875" style="123" bestFit="1" customWidth="1"/>
    <col min="13826" max="13826" width="5.85546875" style="123" customWidth="1"/>
    <col min="13827" max="13841" width="15.7109375" style="123" customWidth="1"/>
    <col min="13842" max="13857" width="0" style="123" hidden="1" customWidth="1"/>
    <col min="13858" max="14080" width="9.140625" style="123"/>
    <col min="14081" max="14081" width="33.85546875" style="123" bestFit="1" customWidth="1"/>
    <col min="14082" max="14082" width="5.85546875" style="123" customWidth="1"/>
    <col min="14083" max="14097" width="15.7109375" style="123" customWidth="1"/>
    <col min="14098" max="14113" width="0" style="123" hidden="1" customWidth="1"/>
    <col min="14114" max="14336" width="9.140625" style="123"/>
    <col min="14337" max="14337" width="33.85546875" style="123" bestFit="1" customWidth="1"/>
    <col min="14338" max="14338" width="5.85546875" style="123" customWidth="1"/>
    <col min="14339" max="14353" width="15.7109375" style="123" customWidth="1"/>
    <col min="14354" max="14369" width="0" style="123" hidden="1" customWidth="1"/>
    <col min="14370" max="14592" width="9.140625" style="123"/>
    <col min="14593" max="14593" width="33.85546875" style="123" bestFit="1" customWidth="1"/>
    <col min="14594" max="14594" width="5.85546875" style="123" customWidth="1"/>
    <col min="14595" max="14609" width="15.7109375" style="123" customWidth="1"/>
    <col min="14610" max="14625" width="0" style="123" hidden="1" customWidth="1"/>
    <col min="14626" max="14848" width="9.140625" style="123"/>
    <col min="14849" max="14849" width="33.85546875" style="123" bestFit="1" customWidth="1"/>
    <col min="14850" max="14850" width="5.85546875" style="123" customWidth="1"/>
    <col min="14851" max="14865" width="15.7109375" style="123" customWidth="1"/>
    <col min="14866" max="14881" width="0" style="123" hidden="1" customWidth="1"/>
    <col min="14882" max="15104" width="9.140625" style="123"/>
    <col min="15105" max="15105" width="33.85546875" style="123" bestFit="1" customWidth="1"/>
    <col min="15106" max="15106" width="5.85546875" style="123" customWidth="1"/>
    <col min="15107" max="15121" width="15.7109375" style="123" customWidth="1"/>
    <col min="15122" max="15137" width="0" style="123" hidden="1" customWidth="1"/>
    <col min="15138" max="15360" width="9.140625" style="123"/>
    <col min="15361" max="15361" width="33.85546875" style="123" bestFit="1" customWidth="1"/>
    <col min="15362" max="15362" width="5.85546875" style="123" customWidth="1"/>
    <col min="15363" max="15377" width="15.7109375" style="123" customWidth="1"/>
    <col min="15378" max="15393" width="0" style="123" hidden="1" customWidth="1"/>
    <col min="15394" max="15616" width="9.140625" style="123"/>
    <col min="15617" max="15617" width="33.85546875" style="123" bestFit="1" customWidth="1"/>
    <col min="15618" max="15618" width="5.85546875" style="123" customWidth="1"/>
    <col min="15619" max="15633" width="15.7109375" style="123" customWidth="1"/>
    <col min="15634" max="15649" width="0" style="123" hidden="1" customWidth="1"/>
    <col min="15650" max="15872" width="9.140625" style="123"/>
    <col min="15873" max="15873" width="33.85546875" style="123" bestFit="1" customWidth="1"/>
    <col min="15874" max="15874" width="5.85546875" style="123" customWidth="1"/>
    <col min="15875" max="15889" width="15.7109375" style="123" customWidth="1"/>
    <col min="15890" max="15905" width="0" style="123" hidden="1" customWidth="1"/>
    <col min="15906" max="16128" width="9.140625" style="123"/>
    <col min="16129" max="16129" width="33.85546875" style="123" bestFit="1" customWidth="1"/>
    <col min="16130" max="16130" width="5.85546875" style="123" customWidth="1"/>
    <col min="16131" max="16145" width="15.7109375" style="123" customWidth="1"/>
    <col min="16146" max="16161" width="0" style="123" hidden="1" customWidth="1"/>
    <col min="16162" max="16384" width="9.140625" style="123"/>
  </cols>
  <sheetData>
    <row r="1" spans="1:33" ht="15.75" x14ac:dyDescent="0.25">
      <c r="A1" s="97" t="s">
        <v>260</v>
      </c>
    </row>
    <row r="4" spans="1:33" ht="57" x14ac:dyDescent="0.2">
      <c r="A4" s="99" t="s">
        <v>45</v>
      </c>
      <c r="B4" s="99" t="s">
        <v>46</v>
      </c>
      <c r="C4" s="99" t="s">
        <v>235</v>
      </c>
      <c r="D4" s="99" t="s">
        <v>236</v>
      </c>
      <c r="E4" s="99" t="s">
        <v>237</v>
      </c>
      <c r="F4" s="99" t="s">
        <v>238</v>
      </c>
      <c r="G4" s="99" t="s">
        <v>239</v>
      </c>
      <c r="H4" s="99" t="s">
        <v>240</v>
      </c>
      <c r="I4" s="99" t="s">
        <v>241</v>
      </c>
      <c r="J4" s="99" t="s">
        <v>242</v>
      </c>
      <c r="K4" s="99" t="s">
        <v>243</v>
      </c>
      <c r="L4" s="99" t="s">
        <v>244</v>
      </c>
      <c r="M4" s="99" t="s">
        <v>245</v>
      </c>
      <c r="N4" s="99" t="s">
        <v>246</v>
      </c>
      <c r="O4" s="99" t="s">
        <v>247</v>
      </c>
      <c r="P4" s="99" t="s">
        <v>47</v>
      </c>
      <c r="Q4" s="99" t="s">
        <v>48</v>
      </c>
      <c r="R4" s="100" t="s">
        <v>49</v>
      </c>
      <c r="S4" s="100" t="s">
        <v>54</v>
      </c>
      <c r="T4" s="100" t="s">
        <v>50</v>
      </c>
      <c r="U4" s="100" t="s">
        <v>248</v>
      </c>
      <c r="V4" s="100" t="s">
        <v>249</v>
      </c>
      <c r="W4" s="100" t="s">
        <v>250</v>
      </c>
      <c r="X4" s="100" t="s">
        <v>251</v>
      </c>
      <c r="Y4" s="100" t="s">
        <v>252</v>
      </c>
      <c r="Z4" s="100" t="s">
        <v>253</v>
      </c>
      <c r="AA4" s="100" t="s">
        <v>51</v>
      </c>
      <c r="AB4" s="100" t="s">
        <v>254</v>
      </c>
      <c r="AC4" s="100" t="s">
        <v>255</v>
      </c>
      <c r="AD4" s="100" t="s">
        <v>52</v>
      </c>
      <c r="AE4" s="100" t="s">
        <v>53</v>
      </c>
      <c r="AF4" s="100" t="s">
        <v>257</v>
      </c>
      <c r="AG4" s="100" t="s">
        <v>256</v>
      </c>
    </row>
    <row r="5" spans="1:33" ht="14.25" x14ac:dyDescent="0.2">
      <c r="A5" s="101" t="s">
        <v>55</v>
      </c>
      <c r="B5" s="101" t="s">
        <v>56</v>
      </c>
      <c r="C5" s="102">
        <v>204551</v>
      </c>
      <c r="D5" s="102">
        <v>10342</v>
      </c>
      <c r="E5" s="102">
        <v>214893</v>
      </c>
      <c r="F5" s="103">
        <v>-3.2052754618055998E-2</v>
      </c>
      <c r="G5" s="102">
        <v>2042</v>
      </c>
      <c r="H5" s="102">
        <v>0</v>
      </c>
      <c r="I5" s="102">
        <v>2042</v>
      </c>
      <c r="J5" s="103">
        <v>-0.34614153057957103</v>
      </c>
      <c r="K5" s="102">
        <v>188</v>
      </c>
      <c r="L5" s="124">
        <v>-0.80168776371307993</v>
      </c>
      <c r="M5" s="102">
        <v>217123</v>
      </c>
      <c r="N5" s="103">
        <v>-3.9618719037508798E-2</v>
      </c>
      <c r="O5" s="102">
        <v>5543</v>
      </c>
      <c r="P5" s="102">
        <v>222666</v>
      </c>
      <c r="Q5" s="103">
        <v>-3.6052884490506205E-2</v>
      </c>
      <c r="R5" s="105">
        <v>4</v>
      </c>
      <c r="S5" s="106" t="s">
        <v>57</v>
      </c>
      <c r="T5" s="101" t="s">
        <v>57</v>
      </c>
      <c r="U5" s="104">
        <v>211949</v>
      </c>
      <c r="V5" s="104">
        <v>222009</v>
      </c>
      <c r="W5" s="104">
        <v>10060</v>
      </c>
      <c r="X5" s="104">
        <v>3123</v>
      </c>
      <c r="Y5" s="104">
        <v>3123</v>
      </c>
      <c r="Z5" s="104">
        <v>0</v>
      </c>
      <c r="AA5" s="104">
        <v>948</v>
      </c>
      <c r="AB5" s="104">
        <v>4914</v>
      </c>
      <c r="AC5" s="104">
        <v>226080</v>
      </c>
      <c r="AD5" s="104">
        <v>230994</v>
      </c>
      <c r="AE5" s="101" t="s">
        <v>58</v>
      </c>
      <c r="AF5" s="104">
        <v>56</v>
      </c>
      <c r="AG5" s="104">
        <v>28224</v>
      </c>
    </row>
    <row r="6" spans="1:33" ht="14.25" x14ac:dyDescent="0.2">
      <c r="A6" s="101" t="s">
        <v>59</v>
      </c>
      <c r="B6" s="101" t="s">
        <v>60</v>
      </c>
      <c r="C6" s="102">
        <v>28551</v>
      </c>
      <c r="D6" s="102">
        <v>184</v>
      </c>
      <c r="E6" s="102">
        <v>28735</v>
      </c>
      <c r="F6" s="103">
        <v>4.1576047556908802E-2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4">
        <v>0</v>
      </c>
      <c r="M6" s="102">
        <v>28735</v>
      </c>
      <c r="N6" s="103">
        <v>4.1576047556908802E-2</v>
      </c>
      <c r="O6" s="102">
        <v>6141</v>
      </c>
      <c r="P6" s="102">
        <v>34876</v>
      </c>
      <c r="Q6" s="103">
        <v>2.9793013848288901E-2</v>
      </c>
      <c r="R6" s="105">
        <v>5</v>
      </c>
      <c r="S6" s="107"/>
      <c r="T6" s="101" t="s">
        <v>57</v>
      </c>
      <c r="U6" s="104">
        <v>27394</v>
      </c>
      <c r="V6" s="104">
        <v>27588</v>
      </c>
      <c r="W6" s="104">
        <v>194</v>
      </c>
      <c r="X6" s="104">
        <v>0</v>
      </c>
      <c r="Y6" s="104">
        <v>0</v>
      </c>
      <c r="Z6" s="104">
        <v>0</v>
      </c>
      <c r="AA6" s="104">
        <v>0</v>
      </c>
      <c r="AB6" s="104">
        <v>6279</v>
      </c>
      <c r="AC6" s="104">
        <v>27588</v>
      </c>
      <c r="AD6" s="104">
        <v>33867</v>
      </c>
      <c r="AE6" s="101" t="s">
        <v>61</v>
      </c>
      <c r="AF6" s="104">
        <v>56</v>
      </c>
      <c r="AG6" s="104">
        <v>28224</v>
      </c>
    </row>
    <row r="7" spans="1:33" ht="14.25" x14ac:dyDescent="0.2">
      <c r="A7" s="101" t="s">
        <v>62</v>
      </c>
      <c r="B7" s="101" t="s">
        <v>63</v>
      </c>
      <c r="C7" s="102">
        <v>143609</v>
      </c>
      <c r="D7" s="102">
        <v>0</v>
      </c>
      <c r="E7" s="102">
        <v>143609</v>
      </c>
      <c r="F7" s="103">
        <v>0.101819883687029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4">
        <v>0</v>
      </c>
      <c r="M7" s="102">
        <v>143609</v>
      </c>
      <c r="N7" s="103">
        <v>0.101819883687029</v>
      </c>
      <c r="O7" s="102">
        <v>89</v>
      </c>
      <c r="P7" s="102">
        <v>143698</v>
      </c>
      <c r="Q7" s="103">
        <v>0.10066178498115801</v>
      </c>
      <c r="R7" s="105">
        <v>4</v>
      </c>
      <c r="S7" s="107"/>
      <c r="T7" s="101" t="s">
        <v>57</v>
      </c>
      <c r="U7" s="104">
        <v>130330</v>
      </c>
      <c r="V7" s="104">
        <v>130338</v>
      </c>
      <c r="W7" s="104">
        <v>8</v>
      </c>
      <c r="X7" s="104">
        <v>0</v>
      </c>
      <c r="Y7" s="104">
        <v>0</v>
      </c>
      <c r="Z7" s="104">
        <v>0</v>
      </c>
      <c r="AA7" s="104">
        <v>0</v>
      </c>
      <c r="AB7" s="104">
        <v>218</v>
      </c>
      <c r="AC7" s="104">
        <v>130338</v>
      </c>
      <c r="AD7" s="104">
        <v>130556</v>
      </c>
      <c r="AE7" s="101" t="s">
        <v>64</v>
      </c>
      <c r="AF7" s="104">
        <v>56</v>
      </c>
      <c r="AG7" s="104">
        <v>28224</v>
      </c>
    </row>
    <row r="8" spans="1:33" ht="14.25" x14ac:dyDescent="0.2">
      <c r="A8" s="101" t="s">
        <v>65</v>
      </c>
      <c r="B8" s="101" t="s">
        <v>66</v>
      </c>
      <c r="C8" s="102">
        <v>1776396</v>
      </c>
      <c r="D8" s="102">
        <v>170340</v>
      </c>
      <c r="E8" s="102">
        <v>1946736</v>
      </c>
      <c r="F8" s="103">
        <v>-3.7367280092409402E-2</v>
      </c>
      <c r="G8" s="102">
        <v>1289414</v>
      </c>
      <c r="H8" s="102">
        <v>45758</v>
      </c>
      <c r="I8" s="102">
        <v>1335172</v>
      </c>
      <c r="J8" s="103">
        <v>4.2273377678238994E-2</v>
      </c>
      <c r="K8" s="102">
        <v>106134</v>
      </c>
      <c r="L8" s="124">
        <v>-0.18248411322934699</v>
      </c>
      <c r="M8" s="102">
        <v>3388042</v>
      </c>
      <c r="N8" s="103">
        <v>-1.3138379120271E-2</v>
      </c>
      <c r="O8" s="102">
        <v>41778</v>
      </c>
      <c r="P8" s="102">
        <v>3429820</v>
      </c>
      <c r="Q8" s="103">
        <v>-1.3799197253674803E-2</v>
      </c>
      <c r="R8" s="105">
        <v>2</v>
      </c>
      <c r="S8" s="107"/>
      <c r="T8" s="101" t="s">
        <v>57</v>
      </c>
      <c r="U8" s="104">
        <v>1841828</v>
      </c>
      <c r="V8" s="104">
        <v>2022304</v>
      </c>
      <c r="W8" s="104">
        <v>180476</v>
      </c>
      <c r="X8" s="104">
        <v>1242389</v>
      </c>
      <c r="Y8" s="104">
        <v>1281019</v>
      </c>
      <c r="Z8" s="104">
        <v>38630</v>
      </c>
      <c r="AA8" s="104">
        <v>129825</v>
      </c>
      <c r="AB8" s="104">
        <v>44663</v>
      </c>
      <c r="AC8" s="104">
        <v>3433148</v>
      </c>
      <c r="AD8" s="104">
        <v>3477811</v>
      </c>
      <c r="AE8" s="101" t="s">
        <v>67</v>
      </c>
      <c r="AF8" s="104">
        <v>56</v>
      </c>
      <c r="AG8" s="104">
        <v>28224</v>
      </c>
    </row>
    <row r="9" spans="1:33" ht="14.25" x14ac:dyDescent="0.2">
      <c r="A9" s="101" t="s">
        <v>68</v>
      </c>
      <c r="B9" s="101" t="s">
        <v>69</v>
      </c>
      <c r="C9" s="102">
        <v>3353</v>
      </c>
      <c r="D9" s="102">
        <v>50</v>
      </c>
      <c r="E9" s="102">
        <v>3403</v>
      </c>
      <c r="F9" s="103">
        <v>-1.1043301365882E-2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4">
        <v>0</v>
      </c>
      <c r="M9" s="102">
        <v>3403</v>
      </c>
      <c r="N9" s="103">
        <v>-1.1043301365882E-2</v>
      </c>
      <c r="O9" s="102">
        <v>5158</v>
      </c>
      <c r="P9" s="102">
        <v>8561</v>
      </c>
      <c r="Q9" s="103">
        <v>3.0948940269749502E-2</v>
      </c>
      <c r="R9" s="105">
        <v>5</v>
      </c>
      <c r="S9" s="107"/>
      <c r="T9" s="101" t="s">
        <v>57</v>
      </c>
      <c r="U9" s="104">
        <v>3383</v>
      </c>
      <c r="V9" s="104">
        <v>3441</v>
      </c>
      <c r="W9" s="104">
        <v>58</v>
      </c>
      <c r="X9" s="104">
        <v>0</v>
      </c>
      <c r="Y9" s="104">
        <v>0</v>
      </c>
      <c r="Z9" s="104">
        <v>0</v>
      </c>
      <c r="AA9" s="104">
        <v>0</v>
      </c>
      <c r="AB9" s="104">
        <v>4863</v>
      </c>
      <c r="AC9" s="104">
        <v>3441</v>
      </c>
      <c r="AD9" s="104">
        <v>8304</v>
      </c>
      <c r="AE9" s="101" t="s">
        <v>70</v>
      </c>
      <c r="AF9" s="104">
        <v>56</v>
      </c>
      <c r="AG9" s="104">
        <v>28224</v>
      </c>
    </row>
    <row r="10" spans="1:33" ht="14.25" x14ac:dyDescent="0.2">
      <c r="A10" s="101" t="s">
        <v>71</v>
      </c>
      <c r="B10" s="101" t="s">
        <v>72</v>
      </c>
      <c r="C10" s="102">
        <v>671676</v>
      </c>
      <c r="D10" s="102">
        <v>266180</v>
      </c>
      <c r="E10" s="102">
        <v>937856</v>
      </c>
      <c r="F10" s="103">
        <v>4.1357570266342E-2</v>
      </c>
      <c r="G10" s="102">
        <v>32618</v>
      </c>
      <c r="H10" s="102">
        <v>400</v>
      </c>
      <c r="I10" s="102">
        <v>33018</v>
      </c>
      <c r="J10" s="103">
        <v>8.5219463025749103E-3</v>
      </c>
      <c r="K10" s="102">
        <v>0</v>
      </c>
      <c r="L10" s="124">
        <v>0</v>
      </c>
      <c r="M10" s="102">
        <v>970874</v>
      </c>
      <c r="N10" s="103">
        <v>4.0205796766050801E-2</v>
      </c>
      <c r="O10" s="102">
        <v>68790</v>
      </c>
      <c r="P10" s="102">
        <v>1039664</v>
      </c>
      <c r="Q10" s="103">
        <v>4.0335016085375097E-2</v>
      </c>
      <c r="R10" s="105">
        <v>3</v>
      </c>
      <c r="S10" s="107"/>
      <c r="T10" s="101" t="s">
        <v>57</v>
      </c>
      <c r="U10" s="104">
        <v>647405</v>
      </c>
      <c r="V10" s="104">
        <v>900609</v>
      </c>
      <c r="W10" s="104">
        <v>253204</v>
      </c>
      <c r="X10" s="104">
        <v>32485</v>
      </c>
      <c r="Y10" s="104">
        <v>32739</v>
      </c>
      <c r="Z10" s="104">
        <v>254</v>
      </c>
      <c r="AA10" s="104">
        <v>0</v>
      </c>
      <c r="AB10" s="104">
        <v>66007</v>
      </c>
      <c r="AC10" s="104">
        <v>933348</v>
      </c>
      <c r="AD10" s="104">
        <v>999355</v>
      </c>
      <c r="AE10" s="101" t="s">
        <v>73</v>
      </c>
      <c r="AF10" s="104">
        <v>56</v>
      </c>
      <c r="AG10" s="104">
        <v>28224</v>
      </c>
    </row>
    <row r="11" spans="1:33" ht="14.25" x14ac:dyDescent="0.2">
      <c r="A11" s="101" t="s">
        <v>74</v>
      </c>
      <c r="B11" s="101" t="s">
        <v>75</v>
      </c>
      <c r="C11" s="102">
        <v>53976</v>
      </c>
      <c r="D11" s="102">
        <v>596</v>
      </c>
      <c r="E11" s="102">
        <v>54572</v>
      </c>
      <c r="F11" s="103">
        <v>2.1871020897311102E-2</v>
      </c>
      <c r="G11" s="102">
        <v>0</v>
      </c>
      <c r="H11" s="102">
        <v>0</v>
      </c>
      <c r="I11" s="102">
        <v>0</v>
      </c>
      <c r="J11" s="103">
        <v>0</v>
      </c>
      <c r="K11" s="102">
        <v>7680</v>
      </c>
      <c r="L11" s="124">
        <v>0.12775330396475801</v>
      </c>
      <c r="M11" s="102">
        <v>62252</v>
      </c>
      <c r="N11" s="103">
        <v>3.3845949446972494E-2</v>
      </c>
      <c r="O11" s="102">
        <v>15011</v>
      </c>
      <c r="P11" s="102">
        <v>77263</v>
      </c>
      <c r="Q11" s="103">
        <v>1.3537799582846902E-2</v>
      </c>
      <c r="R11" s="105">
        <v>5</v>
      </c>
      <c r="S11" s="107"/>
      <c r="T11" s="101" t="s">
        <v>57</v>
      </c>
      <c r="U11" s="104">
        <v>51862</v>
      </c>
      <c r="V11" s="104">
        <v>53404</v>
      </c>
      <c r="W11" s="104">
        <v>1542</v>
      </c>
      <c r="X11" s="104">
        <v>0</v>
      </c>
      <c r="Y11" s="104">
        <v>0</v>
      </c>
      <c r="Z11" s="104">
        <v>0</v>
      </c>
      <c r="AA11" s="104">
        <v>6810</v>
      </c>
      <c r="AB11" s="104">
        <v>16017</v>
      </c>
      <c r="AC11" s="104">
        <v>60214</v>
      </c>
      <c r="AD11" s="104">
        <v>76231</v>
      </c>
      <c r="AE11" s="101" t="s">
        <v>76</v>
      </c>
      <c r="AF11" s="104">
        <v>56</v>
      </c>
      <c r="AG11" s="104">
        <v>28224</v>
      </c>
    </row>
    <row r="12" spans="1:33" ht="14.25" x14ac:dyDescent="0.2">
      <c r="A12" s="101" t="s">
        <v>77</v>
      </c>
      <c r="B12" s="101" t="s">
        <v>78</v>
      </c>
      <c r="C12" s="102">
        <v>7533</v>
      </c>
      <c r="D12" s="102">
        <v>190</v>
      </c>
      <c r="E12" s="102">
        <v>7723</v>
      </c>
      <c r="F12" s="103">
        <v>6.9519457138900398E-2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4">
        <v>0</v>
      </c>
      <c r="M12" s="102">
        <v>7723</v>
      </c>
      <c r="N12" s="103">
        <v>6.9519457138900398E-2</v>
      </c>
      <c r="O12" s="102">
        <v>8302</v>
      </c>
      <c r="P12" s="102">
        <v>16025</v>
      </c>
      <c r="Q12" s="103">
        <v>6.7906170864987306E-2</v>
      </c>
      <c r="R12" s="105">
        <v>5</v>
      </c>
      <c r="S12" s="107"/>
      <c r="T12" s="101" t="s">
        <v>57</v>
      </c>
      <c r="U12" s="104">
        <v>7077</v>
      </c>
      <c r="V12" s="104">
        <v>7221</v>
      </c>
      <c r="W12" s="104">
        <v>144</v>
      </c>
      <c r="X12" s="104">
        <v>0</v>
      </c>
      <c r="Y12" s="104">
        <v>0</v>
      </c>
      <c r="Z12" s="104">
        <v>0</v>
      </c>
      <c r="AA12" s="104">
        <v>0</v>
      </c>
      <c r="AB12" s="104">
        <v>7785</v>
      </c>
      <c r="AC12" s="104">
        <v>7221</v>
      </c>
      <c r="AD12" s="104">
        <v>15006</v>
      </c>
      <c r="AE12" s="101" t="s">
        <v>79</v>
      </c>
      <c r="AF12" s="104">
        <v>56</v>
      </c>
      <c r="AG12" s="104">
        <v>28224</v>
      </c>
    </row>
    <row r="13" spans="1:33" ht="14.25" x14ac:dyDescent="0.2">
      <c r="A13" s="101" t="s">
        <v>80</v>
      </c>
      <c r="B13" s="101" t="s">
        <v>81</v>
      </c>
      <c r="C13" s="102">
        <v>676</v>
      </c>
      <c r="D13" s="102">
        <v>0</v>
      </c>
      <c r="E13" s="102">
        <v>676</v>
      </c>
      <c r="F13" s="103">
        <v>-0.62918266593527206</v>
      </c>
      <c r="G13" s="102">
        <v>2380</v>
      </c>
      <c r="H13" s="102">
        <v>0</v>
      </c>
      <c r="I13" s="102">
        <v>2380</v>
      </c>
      <c r="J13" s="103">
        <v>4.8458149779735699E-2</v>
      </c>
      <c r="K13" s="102">
        <v>0</v>
      </c>
      <c r="L13" s="124">
        <v>0</v>
      </c>
      <c r="M13" s="102">
        <v>3056</v>
      </c>
      <c r="N13" s="103">
        <v>-0.25335939408746605</v>
      </c>
      <c r="O13" s="102">
        <v>0</v>
      </c>
      <c r="P13" s="102">
        <v>3056</v>
      </c>
      <c r="Q13" s="103">
        <v>-0.25335939408746605</v>
      </c>
      <c r="R13" s="105">
        <v>5</v>
      </c>
      <c r="S13" s="107"/>
      <c r="T13" s="101" t="s">
        <v>57</v>
      </c>
      <c r="U13" s="104">
        <v>1823</v>
      </c>
      <c r="V13" s="104">
        <v>1823</v>
      </c>
      <c r="W13" s="104">
        <v>0</v>
      </c>
      <c r="X13" s="104">
        <v>2270</v>
      </c>
      <c r="Y13" s="104">
        <v>2270</v>
      </c>
      <c r="Z13" s="104">
        <v>0</v>
      </c>
      <c r="AA13" s="104">
        <v>0</v>
      </c>
      <c r="AB13" s="104">
        <v>0</v>
      </c>
      <c r="AC13" s="104">
        <v>4093</v>
      </c>
      <c r="AD13" s="104">
        <v>4093</v>
      </c>
      <c r="AE13" s="101" t="s">
        <v>82</v>
      </c>
      <c r="AF13" s="104">
        <v>56</v>
      </c>
      <c r="AG13" s="104">
        <v>28224</v>
      </c>
    </row>
    <row r="14" spans="1:33" ht="14.25" x14ac:dyDescent="0.2">
      <c r="A14" s="101" t="s">
        <v>83</v>
      </c>
      <c r="B14" s="101" t="s">
        <v>84</v>
      </c>
      <c r="C14" s="102">
        <v>60436</v>
      </c>
      <c r="D14" s="102">
        <v>910</v>
      </c>
      <c r="E14" s="102">
        <v>61346</v>
      </c>
      <c r="F14" s="103">
        <v>-0.18370768575686602</v>
      </c>
      <c r="G14" s="102">
        <v>0</v>
      </c>
      <c r="H14" s="102">
        <v>0</v>
      </c>
      <c r="I14" s="102">
        <v>0</v>
      </c>
      <c r="J14" s="103">
        <v>0</v>
      </c>
      <c r="K14" s="102">
        <v>20568</v>
      </c>
      <c r="L14" s="124">
        <v>-0.20291427685630101</v>
      </c>
      <c r="M14" s="102">
        <v>81914</v>
      </c>
      <c r="N14" s="103">
        <v>-0.18861682317048997</v>
      </c>
      <c r="O14" s="102">
        <v>3627</v>
      </c>
      <c r="P14" s="102">
        <v>85541</v>
      </c>
      <c r="Q14" s="103">
        <v>-0.17716599813388001</v>
      </c>
      <c r="R14" s="105">
        <v>5</v>
      </c>
      <c r="S14" s="107"/>
      <c r="T14" s="101" t="s">
        <v>57</v>
      </c>
      <c r="U14" s="104">
        <v>74118</v>
      </c>
      <c r="V14" s="104">
        <v>75152</v>
      </c>
      <c r="W14" s="104">
        <v>1034</v>
      </c>
      <c r="X14" s="104">
        <v>0</v>
      </c>
      <c r="Y14" s="104">
        <v>0</v>
      </c>
      <c r="Z14" s="104">
        <v>0</v>
      </c>
      <c r="AA14" s="104">
        <v>25804</v>
      </c>
      <c r="AB14" s="104">
        <v>3003</v>
      </c>
      <c r="AC14" s="104">
        <v>100956</v>
      </c>
      <c r="AD14" s="104">
        <v>103959</v>
      </c>
      <c r="AE14" s="101" t="s">
        <v>85</v>
      </c>
      <c r="AF14" s="104">
        <v>56</v>
      </c>
      <c r="AG14" s="104">
        <v>28224</v>
      </c>
    </row>
    <row r="15" spans="1:33" ht="14.25" x14ac:dyDescent="0.2">
      <c r="A15" s="101" t="s">
        <v>86</v>
      </c>
      <c r="B15" s="101" t="s">
        <v>87</v>
      </c>
      <c r="C15" s="102">
        <v>46323</v>
      </c>
      <c r="D15" s="102">
        <v>288</v>
      </c>
      <c r="E15" s="102">
        <v>46611</v>
      </c>
      <c r="F15" s="103">
        <v>2.8395552025417003E-2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4">
        <v>0</v>
      </c>
      <c r="M15" s="102">
        <v>46611</v>
      </c>
      <c r="N15" s="103">
        <v>2.8395552025417003E-2</v>
      </c>
      <c r="O15" s="102">
        <v>1718</v>
      </c>
      <c r="P15" s="102">
        <v>48329</v>
      </c>
      <c r="Q15" s="103">
        <v>3.3024110807113503E-2</v>
      </c>
      <c r="R15" s="105">
        <v>5</v>
      </c>
      <c r="S15" s="107"/>
      <c r="T15" s="101" t="s">
        <v>57</v>
      </c>
      <c r="U15" s="104">
        <v>45026</v>
      </c>
      <c r="V15" s="104">
        <v>45324</v>
      </c>
      <c r="W15" s="104">
        <v>298</v>
      </c>
      <c r="X15" s="104">
        <v>0</v>
      </c>
      <c r="Y15" s="104">
        <v>0</v>
      </c>
      <c r="Z15" s="104">
        <v>0</v>
      </c>
      <c r="AA15" s="104">
        <v>0</v>
      </c>
      <c r="AB15" s="104">
        <v>1460</v>
      </c>
      <c r="AC15" s="104">
        <v>45324</v>
      </c>
      <c r="AD15" s="104">
        <v>46784</v>
      </c>
      <c r="AE15" s="101" t="s">
        <v>88</v>
      </c>
      <c r="AF15" s="104">
        <v>56</v>
      </c>
      <c r="AG15" s="104">
        <v>28224</v>
      </c>
    </row>
    <row r="16" spans="1:33" ht="14.25" x14ac:dyDescent="0.2">
      <c r="A16" s="101" t="s">
        <v>89</v>
      </c>
      <c r="B16" s="101" t="s">
        <v>90</v>
      </c>
      <c r="C16" s="102">
        <v>64381</v>
      </c>
      <c r="D16" s="102">
        <v>6500</v>
      </c>
      <c r="E16" s="102">
        <v>70881</v>
      </c>
      <c r="F16" s="103">
        <v>9.3623192877971995E-2</v>
      </c>
      <c r="G16" s="102">
        <v>0</v>
      </c>
      <c r="H16" s="102">
        <v>0</v>
      </c>
      <c r="I16" s="102">
        <v>0</v>
      </c>
      <c r="J16" s="103">
        <v>0</v>
      </c>
      <c r="K16" s="102">
        <v>12822</v>
      </c>
      <c r="L16" s="124">
        <v>5.9626549505727303E-3</v>
      </c>
      <c r="M16" s="102">
        <v>83703</v>
      </c>
      <c r="N16" s="103">
        <v>7.9217112133988313E-2</v>
      </c>
      <c r="O16" s="102">
        <v>16618</v>
      </c>
      <c r="P16" s="102">
        <v>100321</v>
      </c>
      <c r="Q16" s="103">
        <v>7.4560839760068609E-2</v>
      </c>
      <c r="R16" s="105">
        <v>5</v>
      </c>
      <c r="S16" s="107"/>
      <c r="T16" s="101" t="s">
        <v>57</v>
      </c>
      <c r="U16" s="104">
        <v>58963</v>
      </c>
      <c r="V16" s="104">
        <v>64813</v>
      </c>
      <c r="W16" s="104">
        <v>5850</v>
      </c>
      <c r="X16" s="104">
        <v>0</v>
      </c>
      <c r="Y16" s="104">
        <v>0</v>
      </c>
      <c r="Z16" s="104">
        <v>0</v>
      </c>
      <c r="AA16" s="104">
        <v>12746</v>
      </c>
      <c r="AB16" s="104">
        <v>15801</v>
      </c>
      <c r="AC16" s="104">
        <v>77559</v>
      </c>
      <c r="AD16" s="104">
        <v>93360</v>
      </c>
      <c r="AE16" s="101" t="s">
        <v>91</v>
      </c>
      <c r="AF16" s="104">
        <v>56</v>
      </c>
      <c r="AG16" s="104">
        <v>28224</v>
      </c>
    </row>
    <row r="17" spans="1:33" ht="14.25" x14ac:dyDescent="0.2">
      <c r="A17" s="101" t="s">
        <v>92</v>
      </c>
      <c r="B17" s="101" t="s">
        <v>93</v>
      </c>
      <c r="C17" s="102">
        <v>387007</v>
      </c>
      <c r="D17" s="102">
        <v>2602</v>
      </c>
      <c r="E17" s="102">
        <v>389609</v>
      </c>
      <c r="F17" s="103">
        <v>2.9809875479408204E-2</v>
      </c>
      <c r="G17" s="102">
        <v>27312</v>
      </c>
      <c r="H17" s="102">
        <v>0</v>
      </c>
      <c r="I17" s="102">
        <v>27312</v>
      </c>
      <c r="J17" s="103">
        <v>-0.27974683544303802</v>
      </c>
      <c r="K17" s="102">
        <v>0</v>
      </c>
      <c r="L17" s="124">
        <v>0</v>
      </c>
      <c r="M17" s="102">
        <v>416921</v>
      </c>
      <c r="N17" s="103">
        <v>1.60960574268891E-3</v>
      </c>
      <c r="O17" s="102">
        <v>8719</v>
      </c>
      <c r="P17" s="102">
        <v>425640</v>
      </c>
      <c r="Q17" s="103">
        <v>6.4053001553444899E-3</v>
      </c>
      <c r="R17" s="105">
        <v>4</v>
      </c>
      <c r="S17" s="107"/>
      <c r="T17" s="101" t="s">
        <v>57</v>
      </c>
      <c r="U17" s="104">
        <v>376345</v>
      </c>
      <c r="V17" s="104">
        <v>378331</v>
      </c>
      <c r="W17" s="104">
        <v>1986</v>
      </c>
      <c r="X17" s="104">
        <v>37914</v>
      </c>
      <c r="Y17" s="104">
        <v>37920</v>
      </c>
      <c r="Z17" s="104">
        <v>6</v>
      </c>
      <c r="AA17" s="104">
        <v>0</v>
      </c>
      <c r="AB17" s="104">
        <v>6680</v>
      </c>
      <c r="AC17" s="104">
        <v>416251</v>
      </c>
      <c r="AD17" s="104">
        <v>422931</v>
      </c>
      <c r="AE17" s="101" t="s">
        <v>94</v>
      </c>
      <c r="AF17" s="104">
        <v>56</v>
      </c>
      <c r="AG17" s="104">
        <v>28224</v>
      </c>
    </row>
    <row r="18" spans="1:33" ht="14.25" x14ac:dyDescent="0.2">
      <c r="A18" s="101" t="s">
        <v>95</v>
      </c>
      <c r="B18" s="101" t="s">
        <v>96</v>
      </c>
      <c r="C18" s="102">
        <v>4989</v>
      </c>
      <c r="D18" s="102">
        <v>4</v>
      </c>
      <c r="E18" s="102">
        <v>4993</v>
      </c>
      <c r="F18" s="103">
        <v>7.58457229045464E-2</v>
      </c>
      <c r="G18" s="102">
        <v>10</v>
      </c>
      <c r="H18" s="102">
        <v>0</v>
      </c>
      <c r="I18" s="102">
        <v>10</v>
      </c>
      <c r="J18" s="103">
        <v>0</v>
      </c>
      <c r="K18" s="102">
        <v>0</v>
      </c>
      <c r="L18" s="124">
        <v>0</v>
      </c>
      <c r="M18" s="102">
        <v>5003</v>
      </c>
      <c r="N18" s="103">
        <v>7.8000430941607399E-2</v>
      </c>
      <c r="O18" s="102">
        <v>3389</v>
      </c>
      <c r="P18" s="102">
        <v>8392</v>
      </c>
      <c r="Q18" s="103">
        <v>-3.08861962461392E-3</v>
      </c>
      <c r="R18" s="105">
        <v>5</v>
      </c>
      <c r="S18" s="107"/>
      <c r="T18" s="101" t="s">
        <v>57</v>
      </c>
      <c r="U18" s="104">
        <v>4631</v>
      </c>
      <c r="V18" s="104">
        <v>4641</v>
      </c>
      <c r="W18" s="104">
        <v>10</v>
      </c>
      <c r="X18" s="104">
        <v>0</v>
      </c>
      <c r="Y18" s="104">
        <v>0</v>
      </c>
      <c r="Z18" s="104">
        <v>0</v>
      </c>
      <c r="AA18" s="104">
        <v>0</v>
      </c>
      <c r="AB18" s="104">
        <v>3777</v>
      </c>
      <c r="AC18" s="104">
        <v>4641</v>
      </c>
      <c r="AD18" s="104">
        <v>8418</v>
      </c>
      <c r="AE18" s="101" t="s">
        <v>97</v>
      </c>
      <c r="AF18" s="104">
        <v>56</v>
      </c>
      <c r="AG18" s="104">
        <v>28224</v>
      </c>
    </row>
    <row r="19" spans="1:33" ht="14.25" x14ac:dyDescent="0.2">
      <c r="A19" s="101" t="s">
        <v>98</v>
      </c>
      <c r="B19" s="101" t="s">
        <v>99</v>
      </c>
      <c r="C19" s="102">
        <v>257978</v>
      </c>
      <c r="D19" s="102">
        <v>294</v>
      </c>
      <c r="E19" s="102">
        <v>258272</v>
      </c>
      <c r="F19" s="103">
        <v>1.1411430227367101E-2</v>
      </c>
      <c r="G19" s="102">
        <v>99625</v>
      </c>
      <c r="H19" s="102">
        <v>12</v>
      </c>
      <c r="I19" s="102">
        <v>99637</v>
      </c>
      <c r="J19" s="103">
        <v>-0.21049587169775399</v>
      </c>
      <c r="K19" s="102">
        <v>0</v>
      </c>
      <c r="L19" s="124">
        <v>-1</v>
      </c>
      <c r="M19" s="102">
        <v>357909</v>
      </c>
      <c r="N19" s="103">
        <v>-6.22455235729669E-2</v>
      </c>
      <c r="O19" s="102">
        <v>526</v>
      </c>
      <c r="P19" s="102">
        <v>358435</v>
      </c>
      <c r="Q19" s="103">
        <v>-6.1907042600022506E-2</v>
      </c>
      <c r="R19" s="105">
        <v>4</v>
      </c>
      <c r="S19" s="107"/>
      <c r="T19" s="101" t="s">
        <v>57</v>
      </c>
      <c r="U19" s="104">
        <v>255118</v>
      </c>
      <c r="V19" s="104">
        <v>255358</v>
      </c>
      <c r="W19" s="104">
        <v>240</v>
      </c>
      <c r="X19" s="104">
        <v>126098</v>
      </c>
      <c r="Y19" s="104">
        <v>126202</v>
      </c>
      <c r="Z19" s="104">
        <v>104</v>
      </c>
      <c r="AA19" s="104">
        <v>106</v>
      </c>
      <c r="AB19" s="104">
        <v>423</v>
      </c>
      <c r="AC19" s="104">
        <v>381666</v>
      </c>
      <c r="AD19" s="104">
        <v>382089</v>
      </c>
      <c r="AE19" s="101" t="s">
        <v>100</v>
      </c>
      <c r="AF19" s="104">
        <v>56</v>
      </c>
      <c r="AG19" s="104">
        <v>28224</v>
      </c>
    </row>
    <row r="20" spans="1:33" ht="14.25" x14ac:dyDescent="0.2">
      <c r="A20" s="101" t="s">
        <v>101</v>
      </c>
      <c r="B20" s="101" t="s">
        <v>102</v>
      </c>
      <c r="C20" s="102">
        <v>7706</v>
      </c>
      <c r="D20" s="102">
        <v>68</v>
      </c>
      <c r="E20" s="102">
        <v>7774</v>
      </c>
      <c r="F20" s="103">
        <v>7.7925679423183597E-2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4">
        <v>0</v>
      </c>
      <c r="M20" s="102">
        <v>7774</v>
      </c>
      <c r="N20" s="103">
        <v>7.7925679423183597E-2</v>
      </c>
      <c r="O20" s="102">
        <v>6775</v>
      </c>
      <c r="P20" s="102">
        <v>14549</v>
      </c>
      <c r="Q20" s="103">
        <v>0.10127923699947</v>
      </c>
      <c r="R20" s="105">
        <v>5</v>
      </c>
      <c r="S20" s="107"/>
      <c r="T20" s="101" t="s">
        <v>57</v>
      </c>
      <c r="U20" s="104">
        <v>7130</v>
      </c>
      <c r="V20" s="104">
        <v>7212</v>
      </c>
      <c r="W20" s="104">
        <v>82</v>
      </c>
      <c r="X20" s="104">
        <v>0</v>
      </c>
      <c r="Y20" s="104">
        <v>0</v>
      </c>
      <c r="Z20" s="104">
        <v>0</v>
      </c>
      <c r="AA20" s="104">
        <v>0</v>
      </c>
      <c r="AB20" s="104">
        <v>5999</v>
      </c>
      <c r="AC20" s="104">
        <v>7212</v>
      </c>
      <c r="AD20" s="104">
        <v>13211</v>
      </c>
      <c r="AE20" s="101" t="s">
        <v>103</v>
      </c>
      <c r="AF20" s="104">
        <v>56</v>
      </c>
      <c r="AG20" s="104">
        <v>28224</v>
      </c>
    </row>
    <row r="21" spans="1:33" ht="14.25" x14ac:dyDescent="0.2">
      <c r="A21" s="101" t="s">
        <v>104</v>
      </c>
      <c r="B21" s="101" t="s">
        <v>105</v>
      </c>
      <c r="C21" s="102">
        <v>147370</v>
      </c>
      <c r="D21" s="102">
        <v>31880</v>
      </c>
      <c r="E21" s="102">
        <v>179250</v>
      </c>
      <c r="F21" s="103">
        <v>2.3163158135074701E-2</v>
      </c>
      <c r="G21" s="102">
        <v>746</v>
      </c>
      <c r="H21" s="102">
        <v>0</v>
      </c>
      <c r="I21" s="102">
        <v>746</v>
      </c>
      <c r="J21" s="103">
        <v>38.2631578947368</v>
      </c>
      <c r="K21" s="102">
        <v>104</v>
      </c>
      <c r="L21" s="124">
        <v>0</v>
      </c>
      <c r="M21" s="102">
        <v>180100</v>
      </c>
      <c r="N21" s="103">
        <v>2.79034992095245E-2</v>
      </c>
      <c r="O21" s="102">
        <v>2750</v>
      </c>
      <c r="P21" s="102">
        <v>182850</v>
      </c>
      <c r="Q21" s="103">
        <v>2.65897122067889E-2</v>
      </c>
      <c r="R21" s="105">
        <v>4</v>
      </c>
      <c r="S21" s="107"/>
      <c r="T21" s="101" t="s">
        <v>57</v>
      </c>
      <c r="U21" s="104">
        <v>145236</v>
      </c>
      <c r="V21" s="104">
        <v>175192</v>
      </c>
      <c r="W21" s="104">
        <v>29956</v>
      </c>
      <c r="X21" s="104">
        <v>19</v>
      </c>
      <c r="Y21" s="104">
        <v>19</v>
      </c>
      <c r="Z21" s="104">
        <v>0</v>
      </c>
      <c r="AA21" s="104">
        <v>0</v>
      </c>
      <c r="AB21" s="104">
        <v>2903</v>
      </c>
      <c r="AC21" s="104">
        <v>175211</v>
      </c>
      <c r="AD21" s="104">
        <v>178114</v>
      </c>
      <c r="AE21" s="101" t="s">
        <v>106</v>
      </c>
      <c r="AF21" s="104">
        <v>56</v>
      </c>
      <c r="AG21" s="104">
        <v>28224</v>
      </c>
    </row>
    <row r="22" spans="1:33" ht="14.25" x14ac:dyDescent="0.2">
      <c r="A22" s="101" t="s">
        <v>107</v>
      </c>
      <c r="B22" s="101" t="s">
        <v>108</v>
      </c>
      <c r="C22" s="102">
        <v>402204</v>
      </c>
      <c r="D22" s="102">
        <v>2206</v>
      </c>
      <c r="E22" s="102">
        <v>404410</v>
      </c>
      <c r="F22" s="103">
        <v>-2.2902275730932699E-2</v>
      </c>
      <c r="G22" s="102">
        <v>174450</v>
      </c>
      <c r="H22" s="102">
        <v>1016</v>
      </c>
      <c r="I22" s="102">
        <v>175466</v>
      </c>
      <c r="J22" s="103">
        <v>-7.774705925637819E-2</v>
      </c>
      <c r="K22" s="102">
        <v>0</v>
      </c>
      <c r="L22" s="124">
        <v>-1</v>
      </c>
      <c r="M22" s="102">
        <v>579876</v>
      </c>
      <c r="N22" s="103">
        <v>-4.0223245467395398E-2</v>
      </c>
      <c r="O22" s="102">
        <v>1965</v>
      </c>
      <c r="P22" s="102">
        <v>581841</v>
      </c>
      <c r="Q22" s="103">
        <v>-3.9168703348966202E-2</v>
      </c>
      <c r="R22" s="105">
        <v>3</v>
      </c>
      <c r="S22" s="107"/>
      <c r="T22" s="101" t="s">
        <v>57</v>
      </c>
      <c r="U22" s="104">
        <v>411555</v>
      </c>
      <c r="V22" s="104">
        <v>413889</v>
      </c>
      <c r="W22" s="104">
        <v>2334</v>
      </c>
      <c r="X22" s="104">
        <v>189700</v>
      </c>
      <c r="Y22" s="104">
        <v>190258</v>
      </c>
      <c r="Z22" s="104">
        <v>558</v>
      </c>
      <c r="AA22" s="104">
        <v>31</v>
      </c>
      <c r="AB22" s="104">
        <v>1382</v>
      </c>
      <c r="AC22" s="104">
        <v>604178</v>
      </c>
      <c r="AD22" s="104">
        <v>605560</v>
      </c>
      <c r="AE22" s="101" t="s">
        <v>109</v>
      </c>
      <c r="AF22" s="104">
        <v>56</v>
      </c>
      <c r="AG22" s="104">
        <v>28224</v>
      </c>
    </row>
    <row r="23" spans="1:33" ht="14.25" x14ac:dyDescent="0.2">
      <c r="A23" s="101" t="s">
        <v>110</v>
      </c>
      <c r="B23" s="101" t="s">
        <v>111</v>
      </c>
      <c r="C23" s="102">
        <v>142093</v>
      </c>
      <c r="D23" s="102">
        <v>1270</v>
      </c>
      <c r="E23" s="102">
        <v>143363</v>
      </c>
      <c r="F23" s="103">
        <v>-0.14474995078358502</v>
      </c>
      <c r="G23" s="102">
        <v>3777</v>
      </c>
      <c r="H23" s="102">
        <v>0</v>
      </c>
      <c r="I23" s="102">
        <v>3777</v>
      </c>
      <c r="J23" s="103">
        <v>1.0433386837881201E-2</v>
      </c>
      <c r="K23" s="102">
        <v>27644</v>
      </c>
      <c r="L23" s="124">
        <v>-0.37114129074819702</v>
      </c>
      <c r="M23" s="102">
        <v>174784</v>
      </c>
      <c r="N23" s="103">
        <v>-0.188274414370902</v>
      </c>
      <c r="O23" s="102">
        <v>2860</v>
      </c>
      <c r="P23" s="102">
        <v>177644</v>
      </c>
      <c r="Q23" s="103">
        <v>-0.18074111651716701</v>
      </c>
      <c r="R23" s="105">
        <v>4</v>
      </c>
      <c r="S23" s="107"/>
      <c r="T23" s="101" t="s">
        <v>57</v>
      </c>
      <c r="U23" s="104">
        <v>166409</v>
      </c>
      <c r="V23" s="104">
        <v>167627</v>
      </c>
      <c r="W23" s="104">
        <v>1218</v>
      </c>
      <c r="X23" s="104">
        <v>3738</v>
      </c>
      <c r="Y23" s="104">
        <v>3738</v>
      </c>
      <c r="Z23" s="104">
        <v>0</v>
      </c>
      <c r="AA23" s="104">
        <v>43959</v>
      </c>
      <c r="AB23" s="104">
        <v>1511</v>
      </c>
      <c r="AC23" s="104">
        <v>215324</v>
      </c>
      <c r="AD23" s="104">
        <v>216835</v>
      </c>
      <c r="AE23" s="101" t="s">
        <v>112</v>
      </c>
      <c r="AF23" s="104">
        <v>56</v>
      </c>
      <c r="AG23" s="104">
        <v>28224</v>
      </c>
    </row>
    <row r="24" spans="1:33" ht="14.25" x14ac:dyDescent="0.2">
      <c r="A24" s="101" t="s">
        <v>113</v>
      </c>
      <c r="B24" s="101" t="s">
        <v>114</v>
      </c>
      <c r="C24" s="102">
        <v>32876</v>
      </c>
      <c r="D24" s="102">
        <v>52</v>
      </c>
      <c r="E24" s="102">
        <v>32928</v>
      </c>
      <c r="F24" s="103">
        <v>6.9898191764169591E-4</v>
      </c>
      <c r="G24" s="102">
        <v>349</v>
      </c>
      <c r="H24" s="102">
        <v>0</v>
      </c>
      <c r="I24" s="102">
        <v>349</v>
      </c>
      <c r="J24" s="103">
        <v>-0.94432035737077202</v>
      </c>
      <c r="K24" s="102">
        <v>35</v>
      </c>
      <c r="L24" s="124">
        <v>0</v>
      </c>
      <c r="M24" s="102">
        <v>33312</v>
      </c>
      <c r="N24" s="103">
        <v>-0.149618359584408</v>
      </c>
      <c r="O24" s="102">
        <v>2336</v>
      </c>
      <c r="P24" s="102">
        <v>35648</v>
      </c>
      <c r="Q24" s="103">
        <v>-0.14307692307692299</v>
      </c>
      <c r="R24" s="105">
        <v>4</v>
      </c>
      <c r="S24" s="107"/>
      <c r="T24" s="101" t="s">
        <v>57</v>
      </c>
      <c r="U24" s="104">
        <v>32891</v>
      </c>
      <c r="V24" s="104">
        <v>32905</v>
      </c>
      <c r="W24" s="104">
        <v>14</v>
      </c>
      <c r="X24" s="104">
        <v>6264</v>
      </c>
      <c r="Y24" s="104">
        <v>6268</v>
      </c>
      <c r="Z24" s="104">
        <v>4</v>
      </c>
      <c r="AA24" s="104">
        <v>0</v>
      </c>
      <c r="AB24" s="104">
        <v>2427</v>
      </c>
      <c r="AC24" s="104">
        <v>39173</v>
      </c>
      <c r="AD24" s="104">
        <v>41600</v>
      </c>
      <c r="AE24" s="101" t="s">
        <v>115</v>
      </c>
      <c r="AF24" s="104">
        <v>56</v>
      </c>
      <c r="AG24" s="104">
        <v>28224</v>
      </c>
    </row>
    <row r="25" spans="1:33" ht="14.25" x14ac:dyDescent="0.2">
      <c r="A25" s="101" t="s">
        <v>116</v>
      </c>
      <c r="B25" s="101" t="s">
        <v>117</v>
      </c>
      <c r="C25" s="102">
        <v>63139</v>
      </c>
      <c r="D25" s="102">
        <v>382</v>
      </c>
      <c r="E25" s="102">
        <v>63521</v>
      </c>
      <c r="F25" s="103">
        <v>9.1426116838488003E-2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4">
        <v>0</v>
      </c>
      <c r="M25" s="102">
        <v>63521</v>
      </c>
      <c r="N25" s="103">
        <v>9.1426116838488003E-2</v>
      </c>
      <c r="O25" s="102">
        <v>2874</v>
      </c>
      <c r="P25" s="102">
        <v>66395</v>
      </c>
      <c r="Q25" s="103">
        <v>8.7693719078667104E-2</v>
      </c>
      <c r="R25" s="105">
        <v>5</v>
      </c>
      <c r="S25" s="107"/>
      <c r="T25" s="101" t="s">
        <v>57</v>
      </c>
      <c r="U25" s="104">
        <v>57830</v>
      </c>
      <c r="V25" s="104">
        <v>58200</v>
      </c>
      <c r="W25" s="104">
        <v>370</v>
      </c>
      <c r="X25" s="104">
        <v>0</v>
      </c>
      <c r="Y25" s="104">
        <v>0</v>
      </c>
      <c r="Z25" s="104">
        <v>0</v>
      </c>
      <c r="AA25" s="104">
        <v>0</v>
      </c>
      <c r="AB25" s="104">
        <v>2842</v>
      </c>
      <c r="AC25" s="104">
        <v>58200</v>
      </c>
      <c r="AD25" s="104">
        <v>61042</v>
      </c>
      <c r="AE25" s="101" t="s">
        <v>118</v>
      </c>
      <c r="AF25" s="104">
        <v>56</v>
      </c>
      <c r="AG25" s="104">
        <v>28224</v>
      </c>
    </row>
    <row r="26" spans="1:33" ht="14.25" x14ac:dyDescent="0.2">
      <c r="A26" s="101" t="s">
        <v>119</v>
      </c>
      <c r="B26" s="101" t="s">
        <v>120</v>
      </c>
      <c r="C26" s="102">
        <v>8766</v>
      </c>
      <c r="D26" s="102">
        <v>38</v>
      </c>
      <c r="E26" s="102">
        <v>8804</v>
      </c>
      <c r="F26" s="103">
        <v>0.11189694367264501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4">
        <v>0</v>
      </c>
      <c r="M26" s="102">
        <v>8804</v>
      </c>
      <c r="N26" s="103">
        <v>0.11189694367264501</v>
      </c>
      <c r="O26" s="102">
        <v>5559</v>
      </c>
      <c r="P26" s="102">
        <v>14363</v>
      </c>
      <c r="Q26" s="103">
        <v>0.105866954111488</v>
      </c>
      <c r="R26" s="105">
        <v>5</v>
      </c>
      <c r="S26" s="107"/>
      <c r="T26" s="101" t="s">
        <v>57</v>
      </c>
      <c r="U26" s="104">
        <v>7884</v>
      </c>
      <c r="V26" s="104">
        <v>7918</v>
      </c>
      <c r="W26" s="104">
        <v>34</v>
      </c>
      <c r="X26" s="104">
        <v>0</v>
      </c>
      <c r="Y26" s="104">
        <v>0</v>
      </c>
      <c r="Z26" s="104">
        <v>0</v>
      </c>
      <c r="AA26" s="104">
        <v>0</v>
      </c>
      <c r="AB26" s="104">
        <v>5070</v>
      </c>
      <c r="AC26" s="104">
        <v>7918</v>
      </c>
      <c r="AD26" s="104">
        <v>12988</v>
      </c>
      <c r="AE26" s="101" t="s">
        <v>121</v>
      </c>
      <c r="AF26" s="104">
        <v>56</v>
      </c>
      <c r="AG26" s="104">
        <v>28224</v>
      </c>
    </row>
    <row r="27" spans="1:33" ht="14.25" x14ac:dyDescent="0.2">
      <c r="A27" s="101" t="s">
        <v>122</v>
      </c>
      <c r="B27" s="101" t="s">
        <v>123</v>
      </c>
      <c r="C27" s="102">
        <v>61637</v>
      </c>
      <c r="D27" s="102">
        <v>842</v>
      </c>
      <c r="E27" s="102">
        <v>62479</v>
      </c>
      <c r="F27" s="103">
        <v>0.10227232631170399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4">
        <v>0</v>
      </c>
      <c r="M27" s="102">
        <v>62479</v>
      </c>
      <c r="N27" s="103">
        <v>0.10227232631170399</v>
      </c>
      <c r="O27" s="102">
        <v>10058</v>
      </c>
      <c r="P27" s="102">
        <v>72537</v>
      </c>
      <c r="Q27" s="103">
        <v>9.9828665868118199E-2</v>
      </c>
      <c r="R27" s="105">
        <v>5</v>
      </c>
      <c r="S27" s="107"/>
      <c r="T27" s="101" t="s">
        <v>57</v>
      </c>
      <c r="U27" s="104">
        <v>55926</v>
      </c>
      <c r="V27" s="104">
        <v>56682</v>
      </c>
      <c r="W27" s="104">
        <v>756</v>
      </c>
      <c r="X27" s="104">
        <v>0</v>
      </c>
      <c r="Y27" s="104">
        <v>0</v>
      </c>
      <c r="Z27" s="104">
        <v>0</v>
      </c>
      <c r="AA27" s="104">
        <v>0</v>
      </c>
      <c r="AB27" s="104">
        <v>9271</v>
      </c>
      <c r="AC27" s="104">
        <v>56682</v>
      </c>
      <c r="AD27" s="104">
        <v>65953</v>
      </c>
      <c r="AE27" s="101" t="s">
        <v>124</v>
      </c>
      <c r="AF27" s="104">
        <v>56</v>
      </c>
      <c r="AG27" s="104">
        <v>28224</v>
      </c>
    </row>
    <row r="28" spans="1:33" ht="14.25" x14ac:dyDescent="0.2">
      <c r="A28" s="101" t="s">
        <v>125</v>
      </c>
      <c r="B28" s="101" t="s">
        <v>126</v>
      </c>
      <c r="C28" s="102">
        <v>260231</v>
      </c>
      <c r="D28" s="102">
        <v>1024</v>
      </c>
      <c r="E28" s="102">
        <v>261255</v>
      </c>
      <c r="F28" s="103">
        <v>-3.3646528342050099E-3</v>
      </c>
      <c r="G28" s="102">
        <v>28426</v>
      </c>
      <c r="H28" s="102">
        <v>4</v>
      </c>
      <c r="I28" s="102">
        <v>28430</v>
      </c>
      <c r="J28" s="103">
        <v>-1.7351030001382599E-2</v>
      </c>
      <c r="K28" s="102">
        <v>1</v>
      </c>
      <c r="L28" s="124">
        <v>-0.97058823529411808</v>
      </c>
      <c r="M28" s="102">
        <v>289686</v>
      </c>
      <c r="N28" s="103">
        <v>-4.8676928784656993E-3</v>
      </c>
      <c r="O28" s="102">
        <v>2665</v>
      </c>
      <c r="P28" s="102">
        <v>292351</v>
      </c>
      <c r="Q28" s="103">
        <v>-2.5077963464648603E-3</v>
      </c>
      <c r="R28" s="105">
        <v>4</v>
      </c>
      <c r="S28" s="107"/>
      <c r="T28" s="101" t="s">
        <v>57</v>
      </c>
      <c r="U28" s="104">
        <v>261255</v>
      </c>
      <c r="V28" s="104">
        <v>262137</v>
      </c>
      <c r="W28" s="104">
        <v>882</v>
      </c>
      <c r="X28" s="104">
        <v>28914</v>
      </c>
      <c r="Y28" s="104">
        <v>28932</v>
      </c>
      <c r="Z28" s="104">
        <v>18</v>
      </c>
      <c r="AA28" s="104">
        <v>34</v>
      </c>
      <c r="AB28" s="104">
        <v>1983</v>
      </c>
      <c r="AC28" s="104">
        <v>291103</v>
      </c>
      <c r="AD28" s="104">
        <v>293086</v>
      </c>
      <c r="AE28" s="101" t="s">
        <v>127</v>
      </c>
      <c r="AF28" s="104">
        <v>56</v>
      </c>
      <c r="AG28" s="104">
        <v>28224</v>
      </c>
    </row>
    <row r="29" spans="1:33" ht="14.25" x14ac:dyDescent="0.2">
      <c r="A29" s="101" t="s">
        <v>128</v>
      </c>
      <c r="B29" s="101" t="s">
        <v>129</v>
      </c>
      <c r="C29" s="102">
        <v>33700</v>
      </c>
      <c r="D29" s="102">
        <v>362</v>
      </c>
      <c r="E29" s="102">
        <v>34062</v>
      </c>
      <c r="F29" s="103">
        <v>3.8697282956728599E-2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4">
        <v>0</v>
      </c>
      <c r="M29" s="102">
        <v>34062</v>
      </c>
      <c r="N29" s="103">
        <v>3.8697282956728599E-2</v>
      </c>
      <c r="O29" s="102">
        <v>14687</v>
      </c>
      <c r="P29" s="102">
        <v>48749</v>
      </c>
      <c r="Q29" s="103">
        <v>2.9480708719616503E-2</v>
      </c>
      <c r="R29" s="105">
        <v>5</v>
      </c>
      <c r="S29" s="107"/>
      <c r="T29" s="101" t="s">
        <v>57</v>
      </c>
      <c r="U29" s="104">
        <v>32531</v>
      </c>
      <c r="V29" s="104">
        <v>32793</v>
      </c>
      <c r="W29" s="104">
        <v>262</v>
      </c>
      <c r="X29" s="104">
        <v>0</v>
      </c>
      <c r="Y29" s="104">
        <v>0</v>
      </c>
      <c r="Z29" s="104">
        <v>0</v>
      </c>
      <c r="AA29" s="104">
        <v>0</v>
      </c>
      <c r="AB29" s="104">
        <v>14560</v>
      </c>
      <c r="AC29" s="104">
        <v>32793</v>
      </c>
      <c r="AD29" s="104">
        <v>47353</v>
      </c>
      <c r="AE29" s="101" t="s">
        <v>130</v>
      </c>
      <c r="AF29" s="104">
        <v>56</v>
      </c>
      <c r="AG29" s="104">
        <v>28224</v>
      </c>
    </row>
    <row r="30" spans="1:33" ht="14.25" x14ac:dyDescent="0.2">
      <c r="A30" s="101" t="s">
        <v>131</v>
      </c>
      <c r="B30" s="101" t="s">
        <v>132</v>
      </c>
      <c r="C30" s="102">
        <v>15423</v>
      </c>
      <c r="D30" s="102">
        <v>140</v>
      </c>
      <c r="E30" s="102">
        <v>15563</v>
      </c>
      <c r="F30" s="103">
        <v>-2.8102166989321203E-2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4">
        <v>0</v>
      </c>
      <c r="M30" s="102">
        <v>15563</v>
      </c>
      <c r="N30" s="103">
        <v>-2.8102166989321203E-2</v>
      </c>
      <c r="O30" s="102">
        <v>9882</v>
      </c>
      <c r="P30" s="102">
        <v>25445</v>
      </c>
      <c r="Q30" s="103">
        <v>-3.1035795887281E-2</v>
      </c>
      <c r="R30" s="105">
        <v>5</v>
      </c>
      <c r="S30" s="107"/>
      <c r="T30" s="101" t="s">
        <v>57</v>
      </c>
      <c r="U30" s="104">
        <v>15841</v>
      </c>
      <c r="V30" s="104">
        <v>16013</v>
      </c>
      <c r="W30" s="104">
        <v>172</v>
      </c>
      <c r="X30" s="104">
        <v>0</v>
      </c>
      <c r="Y30" s="104">
        <v>0</v>
      </c>
      <c r="Z30" s="104">
        <v>0</v>
      </c>
      <c r="AA30" s="104">
        <v>0</v>
      </c>
      <c r="AB30" s="104">
        <v>10247</v>
      </c>
      <c r="AC30" s="104">
        <v>16013</v>
      </c>
      <c r="AD30" s="104">
        <v>26260</v>
      </c>
      <c r="AE30" s="101" t="s">
        <v>133</v>
      </c>
      <c r="AF30" s="104">
        <v>56</v>
      </c>
      <c r="AG30" s="104">
        <v>28224</v>
      </c>
    </row>
    <row r="31" spans="1:33" ht="14.25" x14ac:dyDescent="0.2">
      <c r="A31" s="101" t="s">
        <v>134</v>
      </c>
      <c r="B31" s="101" t="s">
        <v>135</v>
      </c>
      <c r="C31" s="102">
        <v>14113</v>
      </c>
      <c r="D31" s="102">
        <v>2</v>
      </c>
      <c r="E31" s="102">
        <v>14115</v>
      </c>
      <c r="F31" s="103">
        <v>-1.2246326102169299E-2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4">
        <v>0</v>
      </c>
      <c r="M31" s="102">
        <v>14115</v>
      </c>
      <c r="N31" s="103">
        <v>-1.2246326102169299E-2</v>
      </c>
      <c r="O31" s="102">
        <v>24</v>
      </c>
      <c r="P31" s="102">
        <v>14139</v>
      </c>
      <c r="Q31" s="103">
        <v>-1.3122077196901E-2</v>
      </c>
      <c r="R31" s="105">
        <v>5</v>
      </c>
      <c r="S31" s="107"/>
      <c r="T31" s="101" t="s">
        <v>57</v>
      </c>
      <c r="U31" s="104">
        <v>14250</v>
      </c>
      <c r="V31" s="104">
        <v>14290</v>
      </c>
      <c r="W31" s="104">
        <v>40</v>
      </c>
      <c r="X31" s="104">
        <v>0</v>
      </c>
      <c r="Y31" s="104">
        <v>0</v>
      </c>
      <c r="Z31" s="104">
        <v>0</v>
      </c>
      <c r="AA31" s="104">
        <v>0</v>
      </c>
      <c r="AB31" s="104">
        <v>37</v>
      </c>
      <c r="AC31" s="104">
        <v>14290</v>
      </c>
      <c r="AD31" s="104">
        <v>14327</v>
      </c>
      <c r="AE31" s="101" t="s">
        <v>136</v>
      </c>
      <c r="AF31" s="104">
        <v>56</v>
      </c>
      <c r="AG31" s="104">
        <v>28224</v>
      </c>
    </row>
    <row r="32" spans="1:33" ht="14.25" x14ac:dyDescent="0.2">
      <c r="A32" s="101" t="s">
        <v>137</v>
      </c>
      <c r="B32" s="101" t="s">
        <v>138</v>
      </c>
      <c r="C32" s="102">
        <v>4423736</v>
      </c>
      <c r="D32" s="102">
        <v>1973076</v>
      </c>
      <c r="E32" s="102">
        <v>6396812</v>
      </c>
      <c r="F32" s="103">
        <v>2.48120094771863E-2</v>
      </c>
      <c r="G32" s="102">
        <v>6657202</v>
      </c>
      <c r="H32" s="102">
        <v>1685364</v>
      </c>
      <c r="I32" s="102">
        <v>8342566</v>
      </c>
      <c r="J32" s="103">
        <v>4.6359800435021394E-2</v>
      </c>
      <c r="K32" s="102">
        <v>0</v>
      </c>
      <c r="L32" s="124">
        <v>0</v>
      </c>
      <c r="M32" s="102">
        <v>14739378</v>
      </c>
      <c r="N32" s="103">
        <v>3.6897887066080499E-2</v>
      </c>
      <c r="O32" s="102">
        <v>14164</v>
      </c>
      <c r="P32" s="102">
        <v>14753542</v>
      </c>
      <c r="Q32" s="103">
        <v>3.6914282324666196E-2</v>
      </c>
      <c r="R32" s="105">
        <v>1</v>
      </c>
      <c r="S32" s="107"/>
      <c r="T32" s="101" t="s">
        <v>139</v>
      </c>
      <c r="U32" s="104">
        <v>4448637</v>
      </c>
      <c r="V32" s="104">
        <v>6241937</v>
      </c>
      <c r="W32" s="104">
        <v>1793300</v>
      </c>
      <c r="X32" s="104">
        <v>6484600</v>
      </c>
      <c r="Y32" s="104">
        <v>7972942</v>
      </c>
      <c r="Z32" s="104">
        <v>1488342</v>
      </c>
      <c r="AA32" s="104">
        <v>0</v>
      </c>
      <c r="AB32" s="104">
        <v>13435</v>
      </c>
      <c r="AC32" s="104">
        <v>14214879</v>
      </c>
      <c r="AD32" s="104">
        <v>14228314</v>
      </c>
      <c r="AE32" s="101" t="s">
        <v>140</v>
      </c>
      <c r="AF32" s="104">
        <v>56</v>
      </c>
      <c r="AG32" s="104">
        <v>28224</v>
      </c>
    </row>
    <row r="33" spans="1:33" ht="14.25" x14ac:dyDescent="0.2">
      <c r="A33" s="101" t="s">
        <v>141</v>
      </c>
      <c r="B33" s="101" t="s">
        <v>142</v>
      </c>
      <c r="C33" s="102">
        <v>11591</v>
      </c>
      <c r="D33" s="102">
        <v>0</v>
      </c>
      <c r="E33" s="102">
        <v>11591</v>
      </c>
      <c r="F33" s="103">
        <v>-1.31119625372499E-2</v>
      </c>
      <c r="G33" s="102">
        <v>276</v>
      </c>
      <c r="H33" s="102">
        <v>0</v>
      </c>
      <c r="I33" s="102">
        <v>276</v>
      </c>
      <c r="J33" s="103">
        <v>0</v>
      </c>
      <c r="K33" s="102">
        <v>0</v>
      </c>
      <c r="L33" s="124">
        <v>0</v>
      </c>
      <c r="M33" s="102">
        <v>11867</v>
      </c>
      <c r="N33" s="103">
        <v>1.0387398893146001E-2</v>
      </c>
      <c r="O33" s="102">
        <v>0</v>
      </c>
      <c r="P33" s="102">
        <v>11867</v>
      </c>
      <c r="Q33" s="103">
        <v>8.498342823149492E-3</v>
      </c>
      <c r="R33" s="105">
        <v>5</v>
      </c>
      <c r="S33" s="107"/>
      <c r="T33" s="101" t="s">
        <v>57</v>
      </c>
      <c r="U33" s="104">
        <v>11745</v>
      </c>
      <c r="V33" s="104">
        <v>11745</v>
      </c>
      <c r="W33" s="104">
        <v>0</v>
      </c>
      <c r="X33" s="104">
        <v>0</v>
      </c>
      <c r="Y33" s="104">
        <v>0</v>
      </c>
      <c r="Z33" s="104">
        <v>0</v>
      </c>
      <c r="AA33" s="104">
        <v>0</v>
      </c>
      <c r="AB33" s="104">
        <v>22</v>
      </c>
      <c r="AC33" s="104">
        <v>11745</v>
      </c>
      <c r="AD33" s="104">
        <v>11767</v>
      </c>
      <c r="AE33" s="101" t="s">
        <v>143</v>
      </c>
      <c r="AF33" s="104">
        <v>56</v>
      </c>
      <c r="AG33" s="104">
        <v>28224</v>
      </c>
    </row>
    <row r="34" spans="1:33" ht="14.25" x14ac:dyDescent="0.2">
      <c r="A34" s="101" t="s">
        <v>144</v>
      </c>
      <c r="B34" s="101" t="s">
        <v>145</v>
      </c>
      <c r="C34" s="102">
        <v>19474</v>
      </c>
      <c r="D34" s="102">
        <v>46</v>
      </c>
      <c r="E34" s="102">
        <v>19520</v>
      </c>
      <c r="F34" s="103">
        <v>1.0770505385252701E-2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4">
        <v>0</v>
      </c>
      <c r="M34" s="102">
        <v>19520</v>
      </c>
      <c r="N34" s="103">
        <v>1.0770505385252701E-2</v>
      </c>
      <c r="O34" s="102">
        <v>8688</v>
      </c>
      <c r="P34" s="102">
        <v>28208</v>
      </c>
      <c r="Q34" s="103">
        <v>8.87059574921052E-4</v>
      </c>
      <c r="R34" s="105">
        <v>5</v>
      </c>
      <c r="S34" s="107"/>
      <c r="T34" s="101" t="s">
        <v>57</v>
      </c>
      <c r="U34" s="104">
        <v>19260</v>
      </c>
      <c r="V34" s="104">
        <v>19312</v>
      </c>
      <c r="W34" s="104">
        <v>52</v>
      </c>
      <c r="X34" s="104">
        <v>0</v>
      </c>
      <c r="Y34" s="104">
        <v>0</v>
      </c>
      <c r="Z34" s="104">
        <v>0</v>
      </c>
      <c r="AA34" s="104">
        <v>0</v>
      </c>
      <c r="AB34" s="104">
        <v>8871</v>
      </c>
      <c r="AC34" s="104">
        <v>19312</v>
      </c>
      <c r="AD34" s="104">
        <v>28183</v>
      </c>
      <c r="AE34" s="101" t="s">
        <v>146</v>
      </c>
      <c r="AF34" s="104">
        <v>56</v>
      </c>
      <c r="AG34" s="104">
        <v>28224</v>
      </c>
    </row>
    <row r="35" spans="1:33" ht="14.25" x14ac:dyDescent="0.2">
      <c r="A35" s="101" t="s">
        <v>147</v>
      </c>
      <c r="B35" s="101" t="s">
        <v>148</v>
      </c>
      <c r="C35" s="102">
        <v>5773</v>
      </c>
      <c r="D35" s="102">
        <v>0</v>
      </c>
      <c r="E35" s="102">
        <v>5773</v>
      </c>
      <c r="F35" s="103">
        <v>7.2051996285979594E-2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4">
        <v>0</v>
      </c>
      <c r="M35" s="102">
        <v>5773</v>
      </c>
      <c r="N35" s="103">
        <v>7.2051996285979594E-2</v>
      </c>
      <c r="O35" s="102">
        <v>3716</v>
      </c>
      <c r="P35" s="102">
        <v>9489</v>
      </c>
      <c r="Q35" s="103">
        <v>7.3052131629537498E-2</v>
      </c>
      <c r="R35" s="105">
        <v>5</v>
      </c>
      <c r="S35" s="107"/>
      <c r="T35" s="101" t="s">
        <v>57</v>
      </c>
      <c r="U35" s="104">
        <v>5373</v>
      </c>
      <c r="V35" s="104">
        <v>5385</v>
      </c>
      <c r="W35" s="104">
        <v>12</v>
      </c>
      <c r="X35" s="104">
        <v>0</v>
      </c>
      <c r="Y35" s="104">
        <v>0</v>
      </c>
      <c r="Z35" s="104">
        <v>0</v>
      </c>
      <c r="AA35" s="104">
        <v>0</v>
      </c>
      <c r="AB35" s="104">
        <v>3458</v>
      </c>
      <c r="AC35" s="104">
        <v>5385</v>
      </c>
      <c r="AD35" s="104">
        <v>8843</v>
      </c>
      <c r="AE35" s="101" t="s">
        <v>149</v>
      </c>
      <c r="AF35" s="104">
        <v>56</v>
      </c>
      <c r="AG35" s="104">
        <v>28224</v>
      </c>
    </row>
    <row r="36" spans="1:33" ht="14.25" x14ac:dyDescent="0.2">
      <c r="A36" s="101" t="s">
        <v>150</v>
      </c>
      <c r="B36" s="101" t="s">
        <v>151</v>
      </c>
      <c r="C36" s="102">
        <v>20761</v>
      </c>
      <c r="D36" s="102">
        <v>70</v>
      </c>
      <c r="E36" s="102">
        <v>20831</v>
      </c>
      <c r="F36" s="103">
        <v>4.8258856682769698E-2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4">
        <v>0</v>
      </c>
      <c r="M36" s="102">
        <v>20831</v>
      </c>
      <c r="N36" s="103">
        <v>4.8258856682769698E-2</v>
      </c>
      <c r="O36" s="102">
        <v>4013</v>
      </c>
      <c r="P36" s="102">
        <v>24844</v>
      </c>
      <c r="Q36" s="103">
        <v>7.2989548242204397E-2</v>
      </c>
      <c r="R36" s="105">
        <v>5</v>
      </c>
      <c r="S36" s="107"/>
      <c r="T36" s="101" t="s">
        <v>57</v>
      </c>
      <c r="U36" s="104">
        <v>19814</v>
      </c>
      <c r="V36" s="104">
        <v>19872</v>
      </c>
      <c r="W36" s="104">
        <v>58</v>
      </c>
      <c r="X36" s="104">
        <v>0</v>
      </c>
      <c r="Y36" s="104">
        <v>0</v>
      </c>
      <c r="Z36" s="104">
        <v>0</v>
      </c>
      <c r="AA36" s="104">
        <v>0</v>
      </c>
      <c r="AB36" s="104">
        <v>3282</v>
      </c>
      <c r="AC36" s="104">
        <v>19872</v>
      </c>
      <c r="AD36" s="104">
        <v>23154</v>
      </c>
      <c r="AE36" s="101" t="s">
        <v>152</v>
      </c>
      <c r="AF36" s="104">
        <v>56</v>
      </c>
      <c r="AG36" s="104">
        <v>28224</v>
      </c>
    </row>
    <row r="37" spans="1:33" ht="14.25" x14ac:dyDescent="0.2">
      <c r="A37" s="101" t="s">
        <v>153</v>
      </c>
      <c r="B37" s="101" t="s">
        <v>154</v>
      </c>
      <c r="C37" s="102">
        <v>42298</v>
      </c>
      <c r="D37" s="102">
        <v>314</v>
      </c>
      <c r="E37" s="102">
        <v>42612</v>
      </c>
      <c r="F37" s="103">
        <v>-2.69233404124135E-2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4">
        <v>0</v>
      </c>
      <c r="M37" s="102">
        <v>42612</v>
      </c>
      <c r="N37" s="103">
        <v>-2.69233404124135E-2</v>
      </c>
      <c r="O37" s="102">
        <v>14719</v>
      </c>
      <c r="P37" s="102">
        <v>57331</v>
      </c>
      <c r="Q37" s="103">
        <v>-1.8287984383294199E-2</v>
      </c>
      <c r="R37" s="105">
        <v>5</v>
      </c>
      <c r="S37" s="107"/>
      <c r="T37" s="101" t="s">
        <v>57</v>
      </c>
      <c r="U37" s="104">
        <v>43369</v>
      </c>
      <c r="V37" s="104">
        <v>43791</v>
      </c>
      <c r="W37" s="104">
        <v>422</v>
      </c>
      <c r="X37" s="104">
        <v>0</v>
      </c>
      <c r="Y37" s="104">
        <v>0</v>
      </c>
      <c r="Z37" s="104">
        <v>0</v>
      </c>
      <c r="AA37" s="104">
        <v>0</v>
      </c>
      <c r="AB37" s="104">
        <v>14608</v>
      </c>
      <c r="AC37" s="104">
        <v>43791</v>
      </c>
      <c r="AD37" s="104">
        <v>58399</v>
      </c>
      <c r="AE37" s="101" t="s">
        <v>155</v>
      </c>
      <c r="AF37" s="104">
        <v>56</v>
      </c>
      <c r="AG37" s="104">
        <v>28224</v>
      </c>
    </row>
    <row r="38" spans="1:33" ht="14.25" x14ac:dyDescent="0.2">
      <c r="A38" s="101" t="s">
        <v>156</v>
      </c>
      <c r="B38" s="101" t="s">
        <v>157</v>
      </c>
      <c r="C38" s="102">
        <v>32827</v>
      </c>
      <c r="D38" s="102">
        <v>6798</v>
      </c>
      <c r="E38" s="102">
        <v>39625</v>
      </c>
      <c r="F38" s="103">
        <v>0.108763780849516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4">
        <v>0</v>
      </c>
      <c r="M38" s="102">
        <v>39625</v>
      </c>
      <c r="N38" s="103">
        <v>0.108763780849516</v>
      </c>
      <c r="O38" s="102">
        <v>11833</v>
      </c>
      <c r="P38" s="102">
        <v>51458</v>
      </c>
      <c r="Q38" s="103">
        <v>6.8635391356717104E-2</v>
      </c>
      <c r="R38" s="105">
        <v>5</v>
      </c>
      <c r="S38" s="107"/>
      <c r="T38" s="101" t="s">
        <v>57</v>
      </c>
      <c r="U38" s="104">
        <v>29194</v>
      </c>
      <c r="V38" s="104">
        <v>35738</v>
      </c>
      <c r="W38" s="104">
        <v>6544</v>
      </c>
      <c r="X38" s="104">
        <v>0</v>
      </c>
      <c r="Y38" s="104">
        <v>0</v>
      </c>
      <c r="Z38" s="104">
        <v>0</v>
      </c>
      <c r="AA38" s="104">
        <v>0</v>
      </c>
      <c r="AB38" s="104">
        <v>12415</v>
      </c>
      <c r="AC38" s="104">
        <v>35738</v>
      </c>
      <c r="AD38" s="104">
        <v>48153</v>
      </c>
      <c r="AE38" s="101" t="s">
        <v>158</v>
      </c>
      <c r="AF38" s="104">
        <v>56</v>
      </c>
      <c r="AG38" s="104">
        <v>28224</v>
      </c>
    </row>
    <row r="39" spans="1:33" ht="14.25" x14ac:dyDescent="0.2">
      <c r="A39" s="101" t="s">
        <v>159</v>
      </c>
      <c r="B39" s="101" t="s">
        <v>160</v>
      </c>
      <c r="C39" s="102">
        <v>1292827</v>
      </c>
      <c r="D39" s="102">
        <v>38086</v>
      </c>
      <c r="E39" s="102">
        <v>1330913</v>
      </c>
      <c r="F39" s="103">
        <v>-1.8314680584742102E-2</v>
      </c>
      <c r="G39" s="102">
        <v>920234</v>
      </c>
      <c r="H39" s="102">
        <v>40424</v>
      </c>
      <c r="I39" s="102">
        <v>960658</v>
      </c>
      <c r="J39" s="103">
        <v>-0.14014457158405799</v>
      </c>
      <c r="K39" s="102">
        <v>116397</v>
      </c>
      <c r="L39" s="124">
        <v>-0.17953435259785602</v>
      </c>
      <c r="M39" s="102">
        <v>2407968</v>
      </c>
      <c r="N39" s="103">
        <v>-7.9115296450034109E-2</v>
      </c>
      <c r="O39" s="102">
        <v>6214</v>
      </c>
      <c r="P39" s="102">
        <v>2414182</v>
      </c>
      <c r="Q39" s="103">
        <v>-7.9376265333197596E-2</v>
      </c>
      <c r="R39" s="105">
        <v>2</v>
      </c>
      <c r="S39" s="107"/>
      <c r="T39" s="101" t="s">
        <v>57</v>
      </c>
      <c r="U39" s="104">
        <v>1313777</v>
      </c>
      <c r="V39" s="104">
        <v>1355743</v>
      </c>
      <c r="W39" s="104">
        <v>41966</v>
      </c>
      <c r="X39" s="104">
        <v>1075198</v>
      </c>
      <c r="Y39" s="104">
        <v>1117232</v>
      </c>
      <c r="Z39" s="104">
        <v>42034</v>
      </c>
      <c r="AA39" s="104">
        <v>141867</v>
      </c>
      <c r="AB39" s="104">
        <v>7491</v>
      </c>
      <c r="AC39" s="104">
        <v>2614842</v>
      </c>
      <c r="AD39" s="104">
        <v>2622333</v>
      </c>
      <c r="AE39" s="101" t="s">
        <v>161</v>
      </c>
      <c r="AF39" s="104">
        <v>56</v>
      </c>
      <c r="AG39" s="104">
        <v>28224</v>
      </c>
    </row>
    <row r="40" spans="1:33" ht="14.25" x14ac:dyDescent="0.2">
      <c r="A40" s="101" t="s">
        <v>162</v>
      </c>
      <c r="B40" s="101" t="s">
        <v>163</v>
      </c>
      <c r="C40" s="102">
        <v>52067</v>
      </c>
      <c r="D40" s="102">
        <v>1046</v>
      </c>
      <c r="E40" s="102">
        <v>53113</v>
      </c>
      <c r="F40" s="103">
        <v>-2.7323505173518902E-2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4">
        <v>0</v>
      </c>
      <c r="M40" s="102">
        <v>53113</v>
      </c>
      <c r="N40" s="103">
        <v>-2.7323505173518902E-2</v>
      </c>
      <c r="O40" s="102">
        <v>7538</v>
      </c>
      <c r="P40" s="102">
        <v>60651</v>
      </c>
      <c r="Q40" s="103">
        <v>-2.1884272997032602E-2</v>
      </c>
      <c r="R40" s="105">
        <v>5</v>
      </c>
      <c r="S40" s="107"/>
      <c r="T40" s="101" t="s">
        <v>57</v>
      </c>
      <c r="U40" s="104">
        <v>53645</v>
      </c>
      <c r="V40" s="104">
        <v>54605</v>
      </c>
      <c r="W40" s="104">
        <v>960</v>
      </c>
      <c r="X40" s="104">
        <v>0</v>
      </c>
      <c r="Y40" s="104">
        <v>0</v>
      </c>
      <c r="Z40" s="104">
        <v>0</v>
      </c>
      <c r="AA40" s="104">
        <v>0</v>
      </c>
      <c r="AB40" s="104">
        <v>7403</v>
      </c>
      <c r="AC40" s="104">
        <v>54605</v>
      </c>
      <c r="AD40" s="104">
        <v>62008</v>
      </c>
      <c r="AE40" s="101" t="s">
        <v>164</v>
      </c>
      <c r="AF40" s="104">
        <v>56</v>
      </c>
      <c r="AG40" s="104">
        <v>28224</v>
      </c>
    </row>
    <row r="41" spans="1:33" ht="14.25" x14ac:dyDescent="0.2">
      <c r="A41" s="101" t="s">
        <v>165</v>
      </c>
      <c r="B41" s="101" t="s">
        <v>166</v>
      </c>
      <c r="C41" s="102">
        <v>105070</v>
      </c>
      <c r="D41" s="102">
        <v>112</v>
      </c>
      <c r="E41" s="102">
        <v>105182</v>
      </c>
      <c r="F41" s="103">
        <v>1.86329388521955E-2</v>
      </c>
      <c r="G41" s="102">
        <v>4493</v>
      </c>
      <c r="H41" s="102">
        <v>0</v>
      </c>
      <c r="I41" s="102">
        <v>4493</v>
      </c>
      <c r="J41" s="103">
        <v>-0.228139494932142</v>
      </c>
      <c r="K41" s="102">
        <v>0</v>
      </c>
      <c r="L41" s="124">
        <v>0</v>
      </c>
      <c r="M41" s="102">
        <v>109675</v>
      </c>
      <c r="N41" s="103">
        <v>5.4639298123378508E-3</v>
      </c>
      <c r="O41" s="102">
        <v>0</v>
      </c>
      <c r="P41" s="102">
        <v>109675</v>
      </c>
      <c r="Q41" s="103">
        <v>5.4639298123378508E-3</v>
      </c>
      <c r="R41" s="105">
        <v>4</v>
      </c>
      <c r="S41" s="107"/>
      <c r="T41" s="101" t="s">
        <v>57</v>
      </c>
      <c r="U41" s="104">
        <v>103254</v>
      </c>
      <c r="V41" s="104">
        <v>103258</v>
      </c>
      <c r="W41" s="104">
        <v>4</v>
      </c>
      <c r="X41" s="104">
        <v>5821</v>
      </c>
      <c r="Y41" s="104">
        <v>5821</v>
      </c>
      <c r="Z41" s="104">
        <v>0</v>
      </c>
      <c r="AA41" s="104">
        <v>0</v>
      </c>
      <c r="AB41" s="104">
        <v>0</v>
      </c>
      <c r="AC41" s="104">
        <v>109079</v>
      </c>
      <c r="AD41" s="104">
        <v>109079</v>
      </c>
      <c r="AE41" s="101" t="s">
        <v>167</v>
      </c>
      <c r="AF41" s="104">
        <v>56</v>
      </c>
      <c r="AG41" s="104">
        <v>28224</v>
      </c>
    </row>
    <row r="42" spans="1:33" ht="14.25" x14ac:dyDescent="0.2">
      <c r="A42" s="101" t="s">
        <v>168</v>
      </c>
      <c r="B42" s="101" t="s">
        <v>169</v>
      </c>
      <c r="C42" s="102">
        <v>47800</v>
      </c>
      <c r="D42" s="102">
        <v>66</v>
      </c>
      <c r="E42" s="102">
        <v>47866</v>
      </c>
      <c r="F42" s="103">
        <v>3.8533304404426101E-2</v>
      </c>
      <c r="G42" s="102">
        <v>25</v>
      </c>
      <c r="H42" s="102">
        <v>0</v>
      </c>
      <c r="I42" s="102">
        <v>25</v>
      </c>
      <c r="J42" s="103">
        <v>0</v>
      </c>
      <c r="K42" s="102">
        <v>0</v>
      </c>
      <c r="L42" s="124">
        <v>0</v>
      </c>
      <c r="M42" s="102">
        <v>47891</v>
      </c>
      <c r="N42" s="103">
        <v>3.90757214146236E-2</v>
      </c>
      <c r="O42" s="102">
        <v>1873</v>
      </c>
      <c r="P42" s="102">
        <v>49764</v>
      </c>
      <c r="Q42" s="103">
        <v>2.8713178294573601E-2</v>
      </c>
      <c r="R42" s="105">
        <v>5</v>
      </c>
      <c r="S42" s="107"/>
      <c r="T42" s="101" t="s">
        <v>57</v>
      </c>
      <c r="U42" s="104">
        <v>45994</v>
      </c>
      <c r="V42" s="104">
        <v>46090</v>
      </c>
      <c r="W42" s="104">
        <v>96</v>
      </c>
      <c r="X42" s="104">
        <v>0</v>
      </c>
      <c r="Y42" s="104">
        <v>0</v>
      </c>
      <c r="Z42" s="104">
        <v>0</v>
      </c>
      <c r="AA42" s="104">
        <v>0</v>
      </c>
      <c r="AB42" s="104">
        <v>2285</v>
      </c>
      <c r="AC42" s="104">
        <v>46090</v>
      </c>
      <c r="AD42" s="104">
        <v>48375</v>
      </c>
      <c r="AE42" s="101" t="s">
        <v>170</v>
      </c>
      <c r="AF42" s="104">
        <v>56</v>
      </c>
      <c r="AG42" s="104">
        <v>28224</v>
      </c>
    </row>
    <row r="43" spans="1:33" ht="14.25" x14ac:dyDescent="0.2">
      <c r="A43" s="101" t="s">
        <v>171</v>
      </c>
      <c r="B43" s="101" t="s">
        <v>172</v>
      </c>
      <c r="C43" s="102">
        <v>7685</v>
      </c>
      <c r="D43" s="102">
        <v>128</v>
      </c>
      <c r="E43" s="102">
        <v>7813</v>
      </c>
      <c r="F43" s="103">
        <v>-4.62646484375E-2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4">
        <v>0</v>
      </c>
      <c r="M43" s="102">
        <v>7813</v>
      </c>
      <c r="N43" s="103">
        <v>-4.62646484375E-2</v>
      </c>
      <c r="O43" s="102">
        <v>6053</v>
      </c>
      <c r="P43" s="102">
        <v>13866</v>
      </c>
      <c r="Q43" s="103">
        <v>-1.6665484717395901E-2</v>
      </c>
      <c r="R43" s="105">
        <v>5</v>
      </c>
      <c r="S43" s="107"/>
      <c r="T43" s="101" t="s">
        <v>57</v>
      </c>
      <c r="U43" s="104">
        <v>8168</v>
      </c>
      <c r="V43" s="104">
        <v>8192</v>
      </c>
      <c r="W43" s="104">
        <v>24</v>
      </c>
      <c r="X43" s="104">
        <v>0</v>
      </c>
      <c r="Y43" s="104">
        <v>0</v>
      </c>
      <c r="Z43" s="104">
        <v>0</v>
      </c>
      <c r="AA43" s="104">
        <v>0</v>
      </c>
      <c r="AB43" s="104">
        <v>5909</v>
      </c>
      <c r="AC43" s="104">
        <v>8192</v>
      </c>
      <c r="AD43" s="104">
        <v>14101</v>
      </c>
      <c r="AE43" s="101" t="s">
        <v>173</v>
      </c>
      <c r="AF43" s="104">
        <v>56</v>
      </c>
      <c r="AG43" s="104">
        <v>28224</v>
      </c>
    </row>
    <row r="44" spans="1:33" ht="14.25" x14ac:dyDescent="0.2">
      <c r="A44" s="101" t="s">
        <v>174</v>
      </c>
      <c r="B44" s="101" t="s">
        <v>175</v>
      </c>
      <c r="C44" s="102">
        <v>870973</v>
      </c>
      <c r="D44" s="102">
        <v>230204</v>
      </c>
      <c r="E44" s="102">
        <v>1101177</v>
      </c>
      <c r="F44" s="103">
        <v>4.7592636636065298E-2</v>
      </c>
      <c r="G44" s="102">
        <v>55755</v>
      </c>
      <c r="H44" s="102">
        <v>1516</v>
      </c>
      <c r="I44" s="102">
        <v>57271</v>
      </c>
      <c r="J44" s="103">
        <v>-1.2943366309330901E-2</v>
      </c>
      <c r="K44" s="102">
        <v>1</v>
      </c>
      <c r="L44" s="124">
        <v>-0.88888888888888906</v>
      </c>
      <c r="M44" s="102">
        <v>1158449</v>
      </c>
      <c r="N44" s="103">
        <v>4.44183591316476E-2</v>
      </c>
      <c r="O44" s="102">
        <v>67681</v>
      </c>
      <c r="P44" s="102">
        <v>1226130</v>
      </c>
      <c r="Q44" s="103">
        <v>5.0088896958319501E-2</v>
      </c>
      <c r="R44" s="105">
        <v>3</v>
      </c>
      <c r="S44" s="107"/>
      <c r="T44" s="101" t="s">
        <v>57</v>
      </c>
      <c r="U44" s="104">
        <v>838300</v>
      </c>
      <c r="V44" s="104">
        <v>1051150</v>
      </c>
      <c r="W44" s="104">
        <v>212850</v>
      </c>
      <c r="X44" s="104">
        <v>57076</v>
      </c>
      <c r="Y44" s="104">
        <v>58022</v>
      </c>
      <c r="Z44" s="104">
        <v>946</v>
      </c>
      <c r="AA44" s="104">
        <v>9</v>
      </c>
      <c r="AB44" s="104">
        <v>58463</v>
      </c>
      <c r="AC44" s="104">
        <v>1109181</v>
      </c>
      <c r="AD44" s="104">
        <v>1167644</v>
      </c>
      <c r="AE44" s="101" t="s">
        <v>176</v>
      </c>
      <c r="AF44" s="104">
        <v>56</v>
      </c>
      <c r="AG44" s="104">
        <v>28224</v>
      </c>
    </row>
    <row r="45" spans="1:33" ht="14.25" x14ac:dyDescent="0.2">
      <c r="A45" s="101" t="s">
        <v>177</v>
      </c>
      <c r="B45" s="101" t="s">
        <v>178</v>
      </c>
      <c r="C45" s="102">
        <v>1656024</v>
      </c>
      <c r="D45" s="102">
        <v>271338</v>
      </c>
      <c r="E45" s="102">
        <v>1927362</v>
      </c>
      <c r="F45" s="103">
        <v>1.1227925845321202E-2</v>
      </c>
      <c r="G45" s="102">
        <v>577762</v>
      </c>
      <c r="H45" s="102">
        <v>15508</v>
      </c>
      <c r="I45" s="102">
        <v>593270</v>
      </c>
      <c r="J45" s="103">
        <v>5.3842286916098693E-2</v>
      </c>
      <c r="K45" s="102">
        <v>0</v>
      </c>
      <c r="L45" s="124">
        <v>0</v>
      </c>
      <c r="M45" s="102">
        <v>2520632</v>
      </c>
      <c r="N45" s="103">
        <v>2.0944777090883E-2</v>
      </c>
      <c r="O45" s="102">
        <v>4935</v>
      </c>
      <c r="P45" s="102">
        <v>2525567</v>
      </c>
      <c r="Q45" s="103">
        <v>2.01108581265599E-2</v>
      </c>
      <c r="R45" s="105">
        <v>2</v>
      </c>
      <c r="S45" s="107"/>
      <c r="T45" s="101" t="s">
        <v>57</v>
      </c>
      <c r="U45" s="104">
        <v>1646622</v>
      </c>
      <c r="V45" s="104">
        <v>1905962</v>
      </c>
      <c r="W45" s="104">
        <v>259340</v>
      </c>
      <c r="X45" s="104">
        <v>549919</v>
      </c>
      <c r="Y45" s="104">
        <v>562959</v>
      </c>
      <c r="Z45" s="104">
        <v>13040</v>
      </c>
      <c r="AA45" s="104">
        <v>0</v>
      </c>
      <c r="AB45" s="104">
        <v>6856</v>
      </c>
      <c r="AC45" s="104">
        <v>2468921</v>
      </c>
      <c r="AD45" s="104">
        <v>2475777</v>
      </c>
      <c r="AE45" s="101" t="s">
        <v>179</v>
      </c>
      <c r="AF45" s="104">
        <v>56</v>
      </c>
      <c r="AG45" s="104">
        <v>28224</v>
      </c>
    </row>
    <row r="46" spans="1:33" ht="14.25" x14ac:dyDescent="0.2">
      <c r="A46" s="101" t="s">
        <v>180</v>
      </c>
      <c r="B46" s="101" t="s">
        <v>181</v>
      </c>
      <c r="C46" s="102">
        <v>34980</v>
      </c>
      <c r="D46" s="102">
        <v>8178</v>
      </c>
      <c r="E46" s="102">
        <v>43158</v>
      </c>
      <c r="F46" s="103">
        <v>3.2449471537177802E-4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4">
        <v>0</v>
      </c>
      <c r="M46" s="102">
        <v>43158</v>
      </c>
      <c r="N46" s="103">
        <v>3.2449471537177802E-4</v>
      </c>
      <c r="O46" s="102">
        <v>15644</v>
      </c>
      <c r="P46" s="102">
        <v>58802</v>
      </c>
      <c r="Q46" s="103">
        <v>1.6140181101817901E-2</v>
      </c>
      <c r="R46" s="105">
        <v>5</v>
      </c>
      <c r="S46" s="107"/>
      <c r="T46" s="101" t="s">
        <v>57</v>
      </c>
      <c r="U46" s="104">
        <v>34696</v>
      </c>
      <c r="V46" s="104">
        <v>43144</v>
      </c>
      <c r="W46" s="104">
        <v>8448</v>
      </c>
      <c r="X46" s="104">
        <v>0</v>
      </c>
      <c r="Y46" s="104">
        <v>0</v>
      </c>
      <c r="Z46" s="104">
        <v>0</v>
      </c>
      <c r="AA46" s="104">
        <v>0</v>
      </c>
      <c r="AB46" s="104">
        <v>14724</v>
      </c>
      <c r="AC46" s="104">
        <v>43144</v>
      </c>
      <c r="AD46" s="104">
        <v>57868</v>
      </c>
      <c r="AE46" s="101" t="s">
        <v>182</v>
      </c>
      <c r="AF46" s="104">
        <v>56</v>
      </c>
      <c r="AG46" s="104">
        <v>28224</v>
      </c>
    </row>
    <row r="47" spans="1:33" ht="14.25" x14ac:dyDescent="0.2">
      <c r="A47" s="101" t="s">
        <v>183</v>
      </c>
      <c r="B47" s="101" t="s">
        <v>184</v>
      </c>
      <c r="C47" s="102">
        <v>6922</v>
      </c>
      <c r="D47" s="102">
        <v>178</v>
      </c>
      <c r="E47" s="102">
        <v>7100</v>
      </c>
      <c r="F47" s="103">
        <v>2.83893395133256E-2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4">
        <v>0</v>
      </c>
      <c r="M47" s="102">
        <v>7100</v>
      </c>
      <c r="N47" s="103">
        <v>2.83893395133256E-2</v>
      </c>
      <c r="O47" s="102">
        <v>10724</v>
      </c>
      <c r="P47" s="102">
        <v>17824</v>
      </c>
      <c r="Q47" s="103">
        <v>2.7853064990485E-2</v>
      </c>
      <c r="R47" s="105">
        <v>5</v>
      </c>
      <c r="S47" s="107"/>
      <c r="T47" s="101" t="s">
        <v>57</v>
      </c>
      <c r="U47" s="104">
        <v>6758</v>
      </c>
      <c r="V47" s="104">
        <v>6904</v>
      </c>
      <c r="W47" s="104">
        <v>146</v>
      </c>
      <c r="X47" s="104">
        <v>0</v>
      </c>
      <c r="Y47" s="104">
        <v>0</v>
      </c>
      <c r="Z47" s="104">
        <v>0</v>
      </c>
      <c r="AA47" s="104">
        <v>0</v>
      </c>
      <c r="AB47" s="104">
        <v>10437</v>
      </c>
      <c r="AC47" s="104">
        <v>6904</v>
      </c>
      <c r="AD47" s="104">
        <v>17341</v>
      </c>
      <c r="AE47" s="101" t="s">
        <v>185</v>
      </c>
      <c r="AF47" s="104">
        <v>56</v>
      </c>
      <c r="AG47" s="104">
        <v>28224</v>
      </c>
    </row>
    <row r="48" spans="1:33" ht="14.25" x14ac:dyDescent="0.2">
      <c r="A48" s="101" t="s">
        <v>186</v>
      </c>
      <c r="B48" s="101" t="s">
        <v>187</v>
      </c>
      <c r="C48" s="102">
        <v>5225</v>
      </c>
      <c r="D48" s="102">
        <v>0</v>
      </c>
      <c r="E48" s="102">
        <v>5225</v>
      </c>
      <c r="F48" s="103">
        <v>2.3019374640322302E-3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4">
        <v>0</v>
      </c>
      <c r="M48" s="102">
        <v>5225</v>
      </c>
      <c r="N48" s="103">
        <v>2.3019374640322302E-3</v>
      </c>
      <c r="O48" s="102">
        <v>0</v>
      </c>
      <c r="P48" s="102">
        <v>5225</v>
      </c>
      <c r="Q48" s="103">
        <v>2.3019374640322302E-3</v>
      </c>
      <c r="R48" s="105">
        <v>5</v>
      </c>
      <c r="S48" s="107"/>
      <c r="T48" s="101" t="s">
        <v>57</v>
      </c>
      <c r="U48" s="104">
        <v>5213</v>
      </c>
      <c r="V48" s="104">
        <v>5213</v>
      </c>
      <c r="W48" s="104">
        <v>0</v>
      </c>
      <c r="X48" s="104">
        <v>0</v>
      </c>
      <c r="Y48" s="104">
        <v>0</v>
      </c>
      <c r="Z48" s="104">
        <v>0</v>
      </c>
      <c r="AA48" s="104">
        <v>0</v>
      </c>
      <c r="AB48" s="104">
        <v>0</v>
      </c>
      <c r="AC48" s="104">
        <v>5213</v>
      </c>
      <c r="AD48" s="104">
        <v>5213</v>
      </c>
      <c r="AE48" s="101" t="s">
        <v>188</v>
      </c>
      <c r="AF48" s="104">
        <v>56</v>
      </c>
      <c r="AG48" s="104">
        <v>28224</v>
      </c>
    </row>
    <row r="49" spans="1:33" ht="14.25" x14ac:dyDescent="0.2">
      <c r="A49" s="101" t="s">
        <v>189</v>
      </c>
      <c r="B49" s="101" t="s">
        <v>190</v>
      </c>
      <c r="C49" s="102">
        <v>59154</v>
      </c>
      <c r="D49" s="102">
        <v>438</v>
      </c>
      <c r="E49" s="102">
        <v>59592</v>
      </c>
      <c r="F49" s="103">
        <v>-7.9134022530248899E-2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4">
        <v>0</v>
      </c>
      <c r="M49" s="102">
        <v>59592</v>
      </c>
      <c r="N49" s="103">
        <v>-7.9134022530248899E-2</v>
      </c>
      <c r="O49" s="102">
        <v>1295</v>
      </c>
      <c r="P49" s="102">
        <v>60887</v>
      </c>
      <c r="Q49" s="103">
        <v>-8.2073238757142203E-2</v>
      </c>
      <c r="R49" s="105">
        <v>5</v>
      </c>
      <c r="S49" s="107"/>
      <c r="T49" s="101" t="s">
        <v>57</v>
      </c>
      <c r="U49" s="104">
        <v>64245</v>
      </c>
      <c r="V49" s="104">
        <v>64713</v>
      </c>
      <c r="W49" s="104">
        <v>468</v>
      </c>
      <c r="X49" s="104">
        <v>0</v>
      </c>
      <c r="Y49" s="104">
        <v>0</v>
      </c>
      <c r="Z49" s="104">
        <v>0</v>
      </c>
      <c r="AA49" s="104">
        <v>0</v>
      </c>
      <c r="AB49" s="104">
        <v>1618</v>
      </c>
      <c r="AC49" s="104">
        <v>64713</v>
      </c>
      <c r="AD49" s="104">
        <v>66331</v>
      </c>
      <c r="AE49" s="101" t="s">
        <v>191</v>
      </c>
      <c r="AF49" s="104">
        <v>56</v>
      </c>
      <c r="AG49" s="104">
        <v>28224</v>
      </c>
    </row>
    <row r="50" spans="1:33" ht="14.25" x14ac:dyDescent="0.2">
      <c r="A50" s="101" t="s">
        <v>192</v>
      </c>
      <c r="B50" s="101" t="s">
        <v>193</v>
      </c>
      <c r="C50" s="102">
        <v>444819</v>
      </c>
      <c r="D50" s="102">
        <v>3102</v>
      </c>
      <c r="E50" s="102">
        <v>447921</v>
      </c>
      <c r="F50" s="103">
        <v>1.3356952334412501E-2</v>
      </c>
      <c r="G50" s="102">
        <v>161996</v>
      </c>
      <c r="H50" s="102">
        <v>62</v>
      </c>
      <c r="I50" s="102">
        <v>162058</v>
      </c>
      <c r="J50" s="103">
        <v>-0.12784358467922102</v>
      </c>
      <c r="K50" s="102">
        <v>0</v>
      </c>
      <c r="L50" s="124">
        <v>0</v>
      </c>
      <c r="M50" s="102">
        <v>609979</v>
      </c>
      <c r="N50" s="103">
        <v>-2.8432856027905597E-2</v>
      </c>
      <c r="O50" s="102">
        <v>2284</v>
      </c>
      <c r="P50" s="102">
        <v>612263</v>
      </c>
      <c r="Q50" s="103">
        <v>-2.9050940242506099E-2</v>
      </c>
      <c r="R50" s="105">
        <v>3</v>
      </c>
      <c r="S50" s="108"/>
      <c r="T50" s="101" t="s">
        <v>57</v>
      </c>
      <c r="U50" s="104">
        <v>440425</v>
      </c>
      <c r="V50" s="104">
        <v>442017</v>
      </c>
      <c r="W50" s="104">
        <v>1592</v>
      </c>
      <c r="X50" s="104">
        <v>185755</v>
      </c>
      <c r="Y50" s="104">
        <v>185813</v>
      </c>
      <c r="Z50" s="104">
        <v>58</v>
      </c>
      <c r="AA50" s="104">
        <v>0</v>
      </c>
      <c r="AB50" s="104">
        <v>2752</v>
      </c>
      <c r="AC50" s="104">
        <v>627830</v>
      </c>
      <c r="AD50" s="104">
        <v>630582</v>
      </c>
      <c r="AE50" s="101" t="s">
        <v>194</v>
      </c>
      <c r="AF50" s="104">
        <v>56</v>
      </c>
      <c r="AG50" s="104">
        <v>28224</v>
      </c>
    </row>
    <row r="51" spans="1:33" ht="14.25" x14ac:dyDescent="0.2">
      <c r="A51" s="109" t="s">
        <v>195</v>
      </c>
      <c r="B51" s="110"/>
      <c r="C51" s="111">
        <v>14040699</v>
      </c>
      <c r="D51" s="111">
        <v>3029926</v>
      </c>
      <c r="E51" s="111">
        <v>17070625</v>
      </c>
      <c r="F51" s="112">
        <v>9.9775263083004707E-3</v>
      </c>
      <c r="G51" s="111">
        <v>10038892</v>
      </c>
      <c r="H51" s="111">
        <v>1790064</v>
      </c>
      <c r="I51" s="111">
        <v>11828956</v>
      </c>
      <c r="J51" s="112">
        <v>1.8396375738606998E-2</v>
      </c>
      <c r="K51" s="111">
        <v>291574</v>
      </c>
      <c r="L51" s="125">
        <v>-0.19485611878311898</v>
      </c>
      <c r="M51" s="111">
        <v>29191155</v>
      </c>
      <c r="N51" s="112">
        <v>1.0795029993870001E-2</v>
      </c>
      <c r="O51" s="111">
        <v>429218</v>
      </c>
      <c r="P51" s="111">
        <v>29620373</v>
      </c>
      <c r="Q51" s="112">
        <v>1.11567555890798E-2</v>
      </c>
      <c r="R51" s="113">
        <v>0</v>
      </c>
      <c r="S51" s="114" t="s">
        <v>215</v>
      </c>
      <c r="T51" s="114">
        <v>0</v>
      </c>
      <c r="U51" s="115">
        <v>14084479</v>
      </c>
      <c r="V51" s="115">
        <v>16901985</v>
      </c>
      <c r="W51" s="115">
        <v>2817506</v>
      </c>
      <c r="X51" s="115">
        <v>10031283</v>
      </c>
      <c r="Y51" s="115">
        <v>11615277</v>
      </c>
      <c r="Z51" s="115">
        <v>1583994</v>
      </c>
      <c r="AA51" s="115">
        <v>362139</v>
      </c>
      <c r="AB51" s="115">
        <v>414151</v>
      </c>
      <c r="AC51" s="115">
        <v>28879401</v>
      </c>
      <c r="AD51" s="115">
        <v>29293552</v>
      </c>
      <c r="AE51" s="114">
        <v>0</v>
      </c>
      <c r="AF51" s="115">
        <v>2576</v>
      </c>
      <c r="AG51" s="115">
        <v>1298304</v>
      </c>
    </row>
    <row r="52" spans="1:33" ht="14.25" x14ac:dyDescent="0.2">
      <c r="A52" s="101" t="s">
        <v>196</v>
      </c>
      <c r="B52" s="101" t="s">
        <v>197</v>
      </c>
      <c r="C52" s="102">
        <v>103</v>
      </c>
      <c r="D52" s="102">
        <v>0</v>
      </c>
      <c r="E52" s="102">
        <v>103</v>
      </c>
      <c r="F52" s="103">
        <v>-0.67197452229299404</v>
      </c>
      <c r="G52" s="102">
        <v>900857</v>
      </c>
      <c r="H52" s="102">
        <v>0</v>
      </c>
      <c r="I52" s="102">
        <v>900857</v>
      </c>
      <c r="J52" s="103">
        <v>-5.6650777627450903E-2</v>
      </c>
      <c r="K52" s="102">
        <v>0</v>
      </c>
      <c r="L52" s="124">
        <v>0</v>
      </c>
      <c r="M52" s="102">
        <v>900960</v>
      </c>
      <c r="N52" s="103">
        <v>-5.6853036314340397E-2</v>
      </c>
      <c r="O52" s="102">
        <v>0</v>
      </c>
      <c r="P52" s="102">
        <v>900960</v>
      </c>
      <c r="Q52" s="103">
        <v>-5.6853036314340397E-2</v>
      </c>
      <c r="R52" s="105">
        <v>6</v>
      </c>
      <c r="S52" s="106" t="s">
        <v>139</v>
      </c>
      <c r="T52" s="101" t="s">
        <v>139</v>
      </c>
      <c r="U52" s="104">
        <v>314</v>
      </c>
      <c r="V52" s="104">
        <v>314</v>
      </c>
      <c r="W52" s="104">
        <v>0</v>
      </c>
      <c r="X52" s="104">
        <v>954956</v>
      </c>
      <c r="Y52" s="104">
        <v>954956</v>
      </c>
      <c r="Z52" s="104">
        <v>0</v>
      </c>
      <c r="AA52" s="104">
        <v>0</v>
      </c>
      <c r="AB52" s="104">
        <v>0</v>
      </c>
      <c r="AC52" s="104">
        <v>955270</v>
      </c>
      <c r="AD52" s="104">
        <v>955270</v>
      </c>
      <c r="AE52" s="101" t="s">
        <v>198</v>
      </c>
      <c r="AF52" s="104">
        <v>56</v>
      </c>
      <c r="AG52" s="104">
        <v>28224</v>
      </c>
    </row>
    <row r="53" spans="1:33" ht="14.25" x14ac:dyDescent="0.2">
      <c r="A53" s="101" t="s">
        <v>199</v>
      </c>
      <c r="B53" s="101" t="s">
        <v>200</v>
      </c>
      <c r="C53" s="102">
        <v>1225</v>
      </c>
      <c r="D53" s="102">
        <v>0</v>
      </c>
      <c r="E53" s="102">
        <v>1225</v>
      </c>
      <c r="F53" s="103">
        <v>-0.58988952125878802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4">
        <v>0</v>
      </c>
      <c r="M53" s="102">
        <v>1225</v>
      </c>
      <c r="N53" s="103">
        <v>-0.58988952125878802</v>
      </c>
      <c r="O53" s="102">
        <v>0</v>
      </c>
      <c r="P53" s="102">
        <v>1225</v>
      </c>
      <c r="Q53" s="103">
        <v>-0.58988952125878802</v>
      </c>
      <c r="R53" s="105">
        <v>6</v>
      </c>
      <c r="S53" s="107"/>
      <c r="T53" s="101" t="s">
        <v>139</v>
      </c>
      <c r="U53" s="104">
        <v>2987</v>
      </c>
      <c r="V53" s="104">
        <v>2987</v>
      </c>
      <c r="W53" s="104">
        <v>0</v>
      </c>
      <c r="X53" s="104">
        <v>0</v>
      </c>
      <c r="Y53" s="104">
        <v>0</v>
      </c>
      <c r="Z53" s="104">
        <v>0</v>
      </c>
      <c r="AA53" s="104">
        <v>0</v>
      </c>
      <c r="AB53" s="104">
        <v>0</v>
      </c>
      <c r="AC53" s="104">
        <v>2987</v>
      </c>
      <c r="AD53" s="104">
        <v>2987</v>
      </c>
      <c r="AE53" s="101" t="s">
        <v>201</v>
      </c>
      <c r="AF53" s="104">
        <v>56</v>
      </c>
      <c r="AG53" s="104">
        <v>28224</v>
      </c>
    </row>
    <row r="54" spans="1:33" ht="14.25" x14ac:dyDescent="0.2">
      <c r="A54" s="101" t="s">
        <v>202</v>
      </c>
      <c r="B54" s="101" t="s">
        <v>203</v>
      </c>
      <c r="C54" s="102">
        <v>215785</v>
      </c>
      <c r="D54" s="102">
        <v>284</v>
      </c>
      <c r="E54" s="102">
        <v>216069</v>
      </c>
      <c r="F54" s="103">
        <v>-0.26560349134810501</v>
      </c>
      <c r="G54" s="102">
        <v>584905</v>
      </c>
      <c r="H54" s="102">
        <v>102</v>
      </c>
      <c r="I54" s="102">
        <v>585007</v>
      </c>
      <c r="J54" s="103">
        <v>-4.7886659180053102E-2</v>
      </c>
      <c r="K54" s="102">
        <v>0</v>
      </c>
      <c r="L54" s="124">
        <v>-1</v>
      </c>
      <c r="M54" s="102">
        <v>801076</v>
      </c>
      <c r="N54" s="103">
        <v>-0.11924083784024501</v>
      </c>
      <c r="O54" s="102">
        <v>1701</v>
      </c>
      <c r="P54" s="102">
        <v>802777</v>
      </c>
      <c r="Q54" s="103">
        <v>-0.120498836501001</v>
      </c>
      <c r="R54" s="105">
        <v>6</v>
      </c>
      <c r="S54" s="107"/>
      <c r="T54" s="101" t="s">
        <v>139</v>
      </c>
      <c r="U54" s="104">
        <v>291909</v>
      </c>
      <c r="V54" s="104">
        <v>294213</v>
      </c>
      <c r="W54" s="104">
        <v>2304</v>
      </c>
      <c r="X54" s="104">
        <v>613714</v>
      </c>
      <c r="Y54" s="104">
        <v>614430</v>
      </c>
      <c r="Z54" s="104">
        <v>716</v>
      </c>
      <c r="AA54" s="104">
        <v>886</v>
      </c>
      <c r="AB54" s="104">
        <v>3235</v>
      </c>
      <c r="AC54" s="104">
        <v>909529</v>
      </c>
      <c r="AD54" s="104">
        <v>912764</v>
      </c>
      <c r="AE54" s="101" t="s">
        <v>204</v>
      </c>
      <c r="AF54" s="104">
        <v>56</v>
      </c>
      <c r="AG54" s="104">
        <v>28224</v>
      </c>
    </row>
    <row r="55" spans="1:33" ht="14.25" x14ac:dyDescent="0.2">
      <c r="A55" s="101" t="s">
        <v>205</v>
      </c>
      <c r="B55" s="101" t="s">
        <v>206</v>
      </c>
      <c r="C55" s="102">
        <v>0</v>
      </c>
      <c r="D55" s="102">
        <v>0</v>
      </c>
      <c r="E55" s="102">
        <v>0</v>
      </c>
      <c r="F55" s="103">
        <v>-1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4">
        <v>0</v>
      </c>
      <c r="M55" s="102">
        <v>0</v>
      </c>
      <c r="N55" s="103">
        <v>-1</v>
      </c>
      <c r="O55" s="102">
        <v>0</v>
      </c>
      <c r="P55" s="102">
        <v>0</v>
      </c>
      <c r="Q55" s="103">
        <v>-1</v>
      </c>
      <c r="R55" s="105">
        <v>6</v>
      </c>
      <c r="S55" s="107"/>
      <c r="T55" s="101" t="s">
        <v>139</v>
      </c>
      <c r="U55" s="104">
        <v>13411</v>
      </c>
      <c r="V55" s="104">
        <v>13411</v>
      </c>
      <c r="W55" s="104">
        <v>0</v>
      </c>
      <c r="X55" s="104">
        <v>0</v>
      </c>
      <c r="Y55" s="104">
        <v>0</v>
      </c>
      <c r="Z55" s="104">
        <v>0</v>
      </c>
      <c r="AA55" s="104">
        <v>0</v>
      </c>
      <c r="AB55" s="104">
        <v>0</v>
      </c>
      <c r="AC55" s="104">
        <v>13411</v>
      </c>
      <c r="AD55" s="104">
        <v>13411</v>
      </c>
      <c r="AE55" s="101" t="s">
        <v>207</v>
      </c>
      <c r="AF55" s="104">
        <v>56</v>
      </c>
      <c r="AG55" s="104">
        <v>28224</v>
      </c>
    </row>
    <row r="56" spans="1:33" ht="14.25" x14ac:dyDescent="0.2">
      <c r="A56" s="101" t="s">
        <v>208</v>
      </c>
      <c r="B56" s="101" t="s">
        <v>209</v>
      </c>
      <c r="C56" s="102">
        <v>24477</v>
      </c>
      <c r="D56" s="102">
        <v>0</v>
      </c>
      <c r="E56" s="102">
        <v>24477</v>
      </c>
      <c r="F56" s="103">
        <v>-0.122090312399125</v>
      </c>
      <c r="G56" s="102">
        <v>8</v>
      </c>
      <c r="H56" s="102">
        <v>0</v>
      </c>
      <c r="I56" s="102">
        <v>8</v>
      </c>
      <c r="J56" s="103">
        <v>0</v>
      </c>
      <c r="K56" s="102">
        <v>0</v>
      </c>
      <c r="L56" s="124">
        <v>0</v>
      </c>
      <c r="M56" s="102">
        <v>24485</v>
      </c>
      <c r="N56" s="103">
        <v>-0.121803378644955</v>
      </c>
      <c r="O56" s="102">
        <v>19</v>
      </c>
      <c r="P56" s="102">
        <v>24504</v>
      </c>
      <c r="Q56" s="103">
        <v>-0.12194073171605699</v>
      </c>
      <c r="R56" s="105">
        <v>6</v>
      </c>
      <c r="S56" s="107"/>
      <c r="T56" s="101" t="s">
        <v>139</v>
      </c>
      <c r="U56" s="104">
        <v>27881</v>
      </c>
      <c r="V56" s="104">
        <v>27881</v>
      </c>
      <c r="W56" s="104">
        <v>0</v>
      </c>
      <c r="X56" s="104">
        <v>0</v>
      </c>
      <c r="Y56" s="104">
        <v>0</v>
      </c>
      <c r="Z56" s="104">
        <v>0</v>
      </c>
      <c r="AA56" s="104">
        <v>0</v>
      </c>
      <c r="AB56" s="104">
        <v>26</v>
      </c>
      <c r="AC56" s="104">
        <v>27881</v>
      </c>
      <c r="AD56" s="104">
        <v>27907</v>
      </c>
      <c r="AE56" s="101" t="s">
        <v>210</v>
      </c>
      <c r="AF56" s="104">
        <v>56</v>
      </c>
      <c r="AG56" s="104">
        <v>28224</v>
      </c>
    </row>
    <row r="57" spans="1:33" ht="14.25" x14ac:dyDescent="0.2">
      <c r="A57" s="101" t="s">
        <v>211</v>
      </c>
      <c r="B57" s="101" t="s">
        <v>212</v>
      </c>
      <c r="C57" s="102">
        <v>2167</v>
      </c>
      <c r="D57" s="102">
        <v>0</v>
      </c>
      <c r="E57" s="102">
        <v>2167</v>
      </c>
      <c r="F57" s="103">
        <v>-0.25017301038062306</v>
      </c>
      <c r="G57" s="102">
        <v>52</v>
      </c>
      <c r="H57" s="102">
        <v>0</v>
      </c>
      <c r="I57" s="102">
        <v>52</v>
      </c>
      <c r="J57" s="103">
        <v>0</v>
      </c>
      <c r="K57" s="102">
        <v>0</v>
      </c>
      <c r="L57" s="124">
        <v>0</v>
      </c>
      <c r="M57" s="102">
        <v>2219</v>
      </c>
      <c r="N57" s="103">
        <v>-0.23217993079584801</v>
      </c>
      <c r="O57" s="102">
        <v>0</v>
      </c>
      <c r="P57" s="102">
        <v>2219</v>
      </c>
      <c r="Q57" s="103">
        <v>-0.23217993079584801</v>
      </c>
      <c r="R57" s="105">
        <v>6</v>
      </c>
      <c r="S57" s="108"/>
      <c r="T57" s="101" t="s">
        <v>139</v>
      </c>
      <c r="U57" s="104">
        <v>2890</v>
      </c>
      <c r="V57" s="104">
        <v>2890</v>
      </c>
      <c r="W57" s="104">
        <v>0</v>
      </c>
      <c r="X57" s="104">
        <v>0</v>
      </c>
      <c r="Y57" s="104">
        <v>0</v>
      </c>
      <c r="Z57" s="104">
        <v>0</v>
      </c>
      <c r="AA57" s="104">
        <v>0</v>
      </c>
      <c r="AB57" s="104">
        <v>0</v>
      </c>
      <c r="AC57" s="104">
        <v>2890</v>
      </c>
      <c r="AD57" s="104">
        <v>2890</v>
      </c>
      <c r="AE57" s="101" t="s">
        <v>213</v>
      </c>
      <c r="AF57" s="104">
        <v>56</v>
      </c>
      <c r="AG57" s="104">
        <v>28224</v>
      </c>
    </row>
    <row r="58" spans="1:33" ht="14.25" x14ac:dyDescent="0.2">
      <c r="A58" s="109" t="s">
        <v>214</v>
      </c>
      <c r="B58" s="110"/>
      <c r="C58" s="111">
        <v>243757</v>
      </c>
      <c r="D58" s="111">
        <v>284</v>
      </c>
      <c r="E58" s="111">
        <v>244041</v>
      </c>
      <c r="F58" s="112">
        <v>-0.28579497565087097</v>
      </c>
      <c r="G58" s="111">
        <v>1485822</v>
      </c>
      <c r="H58" s="111">
        <v>102</v>
      </c>
      <c r="I58" s="111">
        <v>1485924</v>
      </c>
      <c r="J58" s="112">
        <v>-5.3181307849056898E-2</v>
      </c>
      <c r="K58" s="111">
        <v>0</v>
      </c>
      <c r="L58" s="125">
        <v>-1</v>
      </c>
      <c r="M58" s="111">
        <v>1729965</v>
      </c>
      <c r="N58" s="112">
        <v>-9.5191446718773498E-2</v>
      </c>
      <c r="O58" s="111">
        <v>1720</v>
      </c>
      <c r="P58" s="111">
        <v>1731685</v>
      </c>
      <c r="Q58" s="112">
        <v>-9.5833970767986498E-2</v>
      </c>
      <c r="R58" s="113">
        <v>0</v>
      </c>
      <c r="S58" s="114" t="s">
        <v>215</v>
      </c>
      <c r="T58" s="114">
        <v>0</v>
      </c>
      <c r="U58" s="115">
        <v>339392</v>
      </c>
      <c r="V58" s="115">
        <v>341696</v>
      </c>
      <c r="W58" s="115">
        <v>2304</v>
      </c>
      <c r="X58" s="115">
        <v>1568670</v>
      </c>
      <c r="Y58" s="115">
        <v>1569386</v>
      </c>
      <c r="Z58" s="115">
        <v>716</v>
      </c>
      <c r="AA58" s="115">
        <v>886</v>
      </c>
      <c r="AB58" s="115">
        <v>3261</v>
      </c>
      <c r="AC58" s="115">
        <v>1911968</v>
      </c>
      <c r="AD58" s="115">
        <v>1915229</v>
      </c>
      <c r="AE58" s="114">
        <v>0</v>
      </c>
      <c r="AF58" s="115">
        <v>336</v>
      </c>
      <c r="AG58" s="115">
        <v>169344</v>
      </c>
    </row>
    <row r="59" spans="1:33" ht="14.25" x14ac:dyDescent="0.2">
      <c r="A59" s="109" t="s">
        <v>259</v>
      </c>
      <c r="B59" s="110"/>
      <c r="C59" s="111">
        <v>14284456</v>
      </c>
      <c r="D59" s="111">
        <v>3030210</v>
      </c>
      <c r="E59" s="111">
        <v>17314666</v>
      </c>
      <c r="F59" s="112">
        <v>4.1165804447437894E-3</v>
      </c>
      <c r="G59" s="111">
        <v>11524714</v>
      </c>
      <c r="H59" s="111">
        <v>1790166</v>
      </c>
      <c r="I59" s="111">
        <v>13314880</v>
      </c>
      <c r="J59" s="112">
        <v>9.8763995712290911E-3</v>
      </c>
      <c r="K59" s="111">
        <v>291574</v>
      </c>
      <c r="L59" s="125">
        <v>-0.196821155567798</v>
      </c>
      <c r="M59" s="111">
        <v>30921120</v>
      </c>
      <c r="N59" s="112">
        <v>4.2138756480752798E-3</v>
      </c>
      <c r="O59" s="111">
        <v>430938</v>
      </c>
      <c r="P59" s="111">
        <v>31352058</v>
      </c>
      <c r="Q59" s="112">
        <v>4.5909194594944292E-3</v>
      </c>
      <c r="R59" s="113">
        <v>0</v>
      </c>
      <c r="S59" s="114">
        <v>0</v>
      </c>
      <c r="T59" s="114">
        <v>0</v>
      </c>
      <c r="U59" s="115">
        <v>14423871</v>
      </c>
      <c r="V59" s="115">
        <v>17243681</v>
      </c>
      <c r="W59" s="115">
        <v>2819810</v>
      </c>
      <c r="X59" s="115">
        <v>11599953</v>
      </c>
      <c r="Y59" s="115">
        <v>13184663</v>
      </c>
      <c r="Z59" s="115">
        <v>1584710</v>
      </c>
      <c r="AA59" s="115">
        <v>363025</v>
      </c>
      <c r="AB59" s="115">
        <v>417412</v>
      </c>
      <c r="AC59" s="115">
        <v>30791369</v>
      </c>
      <c r="AD59" s="115">
        <v>31208781</v>
      </c>
      <c r="AE59" s="114">
        <v>0</v>
      </c>
      <c r="AF59" s="115">
        <v>2912</v>
      </c>
      <c r="AG59" s="115">
        <v>1467648</v>
      </c>
    </row>
  </sheetData>
  <pageMargins left="0.25" right="0.25" top="0.75" bottom="0.75" header="0.3" footer="0.3"/>
  <pageSetup paperSize="9" scale="5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80" zoomScaleNormal="80" zoomScaleSheetLayoutView="240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1.5703125" defaultRowHeight="14.25" x14ac:dyDescent="0.2"/>
  <cols>
    <col min="1" max="1" width="32.140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0.28515625" style="98" hidden="1" customWidth="1"/>
    <col min="25" max="16384" width="11.5703125" style="98"/>
  </cols>
  <sheetData>
    <row r="1" spans="1:24" ht="15.75" x14ac:dyDescent="0.25">
      <c r="A1" s="97" t="s">
        <v>216</v>
      </c>
    </row>
    <row r="4" spans="1:24" ht="42.75" x14ac:dyDescent="0.2">
      <c r="A4" s="99" t="s">
        <v>45</v>
      </c>
      <c r="B4" s="99" t="s">
        <v>46</v>
      </c>
      <c r="C4" s="99" t="s">
        <v>217</v>
      </c>
      <c r="D4" s="99" t="s">
        <v>218</v>
      </c>
      <c r="E4" s="99" t="s">
        <v>219</v>
      </c>
      <c r="F4" s="99" t="s">
        <v>220</v>
      </c>
      <c r="G4" s="99" t="s">
        <v>221</v>
      </c>
      <c r="H4" s="99" t="s">
        <v>222</v>
      </c>
      <c r="I4" s="99" t="s">
        <v>223</v>
      </c>
      <c r="J4" s="99" t="s">
        <v>224</v>
      </c>
      <c r="K4" s="99" t="s">
        <v>24</v>
      </c>
      <c r="L4" s="99" t="s">
        <v>225</v>
      </c>
      <c r="M4" s="99" t="s">
        <v>47</v>
      </c>
      <c r="N4" s="99" t="s">
        <v>48</v>
      </c>
      <c r="O4" s="100" t="s">
        <v>49</v>
      </c>
      <c r="P4" s="100" t="s">
        <v>54</v>
      </c>
      <c r="Q4" s="100" t="s">
        <v>50</v>
      </c>
      <c r="R4" s="100" t="s">
        <v>226</v>
      </c>
      <c r="S4" s="100" t="s">
        <v>227</v>
      </c>
      <c r="T4" s="100" t="s">
        <v>51</v>
      </c>
      <c r="U4" s="100" t="s">
        <v>228</v>
      </c>
      <c r="V4" s="100" t="s">
        <v>229</v>
      </c>
      <c r="W4" s="100" t="s">
        <v>52</v>
      </c>
      <c r="X4" s="100" t="s">
        <v>53</v>
      </c>
    </row>
    <row r="5" spans="1:24" x14ac:dyDescent="0.2">
      <c r="A5" s="101" t="s">
        <v>55</v>
      </c>
      <c r="B5" s="101" t="s">
        <v>56</v>
      </c>
      <c r="C5" s="102">
        <v>640</v>
      </c>
      <c r="D5" s="103">
        <v>6.4891846921797003E-2</v>
      </c>
      <c r="E5" s="102">
        <v>19</v>
      </c>
      <c r="F5" s="103">
        <v>-0.13636363636363602</v>
      </c>
      <c r="G5" s="102">
        <v>19</v>
      </c>
      <c r="H5" s="103">
        <v>-0.62745098039215697</v>
      </c>
      <c r="I5" s="102">
        <v>678</v>
      </c>
      <c r="J5" s="103">
        <v>5.9347181008902097E-3</v>
      </c>
      <c r="K5" s="102">
        <v>449</v>
      </c>
      <c r="L5" s="103">
        <v>-0.18065693430656898</v>
      </c>
      <c r="M5" s="102">
        <v>1127</v>
      </c>
      <c r="N5" s="103">
        <v>-7.7741407528641601E-2</v>
      </c>
      <c r="O5" s="105">
        <v>4</v>
      </c>
      <c r="P5" s="106" t="s">
        <v>57</v>
      </c>
      <c r="Q5" s="101" t="s">
        <v>57</v>
      </c>
      <c r="R5" s="104">
        <v>601</v>
      </c>
      <c r="S5" s="104">
        <v>22</v>
      </c>
      <c r="T5" s="104">
        <v>51</v>
      </c>
      <c r="U5" s="104">
        <v>674</v>
      </c>
      <c r="V5" s="104">
        <v>548</v>
      </c>
      <c r="W5" s="104">
        <v>1222</v>
      </c>
      <c r="X5" s="101" t="s">
        <v>58</v>
      </c>
    </row>
    <row r="6" spans="1:24" x14ac:dyDescent="0.2">
      <c r="A6" s="101" t="s">
        <v>59</v>
      </c>
      <c r="B6" s="101" t="s">
        <v>60</v>
      </c>
      <c r="C6" s="102">
        <v>274</v>
      </c>
      <c r="D6" s="103">
        <v>-5.1903114186851201E-2</v>
      </c>
      <c r="E6" s="102">
        <v>0</v>
      </c>
      <c r="F6" s="103" t="s">
        <v>230</v>
      </c>
      <c r="G6" s="102">
        <v>0</v>
      </c>
      <c r="H6" s="103" t="s">
        <v>230</v>
      </c>
      <c r="I6" s="102">
        <v>274</v>
      </c>
      <c r="J6" s="103">
        <v>-5.1903114186851201E-2</v>
      </c>
      <c r="K6" s="102">
        <v>12</v>
      </c>
      <c r="L6" s="103">
        <v>-0.4</v>
      </c>
      <c r="M6" s="102">
        <v>286</v>
      </c>
      <c r="N6" s="103">
        <v>-7.4433656957928807E-2</v>
      </c>
      <c r="O6" s="105">
        <v>5</v>
      </c>
      <c r="P6" s="107"/>
      <c r="Q6" s="101" t="s">
        <v>57</v>
      </c>
      <c r="R6" s="104">
        <v>289</v>
      </c>
      <c r="S6" s="104">
        <v>0</v>
      </c>
      <c r="T6" s="104">
        <v>0</v>
      </c>
      <c r="U6" s="104">
        <v>289</v>
      </c>
      <c r="V6" s="104">
        <v>20</v>
      </c>
      <c r="W6" s="104">
        <v>309</v>
      </c>
      <c r="X6" s="101" t="s">
        <v>61</v>
      </c>
    </row>
    <row r="7" spans="1:24" x14ac:dyDescent="0.2">
      <c r="A7" s="101" t="s">
        <v>62</v>
      </c>
      <c r="B7" s="101" t="s">
        <v>63</v>
      </c>
      <c r="C7" s="102">
        <v>167</v>
      </c>
      <c r="D7" s="103">
        <v>-8.2417582417582402E-2</v>
      </c>
      <c r="E7" s="102">
        <v>2</v>
      </c>
      <c r="F7" s="103" t="s">
        <v>230</v>
      </c>
      <c r="G7" s="102">
        <v>0</v>
      </c>
      <c r="H7" s="103" t="s">
        <v>230</v>
      </c>
      <c r="I7" s="102">
        <v>169</v>
      </c>
      <c r="J7" s="103">
        <v>-7.1428571428571397E-2</v>
      </c>
      <c r="K7" s="102">
        <v>690</v>
      </c>
      <c r="L7" s="103">
        <v>0.59722222222222199</v>
      </c>
      <c r="M7" s="102">
        <v>859</v>
      </c>
      <c r="N7" s="103">
        <v>0.399022801302932</v>
      </c>
      <c r="O7" s="105">
        <v>4</v>
      </c>
      <c r="P7" s="107"/>
      <c r="Q7" s="101" t="s">
        <v>57</v>
      </c>
      <c r="R7" s="104">
        <v>182</v>
      </c>
      <c r="S7" s="104">
        <v>0</v>
      </c>
      <c r="T7" s="104">
        <v>0</v>
      </c>
      <c r="U7" s="104">
        <v>182</v>
      </c>
      <c r="V7" s="104">
        <v>432</v>
      </c>
      <c r="W7" s="104">
        <v>614</v>
      </c>
      <c r="X7" s="101" t="s">
        <v>64</v>
      </c>
    </row>
    <row r="8" spans="1:24" x14ac:dyDescent="0.2">
      <c r="A8" s="101" t="s">
        <v>65</v>
      </c>
      <c r="B8" s="101" t="s">
        <v>66</v>
      </c>
      <c r="C8" s="102">
        <v>3387</v>
      </c>
      <c r="D8" s="103">
        <v>-7.6179314386170512E-3</v>
      </c>
      <c r="E8" s="102">
        <v>2211</v>
      </c>
      <c r="F8" s="103">
        <v>4.0871934604904611E-3</v>
      </c>
      <c r="G8" s="102">
        <v>1061</v>
      </c>
      <c r="H8" s="103">
        <v>-0.146419951729686</v>
      </c>
      <c r="I8" s="102">
        <v>6659</v>
      </c>
      <c r="J8" s="103">
        <v>-2.9017206182560498E-2</v>
      </c>
      <c r="K8" s="102">
        <v>838</v>
      </c>
      <c r="L8" s="103">
        <v>-9.698275862068971E-2</v>
      </c>
      <c r="M8" s="102">
        <v>7497</v>
      </c>
      <c r="N8" s="103">
        <v>-3.7117903930131001E-2</v>
      </c>
      <c r="O8" s="105">
        <v>2</v>
      </c>
      <c r="P8" s="107"/>
      <c r="Q8" s="101" t="s">
        <v>57</v>
      </c>
      <c r="R8" s="104">
        <v>3413</v>
      </c>
      <c r="S8" s="104">
        <v>2202</v>
      </c>
      <c r="T8" s="104">
        <v>1243</v>
      </c>
      <c r="U8" s="104">
        <v>6858</v>
      </c>
      <c r="V8" s="104">
        <v>928</v>
      </c>
      <c r="W8" s="104">
        <v>7786</v>
      </c>
      <c r="X8" s="101" t="s">
        <v>67</v>
      </c>
    </row>
    <row r="9" spans="1:24" x14ac:dyDescent="0.2">
      <c r="A9" s="101" t="s">
        <v>68</v>
      </c>
      <c r="B9" s="101" t="s">
        <v>69</v>
      </c>
      <c r="C9" s="102">
        <v>128</v>
      </c>
      <c r="D9" s="103">
        <v>-0.168831168831169</v>
      </c>
      <c r="E9" s="102">
        <v>0</v>
      </c>
      <c r="F9" s="103" t="s">
        <v>230</v>
      </c>
      <c r="G9" s="102">
        <v>0</v>
      </c>
      <c r="H9" s="103" t="s">
        <v>230</v>
      </c>
      <c r="I9" s="102">
        <v>128</v>
      </c>
      <c r="J9" s="103">
        <v>-0.168831168831169</v>
      </c>
      <c r="K9" s="102">
        <v>12</v>
      </c>
      <c r="L9" s="103">
        <v>0.2</v>
      </c>
      <c r="M9" s="102">
        <v>140</v>
      </c>
      <c r="N9" s="103">
        <v>-0.146341463414634</v>
      </c>
      <c r="O9" s="105">
        <v>5</v>
      </c>
      <c r="P9" s="107"/>
      <c r="Q9" s="101" t="s">
        <v>57</v>
      </c>
      <c r="R9" s="104">
        <v>154</v>
      </c>
      <c r="S9" s="104">
        <v>0</v>
      </c>
      <c r="T9" s="104">
        <v>0</v>
      </c>
      <c r="U9" s="104">
        <v>154</v>
      </c>
      <c r="V9" s="104">
        <v>10</v>
      </c>
      <c r="W9" s="104">
        <v>164</v>
      </c>
      <c r="X9" s="101" t="s">
        <v>70</v>
      </c>
    </row>
    <row r="10" spans="1:24" x14ac:dyDescent="0.2">
      <c r="A10" s="101" t="s">
        <v>71</v>
      </c>
      <c r="B10" s="101" t="s">
        <v>72</v>
      </c>
      <c r="C10" s="102">
        <v>2891</v>
      </c>
      <c r="D10" s="103">
        <v>-2.8561827956989201E-2</v>
      </c>
      <c r="E10" s="102">
        <v>76</v>
      </c>
      <c r="F10" s="103">
        <v>-1.2987012987013E-2</v>
      </c>
      <c r="G10" s="102">
        <v>0</v>
      </c>
      <c r="H10" s="103" t="s">
        <v>230</v>
      </c>
      <c r="I10" s="102">
        <v>2967</v>
      </c>
      <c r="J10" s="103">
        <v>-2.8169014084507001E-2</v>
      </c>
      <c r="K10" s="102">
        <v>823</v>
      </c>
      <c r="L10" s="103">
        <v>0.421416234887737</v>
      </c>
      <c r="M10" s="102">
        <v>3790</v>
      </c>
      <c r="N10" s="103">
        <v>4.3502202643171797E-2</v>
      </c>
      <c r="O10" s="105">
        <v>3</v>
      </c>
      <c r="P10" s="107"/>
      <c r="Q10" s="101" t="s">
        <v>57</v>
      </c>
      <c r="R10" s="104">
        <v>2976</v>
      </c>
      <c r="S10" s="104">
        <v>77</v>
      </c>
      <c r="T10" s="104">
        <v>0</v>
      </c>
      <c r="U10" s="104">
        <v>3053</v>
      </c>
      <c r="V10" s="104">
        <v>579</v>
      </c>
      <c r="W10" s="104">
        <v>3632</v>
      </c>
      <c r="X10" s="101" t="s">
        <v>73</v>
      </c>
    </row>
    <row r="11" spans="1:24" x14ac:dyDescent="0.2">
      <c r="A11" s="101" t="s">
        <v>74</v>
      </c>
      <c r="B11" s="101" t="s">
        <v>75</v>
      </c>
      <c r="C11" s="102">
        <v>523</v>
      </c>
      <c r="D11" s="103">
        <v>-7.1047957371225601E-2</v>
      </c>
      <c r="E11" s="102">
        <v>0</v>
      </c>
      <c r="F11" s="103" t="s">
        <v>230</v>
      </c>
      <c r="G11" s="102">
        <v>126</v>
      </c>
      <c r="H11" s="103">
        <v>1.0322580645161299</v>
      </c>
      <c r="I11" s="102">
        <v>649</v>
      </c>
      <c r="J11" s="103">
        <v>3.8400000000000004E-2</v>
      </c>
      <c r="K11" s="102">
        <v>326</v>
      </c>
      <c r="L11" s="103">
        <v>0.55980861244019098</v>
      </c>
      <c r="M11" s="102">
        <v>975</v>
      </c>
      <c r="N11" s="103">
        <v>0.16906474820143899</v>
      </c>
      <c r="O11" s="105">
        <v>5</v>
      </c>
      <c r="P11" s="107"/>
      <c r="Q11" s="101" t="s">
        <v>57</v>
      </c>
      <c r="R11" s="104">
        <v>563</v>
      </c>
      <c r="S11" s="104">
        <v>0</v>
      </c>
      <c r="T11" s="104">
        <v>62</v>
      </c>
      <c r="U11" s="104">
        <v>625</v>
      </c>
      <c r="V11" s="104">
        <v>209</v>
      </c>
      <c r="W11" s="104">
        <v>834</v>
      </c>
      <c r="X11" s="101" t="s">
        <v>76</v>
      </c>
    </row>
    <row r="12" spans="1:24" x14ac:dyDescent="0.2">
      <c r="A12" s="101" t="s">
        <v>77</v>
      </c>
      <c r="B12" s="101" t="s">
        <v>78</v>
      </c>
      <c r="C12" s="102">
        <v>166</v>
      </c>
      <c r="D12" s="103">
        <v>-0.17821782178217802</v>
      </c>
      <c r="E12" s="102">
        <v>0</v>
      </c>
      <c r="F12" s="103" t="s">
        <v>230</v>
      </c>
      <c r="G12" s="102">
        <v>0</v>
      </c>
      <c r="H12" s="103" t="s">
        <v>230</v>
      </c>
      <c r="I12" s="102">
        <v>166</v>
      </c>
      <c r="J12" s="103">
        <v>-0.17821782178217802</v>
      </c>
      <c r="K12" s="102">
        <v>21</v>
      </c>
      <c r="L12" s="103">
        <v>-0.125</v>
      </c>
      <c r="M12" s="102">
        <v>187</v>
      </c>
      <c r="N12" s="103">
        <v>-0.172566371681416</v>
      </c>
      <c r="O12" s="105">
        <v>5</v>
      </c>
      <c r="P12" s="107"/>
      <c r="Q12" s="101" t="s">
        <v>57</v>
      </c>
      <c r="R12" s="104">
        <v>202</v>
      </c>
      <c r="S12" s="104">
        <v>0</v>
      </c>
      <c r="T12" s="104">
        <v>0</v>
      </c>
      <c r="U12" s="104">
        <v>202</v>
      </c>
      <c r="V12" s="104">
        <v>24</v>
      </c>
      <c r="W12" s="104">
        <v>226</v>
      </c>
      <c r="X12" s="101" t="s">
        <v>79</v>
      </c>
    </row>
    <row r="13" spans="1:24" x14ac:dyDescent="0.2">
      <c r="A13" s="101" t="s">
        <v>80</v>
      </c>
      <c r="B13" s="101" t="s">
        <v>81</v>
      </c>
      <c r="C13" s="102">
        <v>0</v>
      </c>
      <c r="D13" s="103">
        <v>-1</v>
      </c>
      <c r="E13" s="102">
        <v>2</v>
      </c>
      <c r="F13" s="103">
        <v>-0.5</v>
      </c>
      <c r="G13" s="102">
        <v>0</v>
      </c>
      <c r="H13" s="103" t="s">
        <v>230</v>
      </c>
      <c r="I13" s="102">
        <v>2</v>
      </c>
      <c r="J13" s="103">
        <v>-0.97826086956521696</v>
      </c>
      <c r="K13" s="102">
        <v>6</v>
      </c>
      <c r="L13" s="103">
        <v>-0.93333333333333302</v>
      </c>
      <c r="M13" s="102">
        <v>8</v>
      </c>
      <c r="N13" s="103">
        <v>-0.95604395604395598</v>
      </c>
      <c r="O13" s="105">
        <v>5</v>
      </c>
      <c r="P13" s="107"/>
      <c r="Q13" s="101" t="s">
        <v>57</v>
      </c>
      <c r="R13" s="104">
        <v>88</v>
      </c>
      <c r="S13" s="104">
        <v>4</v>
      </c>
      <c r="T13" s="104">
        <v>0</v>
      </c>
      <c r="U13" s="104">
        <v>92</v>
      </c>
      <c r="V13" s="104">
        <v>90</v>
      </c>
      <c r="W13" s="104">
        <v>182</v>
      </c>
      <c r="X13" s="101" t="s">
        <v>82</v>
      </c>
    </row>
    <row r="14" spans="1:24" x14ac:dyDescent="0.2">
      <c r="A14" s="101" t="s">
        <v>83</v>
      </c>
      <c r="B14" s="101" t="s">
        <v>84</v>
      </c>
      <c r="C14" s="102">
        <v>374</v>
      </c>
      <c r="D14" s="103">
        <v>-0.232032854209446</v>
      </c>
      <c r="E14" s="102">
        <v>1</v>
      </c>
      <c r="F14" s="103">
        <v>0</v>
      </c>
      <c r="G14" s="102">
        <v>200</v>
      </c>
      <c r="H14" s="103">
        <v>-0.25093632958801498</v>
      </c>
      <c r="I14" s="102">
        <v>575</v>
      </c>
      <c r="J14" s="103">
        <v>-0.23841059602649001</v>
      </c>
      <c r="K14" s="102">
        <v>70</v>
      </c>
      <c r="L14" s="103">
        <v>0.84210526315789502</v>
      </c>
      <c r="M14" s="102">
        <v>645</v>
      </c>
      <c r="N14" s="103">
        <v>-0.186633039092055</v>
      </c>
      <c r="O14" s="105">
        <v>5</v>
      </c>
      <c r="P14" s="107"/>
      <c r="Q14" s="101" t="s">
        <v>57</v>
      </c>
      <c r="R14" s="104">
        <v>487</v>
      </c>
      <c r="S14" s="104">
        <v>1</v>
      </c>
      <c r="T14" s="104">
        <v>267</v>
      </c>
      <c r="U14" s="104">
        <v>755</v>
      </c>
      <c r="V14" s="104">
        <v>38</v>
      </c>
      <c r="W14" s="104">
        <v>793</v>
      </c>
      <c r="X14" s="101" t="s">
        <v>85</v>
      </c>
    </row>
    <row r="15" spans="1:24" x14ac:dyDescent="0.2">
      <c r="A15" s="101" t="s">
        <v>86</v>
      </c>
      <c r="B15" s="101" t="s">
        <v>87</v>
      </c>
      <c r="C15" s="102">
        <v>340</v>
      </c>
      <c r="D15" s="103">
        <v>0.20567375886524802</v>
      </c>
      <c r="E15" s="102">
        <v>0</v>
      </c>
      <c r="F15" s="103" t="s">
        <v>230</v>
      </c>
      <c r="G15" s="102">
        <v>0</v>
      </c>
      <c r="H15" s="103" t="s">
        <v>230</v>
      </c>
      <c r="I15" s="102">
        <v>340</v>
      </c>
      <c r="J15" s="103">
        <v>0.20567375886524802</v>
      </c>
      <c r="K15" s="102">
        <v>271</v>
      </c>
      <c r="L15" s="103">
        <v>0.38265306122448994</v>
      </c>
      <c r="M15" s="102">
        <v>611</v>
      </c>
      <c r="N15" s="103">
        <v>0.27824267782426798</v>
      </c>
      <c r="O15" s="105">
        <v>5</v>
      </c>
      <c r="P15" s="107"/>
      <c r="Q15" s="101" t="s">
        <v>57</v>
      </c>
      <c r="R15" s="104">
        <v>282</v>
      </c>
      <c r="S15" s="104">
        <v>0</v>
      </c>
      <c r="T15" s="104">
        <v>0</v>
      </c>
      <c r="U15" s="104">
        <v>282</v>
      </c>
      <c r="V15" s="104">
        <v>196</v>
      </c>
      <c r="W15" s="104">
        <v>478</v>
      </c>
      <c r="X15" s="101" t="s">
        <v>88</v>
      </c>
    </row>
    <row r="16" spans="1:24" x14ac:dyDescent="0.2">
      <c r="A16" s="101" t="s">
        <v>89</v>
      </c>
      <c r="B16" s="101" t="s">
        <v>90</v>
      </c>
      <c r="C16" s="102">
        <v>689</v>
      </c>
      <c r="D16" s="103">
        <v>-0.15043156596794099</v>
      </c>
      <c r="E16" s="102">
        <v>0</v>
      </c>
      <c r="F16" s="103" t="s">
        <v>230</v>
      </c>
      <c r="G16" s="102">
        <v>127</v>
      </c>
      <c r="H16" s="103">
        <v>-0.53649635036496413</v>
      </c>
      <c r="I16" s="102">
        <v>816</v>
      </c>
      <c r="J16" s="103">
        <v>-0.24792626728110603</v>
      </c>
      <c r="K16" s="102">
        <v>265</v>
      </c>
      <c r="L16" s="103">
        <v>-0.12828947368421101</v>
      </c>
      <c r="M16" s="102">
        <v>1081</v>
      </c>
      <c r="N16" s="103">
        <v>-0.22174226061915001</v>
      </c>
      <c r="O16" s="105">
        <v>5</v>
      </c>
      <c r="P16" s="107"/>
      <c r="Q16" s="101" t="s">
        <v>57</v>
      </c>
      <c r="R16" s="104">
        <v>811</v>
      </c>
      <c r="S16" s="104">
        <v>0</v>
      </c>
      <c r="T16" s="104">
        <v>274</v>
      </c>
      <c r="U16" s="104">
        <v>1085</v>
      </c>
      <c r="V16" s="104">
        <v>304</v>
      </c>
      <c r="W16" s="104">
        <v>1389</v>
      </c>
      <c r="X16" s="101" t="s">
        <v>91</v>
      </c>
    </row>
    <row r="17" spans="1:24" x14ac:dyDescent="0.2">
      <c r="A17" s="101" t="s">
        <v>92</v>
      </c>
      <c r="B17" s="101" t="s">
        <v>93</v>
      </c>
      <c r="C17" s="102">
        <v>752</v>
      </c>
      <c r="D17" s="103">
        <v>-2.2106631989596903E-2</v>
      </c>
      <c r="E17" s="102">
        <v>52</v>
      </c>
      <c r="F17" s="103">
        <v>-5.4545454545454501E-2</v>
      </c>
      <c r="G17" s="102">
        <v>0</v>
      </c>
      <c r="H17" s="103" t="s">
        <v>230</v>
      </c>
      <c r="I17" s="102">
        <v>804</v>
      </c>
      <c r="J17" s="103">
        <v>-2.4271844660194199E-2</v>
      </c>
      <c r="K17" s="102">
        <v>320</v>
      </c>
      <c r="L17" s="103">
        <v>3.8961038961038995E-2</v>
      </c>
      <c r="M17" s="102">
        <v>1124</v>
      </c>
      <c r="N17" s="103">
        <v>-7.0671378091872808E-3</v>
      </c>
      <c r="O17" s="105">
        <v>4</v>
      </c>
      <c r="P17" s="107"/>
      <c r="Q17" s="101" t="s">
        <v>57</v>
      </c>
      <c r="R17" s="104">
        <v>769</v>
      </c>
      <c r="S17" s="104">
        <v>55</v>
      </c>
      <c r="T17" s="104">
        <v>0</v>
      </c>
      <c r="U17" s="104">
        <v>824</v>
      </c>
      <c r="V17" s="104">
        <v>308</v>
      </c>
      <c r="W17" s="104">
        <v>1132</v>
      </c>
      <c r="X17" s="101" t="s">
        <v>94</v>
      </c>
    </row>
    <row r="18" spans="1:24" x14ac:dyDescent="0.2">
      <c r="A18" s="101" t="s">
        <v>95</v>
      </c>
      <c r="B18" s="101" t="s">
        <v>96</v>
      </c>
      <c r="C18" s="102">
        <v>94</v>
      </c>
      <c r="D18" s="103">
        <v>-8.7378640776699004E-2</v>
      </c>
      <c r="E18" s="102">
        <v>0</v>
      </c>
      <c r="F18" s="103" t="s">
        <v>230</v>
      </c>
      <c r="G18" s="102">
        <v>0</v>
      </c>
      <c r="H18" s="103" t="s">
        <v>230</v>
      </c>
      <c r="I18" s="102">
        <v>94</v>
      </c>
      <c r="J18" s="103">
        <v>-8.7378640776699004E-2</v>
      </c>
      <c r="K18" s="102">
        <v>26</v>
      </c>
      <c r="L18" s="103">
        <v>3.3333333333333295</v>
      </c>
      <c r="M18" s="102">
        <v>120</v>
      </c>
      <c r="N18" s="103">
        <v>0.100917431192661</v>
      </c>
      <c r="O18" s="105">
        <v>5</v>
      </c>
      <c r="P18" s="107"/>
      <c r="Q18" s="101" t="s">
        <v>57</v>
      </c>
      <c r="R18" s="104">
        <v>103</v>
      </c>
      <c r="S18" s="104">
        <v>0</v>
      </c>
      <c r="T18" s="104">
        <v>0</v>
      </c>
      <c r="U18" s="104">
        <v>103</v>
      </c>
      <c r="V18" s="104">
        <v>6</v>
      </c>
      <c r="W18" s="104">
        <v>109</v>
      </c>
      <c r="X18" s="101" t="s">
        <v>97</v>
      </c>
    </row>
    <row r="19" spans="1:24" x14ac:dyDescent="0.2">
      <c r="A19" s="101" t="s">
        <v>98</v>
      </c>
      <c r="B19" s="101" t="s">
        <v>99</v>
      </c>
      <c r="C19" s="102">
        <v>299</v>
      </c>
      <c r="D19" s="103">
        <v>1.0135135135135101E-2</v>
      </c>
      <c r="E19" s="102">
        <v>192</v>
      </c>
      <c r="F19" s="103">
        <v>-0.19327731092437</v>
      </c>
      <c r="G19" s="102">
        <v>0</v>
      </c>
      <c r="H19" s="103" t="s">
        <v>230</v>
      </c>
      <c r="I19" s="102">
        <v>491</v>
      </c>
      <c r="J19" s="103">
        <v>-8.0524344569288392E-2</v>
      </c>
      <c r="K19" s="102">
        <v>213</v>
      </c>
      <c r="L19" s="103">
        <v>-0.27054794520547898</v>
      </c>
      <c r="M19" s="102">
        <v>704</v>
      </c>
      <c r="N19" s="103">
        <v>-0.14769975786924899</v>
      </c>
      <c r="O19" s="105">
        <v>4</v>
      </c>
      <c r="P19" s="107"/>
      <c r="Q19" s="101" t="s">
        <v>57</v>
      </c>
      <c r="R19" s="104">
        <v>296</v>
      </c>
      <c r="S19" s="104">
        <v>238</v>
      </c>
      <c r="T19" s="104">
        <v>0</v>
      </c>
      <c r="U19" s="104">
        <v>534</v>
      </c>
      <c r="V19" s="104">
        <v>292</v>
      </c>
      <c r="W19" s="104">
        <v>826</v>
      </c>
      <c r="X19" s="101" t="s">
        <v>100</v>
      </c>
    </row>
    <row r="20" spans="1:24" x14ac:dyDescent="0.2">
      <c r="A20" s="101" t="s">
        <v>101</v>
      </c>
      <c r="B20" s="101" t="s">
        <v>102</v>
      </c>
      <c r="C20" s="102">
        <v>190</v>
      </c>
      <c r="D20" s="103">
        <v>-0.10377358490565999</v>
      </c>
      <c r="E20" s="102">
        <v>2</v>
      </c>
      <c r="F20" s="103">
        <v>1</v>
      </c>
      <c r="G20" s="102">
        <v>0</v>
      </c>
      <c r="H20" s="103" t="s">
        <v>230</v>
      </c>
      <c r="I20" s="102">
        <v>192</v>
      </c>
      <c r="J20" s="103">
        <v>-9.85915492957746E-2</v>
      </c>
      <c r="K20" s="102">
        <v>52</v>
      </c>
      <c r="L20" s="103">
        <v>0.33333333333333298</v>
      </c>
      <c r="M20" s="102">
        <v>244</v>
      </c>
      <c r="N20" s="103">
        <v>-3.1746031746031703E-2</v>
      </c>
      <c r="O20" s="105">
        <v>5</v>
      </c>
      <c r="P20" s="107"/>
      <c r="Q20" s="101" t="s">
        <v>57</v>
      </c>
      <c r="R20" s="104">
        <v>212</v>
      </c>
      <c r="S20" s="104">
        <v>1</v>
      </c>
      <c r="T20" s="104">
        <v>0</v>
      </c>
      <c r="U20" s="104">
        <v>213</v>
      </c>
      <c r="V20" s="104">
        <v>39</v>
      </c>
      <c r="W20" s="104">
        <v>252</v>
      </c>
      <c r="X20" s="101" t="s">
        <v>103</v>
      </c>
    </row>
    <row r="21" spans="1:24" x14ac:dyDescent="0.2">
      <c r="A21" s="101" t="s">
        <v>104</v>
      </c>
      <c r="B21" s="101" t="s">
        <v>105</v>
      </c>
      <c r="C21" s="102">
        <v>549</v>
      </c>
      <c r="D21" s="103">
        <v>-1.0810810810810801E-2</v>
      </c>
      <c r="E21" s="102">
        <v>11</v>
      </c>
      <c r="F21" s="103">
        <v>1.75</v>
      </c>
      <c r="G21" s="102">
        <v>0</v>
      </c>
      <c r="H21" s="103" t="s">
        <v>230</v>
      </c>
      <c r="I21" s="102">
        <v>560</v>
      </c>
      <c r="J21" s="103">
        <v>1.78890876565295E-3</v>
      </c>
      <c r="K21" s="102">
        <v>172</v>
      </c>
      <c r="L21" s="103">
        <v>0.16216216216216198</v>
      </c>
      <c r="M21" s="102">
        <v>732</v>
      </c>
      <c r="N21" s="103">
        <v>3.5360678925035402E-2</v>
      </c>
      <c r="O21" s="105">
        <v>4</v>
      </c>
      <c r="P21" s="107"/>
      <c r="Q21" s="101" t="s">
        <v>57</v>
      </c>
      <c r="R21" s="104">
        <v>555</v>
      </c>
      <c r="S21" s="104">
        <v>4</v>
      </c>
      <c r="T21" s="104">
        <v>0</v>
      </c>
      <c r="U21" s="104">
        <v>559</v>
      </c>
      <c r="V21" s="104">
        <v>148</v>
      </c>
      <c r="W21" s="104">
        <v>707</v>
      </c>
      <c r="X21" s="101" t="s">
        <v>106</v>
      </c>
    </row>
    <row r="22" spans="1:24" x14ac:dyDescent="0.2">
      <c r="A22" s="101" t="s">
        <v>107</v>
      </c>
      <c r="B22" s="101" t="s">
        <v>108</v>
      </c>
      <c r="C22" s="102">
        <v>705</v>
      </c>
      <c r="D22" s="103">
        <v>-0.06</v>
      </c>
      <c r="E22" s="102">
        <v>495</v>
      </c>
      <c r="F22" s="103">
        <v>-6.25E-2</v>
      </c>
      <c r="G22" s="102">
        <v>0</v>
      </c>
      <c r="H22" s="103" t="s">
        <v>230</v>
      </c>
      <c r="I22" s="102">
        <v>1200</v>
      </c>
      <c r="J22" s="103">
        <v>-6.1032863849765299E-2</v>
      </c>
      <c r="K22" s="102">
        <v>287</v>
      </c>
      <c r="L22" s="103">
        <v>-0.18696883852691198</v>
      </c>
      <c r="M22" s="102">
        <v>1487</v>
      </c>
      <c r="N22" s="103">
        <v>-8.8289393010423087E-2</v>
      </c>
      <c r="O22" s="105">
        <v>3</v>
      </c>
      <c r="P22" s="107"/>
      <c r="Q22" s="101" t="s">
        <v>57</v>
      </c>
      <c r="R22" s="104">
        <v>750</v>
      </c>
      <c r="S22" s="104">
        <v>528</v>
      </c>
      <c r="T22" s="104">
        <v>0</v>
      </c>
      <c r="U22" s="104">
        <v>1278</v>
      </c>
      <c r="V22" s="104">
        <v>353</v>
      </c>
      <c r="W22" s="104">
        <v>1631</v>
      </c>
      <c r="X22" s="101" t="s">
        <v>109</v>
      </c>
    </row>
    <row r="23" spans="1:24" x14ac:dyDescent="0.2">
      <c r="A23" s="101" t="s">
        <v>110</v>
      </c>
      <c r="B23" s="101" t="s">
        <v>111</v>
      </c>
      <c r="C23" s="102">
        <v>416</v>
      </c>
      <c r="D23" s="103">
        <v>-6.5168539325842698E-2</v>
      </c>
      <c r="E23" s="102">
        <v>19</v>
      </c>
      <c r="F23" s="103">
        <v>0.266666666666667</v>
      </c>
      <c r="G23" s="102">
        <v>266</v>
      </c>
      <c r="H23" s="103">
        <v>-0.46906187624750501</v>
      </c>
      <c r="I23" s="102">
        <v>701</v>
      </c>
      <c r="J23" s="103">
        <v>-0.27055150884495299</v>
      </c>
      <c r="K23" s="102">
        <v>132</v>
      </c>
      <c r="L23" s="103">
        <v>-8.3333333333333301E-2</v>
      </c>
      <c r="M23" s="102">
        <v>833</v>
      </c>
      <c r="N23" s="103">
        <v>-0.246153846153846</v>
      </c>
      <c r="O23" s="105">
        <v>4</v>
      </c>
      <c r="P23" s="107"/>
      <c r="Q23" s="101" t="s">
        <v>57</v>
      </c>
      <c r="R23" s="104">
        <v>445</v>
      </c>
      <c r="S23" s="104">
        <v>15</v>
      </c>
      <c r="T23" s="104">
        <v>501</v>
      </c>
      <c r="U23" s="104">
        <v>961</v>
      </c>
      <c r="V23" s="104">
        <v>144</v>
      </c>
      <c r="W23" s="104">
        <v>1105</v>
      </c>
      <c r="X23" s="101" t="s">
        <v>112</v>
      </c>
    </row>
    <row r="24" spans="1:24" x14ac:dyDescent="0.2">
      <c r="A24" s="101" t="s">
        <v>113</v>
      </c>
      <c r="B24" s="101" t="s">
        <v>114</v>
      </c>
      <c r="C24" s="102">
        <v>244</v>
      </c>
      <c r="D24" s="103">
        <v>-2.00803212851406E-2</v>
      </c>
      <c r="E24" s="102">
        <v>10</v>
      </c>
      <c r="F24" s="103">
        <v>0.42857142857142905</v>
      </c>
      <c r="G24" s="102">
        <v>0</v>
      </c>
      <c r="H24" s="103" t="s">
        <v>230</v>
      </c>
      <c r="I24" s="102">
        <v>254</v>
      </c>
      <c r="J24" s="103">
        <v>-7.8125E-3</v>
      </c>
      <c r="K24" s="102">
        <v>76</v>
      </c>
      <c r="L24" s="103">
        <v>-0.126436781609195</v>
      </c>
      <c r="M24" s="102">
        <v>330</v>
      </c>
      <c r="N24" s="103">
        <v>-3.7900874635568502E-2</v>
      </c>
      <c r="O24" s="105">
        <v>4</v>
      </c>
      <c r="P24" s="107"/>
      <c r="Q24" s="101" t="s">
        <v>57</v>
      </c>
      <c r="R24" s="104">
        <v>249</v>
      </c>
      <c r="S24" s="104">
        <v>7</v>
      </c>
      <c r="T24" s="104">
        <v>0</v>
      </c>
      <c r="U24" s="104">
        <v>256</v>
      </c>
      <c r="V24" s="104">
        <v>87</v>
      </c>
      <c r="W24" s="104">
        <v>343</v>
      </c>
      <c r="X24" s="101" t="s">
        <v>115</v>
      </c>
    </row>
    <row r="25" spans="1:24" x14ac:dyDescent="0.2">
      <c r="A25" s="101" t="s">
        <v>116</v>
      </c>
      <c r="B25" s="101" t="s">
        <v>117</v>
      </c>
      <c r="C25" s="102">
        <v>393</v>
      </c>
      <c r="D25" s="103">
        <v>-7.7464788732394388E-2</v>
      </c>
      <c r="E25" s="102">
        <v>1</v>
      </c>
      <c r="F25" s="103" t="s">
        <v>230</v>
      </c>
      <c r="G25" s="102">
        <v>0</v>
      </c>
      <c r="H25" s="103" t="s">
        <v>230</v>
      </c>
      <c r="I25" s="102">
        <v>394</v>
      </c>
      <c r="J25" s="103">
        <v>-7.5117370892018795E-2</v>
      </c>
      <c r="K25" s="102">
        <v>144</v>
      </c>
      <c r="L25" s="103">
        <v>-0.1</v>
      </c>
      <c r="M25" s="102">
        <v>538</v>
      </c>
      <c r="N25" s="103">
        <v>-8.1911262798634796E-2</v>
      </c>
      <c r="O25" s="105">
        <v>5</v>
      </c>
      <c r="P25" s="107"/>
      <c r="Q25" s="101" t="s">
        <v>57</v>
      </c>
      <c r="R25" s="104">
        <v>426</v>
      </c>
      <c r="S25" s="104">
        <v>0</v>
      </c>
      <c r="T25" s="104">
        <v>0</v>
      </c>
      <c r="U25" s="104">
        <v>426</v>
      </c>
      <c r="V25" s="104">
        <v>160</v>
      </c>
      <c r="W25" s="104">
        <v>586</v>
      </c>
      <c r="X25" s="101" t="s">
        <v>118</v>
      </c>
    </row>
    <row r="26" spans="1:24" x14ac:dyDescent="0.2">
      <c r="A26" s="101" t="s">
        <v>119</v>
      </c>
      <c r="B26" s="101" t="s">
        <v>120</v>
      </c>
      <c r="C26" s="102">
        <v>183</v>
      </c>
      <c r="D26" s="103">
        <v>-0.16055045871559601</v>
      </c>
      <c r="E26" s="102">
        <v>0</v>
      </c>
      <c r="F26" s="103" t="s">
        <v>230</v>
      </c>
      <c r="G26" s="102">
        <v>0</v>
      </c>
      <c r="H26" s="103" t="s">
        <v>230</v>
      </c>
      <c r="I26" s="102">
        <v>183</v>
      </c>
      <c r="J26" s="103">
        <v>-0.16055045871559601</v>
      </c>
      <c r="K26" s="102">
        <v>32</v>
      </c>
      <c r="L26" s="103">
        <v>-0.23809523809523803</v>
      </c>
      <c r="M26" s="102">
        <v>215</v>
      </c>
      <c r="N26" s="103">
        <v>-0.17307692307692299</v>
      </c>
      <c r="O26" s="105">
        <v>5</v>
      </c>
      <c r="P26" s="107"/>
      <c r="Q26" s="101" t="s">
        <v>57</v>
      </c>
      <c r="R26" s="104">
        <v>218</v>
      </c>
      <c r="S26" s="104">
        <v>0</v>
      </c>
      <c r="T26" s="104">
        <v>0</v>
      </c>
      <c r="U26" s="104">
        <v>218</v>
      </c>
      <c r="V26" s="104">
        <v>42</v>
      </c>
      <c r="W26" s="104">
        <v>260</v>
      </c>
      <c r="X26" s="101" t="s">
        <v>121</v>
      </c>
    </row>
    <row r="27" spans="1:24" x14ac:dyDescent="0.2">
      <c r="A27" s="101" t="s">
        <v>122</v>
      </c>
      <c r="B27" s="101" t="s">
        <v>123</v>
      </c>
      <c r="C27" s="102">
        <v>524</v>
      </c>
      <c r="D27" s="103">
        <v>7.3770491803278701E-2</v>
      </c>
      <c r="E27" s="102">
        <v>0</v>
      </c>
      <c r="F27" s="103" t="s">
        <v>230</v>
      </c>
      <c r="G27" s="102">
        <v>0</v>
      </c>
      <c r="H27" s="103" t="s">
        <v>230</v>
      </c>
      <c r="I27" s="102">
        <v>524</v>
      </c>
      <c r="J27" s="103">
        <v>7.3770491803278701E-2</v>
      </c>
      <c r="K27" s="102">
        <v>190</v>
      </c>
      <c r="L27" s="103">
        <v>0.13772455089820401</v>
      </c>
      <c r="M27" s="102">
        <v>714</v>
      </c>
      <c r="N27" s="103">
        <v>9.0076335877862596E-2</v>
      </c>
      <c r="O27" s="105">
        <v>5</v>
      </c>
      <c r="P27" s="107"/>
      <c r="Q27" s="101" t="s">
        <v>57</v>
      </c>
      <c r="R27" s="104">
        <v>488</v>
      </c>
      <c r="S27" s="104">
        <v>0</v>
      </c>
      <c r="T27" s="104">
        <v>0</v>
      </c>
      <c r="U27" s="104">
        <v>488</v>
      </c>
      <c r="V27" s="104">
        <v>167</v>
      </c>
      <c r="W27" s="104">
        <v>655</v>
      </c>
      <c r="X27" s="101" t="s">
        <v>124</v>
      </c>
    </row>
    <row r="28" spans="1:24" x14ac:dyDescent="0.2">
      <c r="A28" s="101" t="s">
        <v>125</v>
      </c>
      <c r="B28" s="101" t="s">
        <v>126</v>
      </c>
      <c r="C28" s="102">
        <v>494</v>
      </c>
      <c r="D28" s="103">
        <v>-0.114695340501792</v>
      </c>
      <c r="E28" s="102">
        <v>68</v>
      </c>
      <c r="F28" s="103">
        <v>0.17241379310344801</v>
      </c>
      <c r="G28" s="102">
        <v>6</v>
      </c>
      <c r="H28" s="103" t="s">
        <v>230</v>
      </c>
      <c r="I28" s="102">
        <v>568</v>
      </c>
      <c r="J28" s="103">
        <v>-7.7922077922077893E-2</v>
      </c>
      <c r="K28" s="102">
        <v>120</v>
      </c>
      <c r="L28" s="103">
        <v>-0.42583732057416301</v>
      </c>
      <c r="M28" s="102">
        <v>688</v>
      </c>
      <c r="N28" s="103">
        <v>-0.16606060606060599</v>
      </c>
      <c r="O28" s="105">
        <v>4</v>
      </c>
      <c r="P28" s="107"/>
      <c r="Q28" s="101" t="s">
        <v>57</v>
      </c>
      <c r="R28" s="104">
        <v>558</v>
      </c>
      <c r="S28" s="104">
        <v>58</v>
      </c>
      <c r="T28" s="104">
        <v>0</v>
      </c>
      <c r="U28" s="104">
        <v>616</v>
      </c>
      <c r="V28" s="104">
        <v>209</v>
      </c>
      <c r="W28" s="104">
        <v>825</v>
      </c>
      <c r="X28" s="101" t="s">
        <v>127</v>
      </c>
    </row>
    <row r="29" spans="1:24" x14ac:dyDescent="0.2">
      <c r="A29" s="101" t="s">
        <v>128</v>
      </c>
      <c r="B29" s="101" t="s">
        <v>129</v>
      </c>
      <c r="C29" s="102">
        <v>441</v>
      </c>
      <c r="D29" s="103">
        <v>-1.5625E-2</v>
      </c>
      <c r="E29" s="102">
        <v>0</v>
      </c>
      <c r="F29" s="103" t="s">
        <v>230</v>
      </c>
      <c r="G29" s="102">
        <v>0</v>
      </c>
      <c r="H29" s="103" t="s">
        <v>230</v>
      </c>
      <c r="I29" s="102">
        <v>441</v>
      </c>
      <c r="J29" s="103">
        <v>-1.5625E-2</v>
      </c>
      <c r="K29" s="102">
        <v>57</v>
      </c>
      <c r="L29" s="103">
        <v>0.11764705882352899</v>
      </c>
      <c r="M29" s="102">
        <v>498</v>
      </c>
      <c r="N29" s="103">
        <v>-2.0040080160320605E-3</v>
      </c>
      <c r="O29" s="105">
        <v>5</v>
      </c>
      <c r="P29" s="107"/>
      <c r="Q29" s="101" t="s">
        <v>57</v>
      </c>
      <c r="R29" s="104">
        <v>448</v>
      </c>
      <c r="S29" s="104">
        <v>0</v>
      </c>
      <c r="T29" s="104">
        <v>0</v>
      </c>
      <c r="U29" s="104">
        <v>448</v>
      </c>
      <c r="V29" s="104">
        <v>51</v>
      </c>
      <c r="W29" s="104">
        <v>499</v>
      </c>
      <c r="X29" s="101" t="s">
        <v>130</v>
      </c>
    </row>
    <row r="30" spans="1:24" x14ac:dyDescent="0.2">
      <c r="A30" s="101" t="s">
        <v>131</v>
      </c>
      <c r="B30" s="101" t="s">
        <v>132</v>
      </c>
      <c r="C30" s="102">
        <v>263</v>
      </c>
      <c r="D30" s="103">
        <v>-2.5925925925925901E-2</v>
      </c>
      <c r="E30" s="102">
        <v>0</v>
      </c>
      <c r="F30" s="103" t="s">
        <v>230</v>
      </c>
      <c r="G30" s="102">
        <v>0</v>
      </c>
      <c r="H30" s="103" t="s">
        <v>230</v>
      </c>
      <c r="I30" s="102">
        <v>263</v>
      </c>
      <c r="J30" s="103">
        <v>-2.5925925925925901E-2</v>
      </c>
      <c r="K30" s="102">
        <v>63</v>
      </c>
      <c r="L30" s="103">
        <v>-0.13698630136986301</v>
      </c>
      <c r="M30" s="102">
        <v>326</v>
      </c>
      <c r="N30" s="103">
        <v>-4.9562682215743399E-2</v>
      </c>
      <c r="O30" s="105">
        <v>5</v>
      </c>
      <c r="P30" s="107"/>
      <c r="Q30" s="101" t="s">
        <v>57</v>
      </c>
      <c r="R30" s="104">
        <v>270</v>
      </c>
      <c r="S30" s="104">
        <v>0</v>
      </c>
      <c r="T30" s="104">
        <v>0</v>
      </c>
      <c r="U30" s="104">
        <v>270</v>
      </c>
      <c r="V30" s="104">
        <v>73</v>
      </c>
      <c r="W30" s="104">
        <v>343</v>
      </c>
      <c r="X30" s="101" t="s">
        <v>133</v>
      </c>
    </row>
    <row r="31" spans="1:24" x14ac:dyDescent="0.2">
      <c r="A31" s="101" t="s">
        <v>134</v>
      </c>
      <c r="B31" s="101" t="s">
        <v>135</v>
      </c>
      <c r="C31" s="102">
        <v>112</v>
      </c>
      <c r="D31" s="103">
        <v>9.0090090090090107E-3</v>
      </c>
      <c r="E31" s="102">
        <v>0</v>
      </c>
      <c r="F31" s="103" t="s">
        <v>230</v>
      </c>
      <c r="G31" s="102">
        <v>0</v>
      </c>
      <c r="H31" s="103" t="s">
        <v>230</v>
      </c>
      <c r="I31" s="102">
        <v>112</v>
      </c>
      <c r="J31" s="103">
        <v>9.0090090090090107E-3</v>
      </c>
      <c r="K31" s="102">
        <v>71</v>
      </c>
      <c r="L31" s="103">
        <v>0.109375</v>
      </c>
      <c r="M31" s="102">
        <v>183</v>
      </c>
      <c r="N31" s="103">
        <v>4.57142857142857E-2</v>
      </c>
      <c r="O31" s="105">
        <v>5</v>
      </c>
      <c r="P31" s="107"/>
      <c r="Q31" s="101" t="s">
        <v>57</v>
      </c>
      <c r="R31" s="104">
        <v>111</v>
      </c>
      <c r="S31" s="104">
        <v>0</v>
      </c>
      <c r="T31" s="104">
        <v>0</v>
      </c>
      <c r="U31" s="104">
        <v>111</v>
      </c>
      <c r="V31" s="104">
        <v>64</v>
      </c>
      <c r="W31" s="104">
        <v>175</v>
      </c>
      <c r="X31" s="101" t="s">
        <v>136</v>
      </c>
    </row>
    <row r="32" spans="1:24" x14ac:dyDescent="0.2">
      <c r="A32" s="101" t="s">
        <v>137</v>
      </c>
      <c r="B32" s="101" t="s">
        <v>138</v>
      </c>
      <c r="C32" s="102">
        <v>7717</v>
      </c>
      <c r="D32" s="103">
        <v>-4.4216001981669598E-2</v>
      </c>
      <c r="E32" s="102">
        <v>11414</v>
      </c>
      <c r="F32" s="103">
        <v>4.2088925408563897E-2</v>
      </c>
      <c r="G32" s="102">
        <v>0</v>
      </c>
      <c r="H32" s="103" t="s">
        <v>230</v>
      </c>
      <c r="I32" s="102">
        <v>19131</v>
      </c>
      <c r="J32" s="103">
        <v>5.4659168549955313E-3</v>
      </c>
      <c r="K32" s="102">
        <v>693</v>
      </c>
      <c r="L32" s="103">
        <v>5.8015267175572496E-2</v>
      </c>
      <c r="M32" s="102">
        <v>19824</v>
      </c>
      <c r="N32" s="103">
        <v>7.2147139518341603E-3</v>
      </c>
      <c r="O32" s="105">
        <v>1</v>
      </c>
      <c r="P32" s="107"/>
      <c r="Q32" s="101" t="s">
        <v>139</v>
      </c>
      <c r="R32" s="104">
        <v>8074</v>
      </c>
      <c r="S32" s="104">
        <v>10953</v>
      </c>
      <c r="T32" s="104">
        <v>0</v>
      </c>
      <c r="U32" s="104">
        <v>19027</v>
      </c>
      <c r="V32" s="104">
        <v>655</v>
      </c>
      <c r="W32" s="104">
        <v>19682</v>
      </c>
      <c r="X32" s="101" t="s">
        <v>140</v>
      </c>
    </row>
    <row r="33" spans="1:24" x14ac:dyDescent="0.2">
      <c r="A33" s="101" t="s">
        <v>141</v>
      </c>
      <c r="B33" s="101" t="s">
        <v>142</v>
      </c>
      <c r="C33" s="102">
        <v>107</v>
      </c>
      <c r="D33" s="103">
        <v>-9.2592592592592605E-3</v>
      </c>
      <c r="E33" s="102">
        <v>15</v>
      </c>
      <c r="F33" s="103">
        <v>1.1428571428571399</v>
      </c>
      <c r="G33" s="102">
        <v>0</v>
      </c>
      <c r="H33" s="103" t="s">
        <v>230</v>
      </c>
      <c r="I33" s="102">
        <v>122</v>
      </c>
      <c r="J33" s="103">
        <v>6.08695652173913E-2</v>
      </c>
      <c r="K33" s="102">
        <v>133</v>
      </c>
      <c r="L33" s="103">
        <v>0.49438202247191004</v>
      </c>
      <c r="M33" s="102">
        <v>255</v>
      </c>
      <c r="N33" s="103">
        <v>0.25</v>
      </c>
      <c r="O33" s="105">
        <v>5</v>
      </c>
      <c r="P33" s="107"/>
      <c r="Q33" s="101" t="s">
        <v>57</v>
      </c>
      <c r="R33" s="104">
        <v>108</v>
      </c>
      <c r="S33" s="104">
        <v>7</v>
      </c>
      <c r="T33" s="104">
        <v>0</v>
      </c>
      <c r="U33" s="104">
        <v>115</v>
      </c>
      <c r="V33" s="104">
        <v>89</v>
      </c>
      <c r="W33" s="104">
        <v>204</v>
      </c>
      <c r="X33" s="101" t="s">
        <v>143</v>
      </c>
    </row>
    <row r="34" spans="1:24" x14ac:dyDescent="0.2">
      <c r="A34" s="101" t="s">
        <v>144</v>
      </c>
      <c r="B34" s="101" t="s">
        <v>145</v>
      </c>
      <c r="C34" s="102">
        <v>260</v>
      </c>
      <c r="D34" s="103">
        <v>-2.2556390977443597E-2</v>
      </c>
      <c r="E34" s="102">
        <v>0</v>
      </c>
      <c r="F34" s="103" t="s">
        <v>230</v>
      </c>
      <c r="G34" s="102">
        <v>0</v>
      </c>
      <c r="H34" s="103" t="s">
        <v>230</v>
      </c>
      <c r="I34" s="102">
        <v>260</v>
      </c>
      <c r="J34" s="103">
        <v>-2.2556390977443597E-2</v>
      </c>
      <c r="K34" s="102">
        <v>20</v>
      </c>
      <c r="L34" s="103">
        <v>-0.375</v>
      </c>
      <c r="M34" s="102">
        <v>280</v>
      </c>
      <c r="N34" s="103">
        <v>-6.0402684563758399E-2</v>
      </c>
      <c r="O34" s="105">
        <v>5</v>
      </c>
      <c r="P34" s="107"/>
      <c r="Q34" s="101" t="s">
        <v>57</v>
      </c>
      <c r="R34" s="104">
        <v>266</v>
      </c>
      <c r="S34" s="104">
        <v>0</v>
      </c>
      <c r="T34" s="104">
        <v>0</v>
      </c>
      <c r="U34" s="104">
        <v>266</v>
      </c>
      <c r="V34" s="104">
        <v>32</v>
      </c>
      <c r="W34" s="104">
        <v>298</v>
      </c>
      <c r="X34" s="101" t="s">
        <v>146</v>
      </c>
    </row>
    <row r="35" spans="1:24" x14ac:dyDescent="0.2">
      <c r="A35" s="101" t="s">
        <v>147</v>
      </c>
      <c r="B35" s="101" t="s">
        <v>148</v>
      </c>
      <c r="C35" s="102">
        <v>96</v>
      </c>
      <c r="D35" s="103">
        <v>-0.11111111111111101</v>
      </c>
      <c r="E35" s="102">
        <v>0</v>
      </c>
      <c r="F35" s="103" t="s">
        <v>230</v>
      </c>
      <c r="G35" s="102">
        <v>0</v>
      </c>
      <c r="H35" s="103" t="s">
        <v>230</v>
      </c>
      <c r="I35" s="102">
        <v>96</v>
      </c>
      <c r="J35" s="103">
        <v>-0.11111111111111101</v>
      </c>
      <c r="K35" s="102">
        <v>2</v>
      </c>
      <c r="L35" s="103">
        <v>-0.90909090909090906</v>
      </c>
      <c r="M35" s="102">
        <v>98</v>
      </c>
      <c r="N35" s="103">
        <v>-0.246153846153846</v>
      </c>
      <c r="O35" s="105">
        <v>5</v>
      </c>
      <c r="P35" s="107"/>
      <c r="Q35" s="101" t="s">
        <v>57</v>
      </c>
      <c r="R35" s="104">
        <v>108</v>
      </c>
      <c r="S35" s="104">
        <v>0</v>
      </c>
      <c r="T35" s="104">
        <v>0</v>
      </c>
      <c r="U35" s="104">
        <v>108</v>
      </c>
      <c r="V35" s="104">
        <v>22</v>
      </c>
      <c r="W35" s="104">
        <v>130</v>
      </c>
      <c r="X35" s="101" t="s">
        <v>149</v>
      </c>
    </row>
    <row r="36" spans="1:24" x14ac:dyDescent="0.2">
      <c r="A36" s="101" t="s">
        <v>150</v>
      </c>
      <c r="B36" s="101" t="s">
        <v>151</v>
      </c>
      <c r="C36" s="102">
        <v>208</v>
      </c>
      <c r="D36" s="103">
        <v>0.17514124293785299</v>
      </c>
      <c r="E36" s="102">
        <v>2</v>
      </c>
      <c r="F36" s="103">
        <v>0</v>
      </c>
      <c r="G36" s="102">
        <v>0</v>
      </c>
      <c r="H36" s="103" t="s">
        <v>230</v>
      </c>
      <c r="I36" s="102">
        <v>210</v>
      </c>
      <c r="J36" s="103">
        <v>0.17318435754189904</v>
      </c>
      <c r="K36" s="102">
        <v>56</v>
      </c>
      <c r="L36" s="103">
        <v>-0.55555555555555602</v>
      </c>
      <c r="M36" s="102">
        <v>266</v>
      </c>
      <c r="N36" s="103">
        <v>-0.127868852459016</v>
      </c>
      <c r="O36" s="105">
        <v>5</v>
      </c>
      <c r="P36" s="107"/>
      <c r="Q36" s="101" t="s">
        <v>57</v>
      </c>
      <c r="R36" s="104">
        <v>177</v>
      </c>
      <c r="S36" s="104">
        <v>2</v>
      </c>
      <c r="T36" s="104">
        <v>0</v>
      </c>
      <c r="U36" s="104">
        <v>179</v>
      </c>
      <c r="V36" s="104">
        <v>126</v>
      </c>
      <c r="W36" s="104">
        <v>305</v>
      </c>
      <c r="X36" s="101" t="s">
        <v>152</v>
      </c>
    </row>
    <row r="37" spans="1:24" x14ac:dyDescent="0.2">
      <c r="A37" s="101" t="s">
        <v>153</v>
      </c>
      <c r="B37" s="101" t="s">
        <v>154</v>
      </c>
      <c r="C37" s="102">
        <v>540</v>
      </c>
      <c r="D37" s="103">
        <v>-5.5248618784530402E-3</v>
      </c>
      <c r="E37" s="102">
        <v>1</v>
      </c>
      <c r="F37" s="103">
        <v>-0.5</v>
      </c>
      <c r="G37" s="102">
        <v>0</v>
      </c>
      <c r="H37" s="103" t="s">
        <v>230</v>
      </c>
      <c r="I37" s="102">
        <v>541</v>
      </c>
      <c r="J37" s="103">
        <v>-7.3394495412844006E-3</v>
      </c>
      <c r="K37" s="102">
        <v>106</v>
      </c>
      <c r="L37" s="103">
        <v>0.53623188405797095</v>
      </c>
      <c r="M37" s="102">
        <v>647</v>
      </c>
      <c r="N37" s="103">
        <v>5.3745928338762204E-2</v>
      </c>
      <c r="O37" s="105">
        <v>5</v>
      </c>
      <c r="P37" s="107"/>
      <c r="Q37" s="101" t="s">
        <v>57</v>
      </c>
      <c r="R37" s="104">
        <v>543</v>
      </c>
      <c r="S37" s="104">
        <v>2</v>
      </c>
      <c r="T37" s="104">
        <v>0</v>
      </c>
      <c r="U37" s="104">
        <v>545</v>
      </c>
      <c r="V37" s="104">
        <v>69</v>
      </c>
      <c r="W37" s="104">
        <v>614</v>
      </c>
      <c r="X37" s="101" t="s">
        <v>155</v>
      </c>
    </row>
    <row r="38" spans="1:24" x14ac:dyDescent="0.2">
      <c r="A38" s="101" t="s">
        <v>156</v>
      </c>
      <c r="B38" s="101" t="s">
        <v>157</v>
      </c>
      <c r="C38" s="102">
        <v>452</v>
      </c>
      <c r="D38" s="103">
        <v>-1.31004366812227E-2</v>
      </c>
      <c r="E38" s="102">
        <v>0</v>
      </c>
      <c r="F38" s="103">
        <v>-1</v>
      </c>
      <c r="G38" s="102">
        <v>0</v>
      </c>
      <c r="H38" s="103" t="s">
        <v>230</v>
      </c>
      <c r="I38" s="102">
        <v>452</v>
      </c>
      <c r="J38" s="103">
        <v>-1.7391304347826101E-2</v>
      </c>
      <c r="K38" s="102">
        <v>56</v>
      </c>
      <c r="L38" s="103">
        <v>1.3333333333333299</v>
      </c>
      <c r="M38" s="102">
        <v>508</v>
      </c>
      <c r="N38" s="103">
        <v>4.9586776859504099E-2</v>
      </c>
      <c r="O38" s="105">
        <v>5</v>
      </c>
      <c r="P38" s="107"/>
      <c r="Q38" s="101" t="s">
        <v>57</v>
      </c>
      <c r="R38" s="104">
        <v>458</v>
      </c>
      <c r="S38" s="104">
        <v>2</v>
      </c>
      <c r="T38" s="104">
        <v>0</v>
      </c>
      <c r="U38" s="104">
        <v>460</v>
      </c>
      <c r="V38" s="104">
        <v>24</v>
      </c>
      <c r="W38" s="104">
        <v>484</v>
      </c>
      <c r="X38" s="101" t="s">
        <v>158</v>
      </c>
    </row>
    <row r="39" spans="1:24" x14ac:dyDescent="0.2">
      <c r="A39" s="101" t="s">
        <v>159</v>
      </c>
      <c r="B39" s="101" t="s">
        <v>160</v>
      </c>
      <c r="C39" s="102">
        <v>1677</v>
      </c>
      <c r="D39" s="103">
        <v>-3.1755196304849902E-2</v>
      </c>
      <c r="E39" s="102">
        <v>1996</v>
      </c>
      <c r="F39" s="103">
        <v>-0.14591356439880199</v>
      </c>
      <c r="G39" s="102">
        <v>1154</v>
      </c>
      <c r="H39" s="103">
        <v>-0.33981693363844401</v>
      </c>
      <c r="I39" s="102">
        <v>4827</v>
      </c>
      <c r="J39" s="103">
        <v>-0.17019082001031499</v>
      </c>
      <c r="K39" s="102">
        <v>1187</v>
      </c>
      <c r="L39" s="103">
        <v>5.0442477876106201E-2</v>
      </c>
      <c r="M39" s="102">
        <v>6014</v>
      </c>
      <c r="N39" s="103">
        <v>-0.13430257665179199</v>
      </c>
      <c r="O39" s="105">
        <v>2</v>
      </c>
      <c r="P39" s="107"/>
      <c r="Q39" s="101" t="s">
        <v>57</v>
      </c>
      <c r="R39" s="104">
        <v>1732</v>
      </c>
      <c r="S39" s="104">
        <v>2337</v>
      </c>
      <c r="T39" s="104">
        <v>1748</v>
      </c>
      <c r="U39" s="104">
        <v>5817</v>
      </c>
      <c r="V39" s="104">
        <v>1130</v>
      </c>
      <c r="W39" s="104">
        <v>6947</v>
      </c>
      <c r="X39" s="101" t="s">
        <v>161</v>
      </c>
    </row>
    <row r="40" spans="1:24" x14ac:dyDescent="0.2">
      <c r="A40" s="101" t="s">
        <v>162</v>
      </c>
      <c r="B40" s="101" t="s">
        <v>163</v>
      </c>
      <c r="C40" s="102">
        <v>326</v>
      </c>
      <c r="D40" s="103">
        <v>-1.21212121212121E-2</v>
      </c>
      <c r="E40" s="102">
        <v>0</v>
      </c>
      <c r="F40" s="103" t="s">
        <v>230</v>
      </c>
      <c r="G40" s="102">
        <v>0</v>
      </c>
      <c r="H40" s="103" t="s">
        <v>230</v>
      </c>
      <c r="I40" s="102">
        <v>326</v>
      </c>
      <c r="J40" s="103">
        <v>-1.21212121212121E-2</v>
      </c>
      <c r="K40" s="102">
        <v>157</v>
      </c>
      <c r="L40" s="103">
        <v>0.154411764705882</v>
      </c>
      <c r="M40" s="102">
        <v>483</v>
      </c>
      <c r="N40" s="103">
        <v>3.6480686695278999E-2</v>
      </c>
      <c r="O40" s="105">
        <v>5</v>
      </c>
      <c r="P40" s="107"/>
      <c r="Q40" s="101" t="s">
        <v>57</v>
      </c>
      <c r="R40" s="104">
        <v>330</v>
      </c>
      <c r="S40" s="104">
        <v>0</v>
      </c>
      <c r="T40" s="104">
        <v>0</v>
      </c>
      <c r="U40" s="104">
        <v>330</v>
      </c>
      <c r="V40" s="104">
        <v>136</v>
      </c>
      <c r="W40" s="104">
        <v>466</v>
      </c>
      <c r="X40" s="101" t="s">
        <v>164</v>
      </c>
    </row>
    <row r="41" spans="1:24" x14ac:dyDescent="0.2">
      <c r="A41" s="101" t="s">
        <v>165</v>
      </c>
      <c r="B41" s="101" t="s">
        <v>166</v>
      </c>
      <c r="C41" s="102">
        <v>308</v>
      </c>
      <c r="D41" s="103">
        <v>-0.178666666666667</v>
      </c>
      <c r="E41" s="102">
        <v>38</v>
      </c>
      <c r="F41" s="103">
        <v>0.15151515151515202</v>
      </c>
      <c r="G41" s="102">
        <v>0</v>
      </c>
      <c r="H41" s="103" t="s">
        <v>230</v>
      </c>
      <c r="I41" s="102">
        <v>346</v>
      </c>
      <c r="J41" s="103">
        <v>-0.15196078431372501</v>
      </c>
      <c r="K41" s="102">
        <v>192</v>
      </c>
      <c r="L41" s="103">
        <v>-0.26153846153846205</v>
      </c>
      <c r="M41" s="102">
        <v>538</v>
      </c>
      <c r="N41" s="103">
        <v>-0.19461077844311403</v>
      </c>
      <c r="O41" s="105">
        <v>4</v>
      </c>
      <c r="P41" s="107"/>
      <c r="Q41" s="101" t="s">
        <v>57</v>
      </c>
      <c r="R41" s="104">
        <v>375</v>
      </c>
      <c r="S41" s="104">
        <v>33</v>
      </c>
      <c r="T41" s="104">
        <v>0</v>
      </c>
      <c r="U41" s="104">
        <v>408</v>
      </c>
      <c r="V41" s="104">
        <v>260</v>
      </c>
      <c r="W41" s="104">
        <v>668</v>
      </c>
      <c r="X41" s="101" t="s">
        <v>167</v>
      </c>
    </row>
    <row r="42" spans="1:24" x14ac:dyDescent="0.2">
      <c r="A42" s="101" t="s">
        <v>168</v>
      </c>
      <c r="B42" s="101" t="s">
        <v>169</v>
      </c>
      <c r="C42" s="102">
        <v>340</v>
      </c>
      <c r="D42" s="103">
        <v>-1.1627906976744201E-2</v>
      </c>
      <c r="E42" s="102">
        <v>1</v>
      </c>
      <c r="F42" s="103" t="s">
        <v>230</v>
      </c>
      <c r="G42" s="102">
        <v>0</v>
      </c>
      <c r="H42" s="103" t="s">
        <v>230</v>
      </c>
      <c r="I42" s="102">
        <v>341</v>
      </c>
      <c r="J42" s="103">
        <v>-8.7209302325581411E-3</v>
      </c>
      <c r="K42" s="102">
        <v>187</v>
      </c>
      <c r="L42" s="103">
        <v>1.8333333333333299</v>
      </c>
      <c r="M42" s="102">
        <v>528</v>
      </c>
      <c r="N42" s="103">
        <v>0.28780487804878002</v>
      </c>
      <c r="O42" s="105">
        <v>5</v>
      </c>
      <c r="P42" s="107"/>
      <c r="Q42" s="101" t="s">
        <v>57</v>
      </c>
      <c r="R42" s="104">
        <v>344</v>
      </c>
      <c r="S42" s="104">
        <v>0</v>
      </c>
      <c r="T42" s="104">
        <v>0</v>
      </c>
      <c r="U42" s="104">
        <v>344</v>
      </c>
      <c r="V42" s="104">
        <v>66</v>
      </c>
      <c r="W42" s="104">
        <v>410</v>
      </c>
      <c r="X42" s="101" t="s">
        <v>170</v>
      </c>
    </row>
    <row r="43" spans="1:24" x14ac:dyDescent="0.2">
      <c r="A43" s="101" t="s">
        <v>171</v>
      </c>
      <c r="B43" s="101" t="s">
        <v>172</v>
      </c>
      <c r="C43" s="102">
        <v>156</v>
      </c>
      <c r="D43" s="103">
        <v>-0.123595505617978</v>
      </c>
      <c r="E43" s="102">
        <v>0</v>
      </c>
      <c r="F43" s="103" t="s">
        <v>230</v>
      </c>
      <c r="G43" s="102">
        <v>0</v>
      </c>
      <c r="H43" s="103" t="s">
        <v>230</v>
      </c>
      <c r="I43" s="102">
        <v>156</v>
      </c>
      <c r="J43" s="103">
        <v>-0.123595505617978</v>
      </c>
      <c r="K43" s="102">
        <v>42</v>
      </c>
      <c r="L43" s="103">
        <v>0.05</v>
      </c>
      <c r="M43" s="102">
        <v>198</v>
      </c>
      <c r="N43" s="103">
        <v>-9.1743119266055009E-2</v>
      </c>
      <c r="O43" s="105">
        <v>5</v>
      </c>
      <c r="P43" s="107"/>
      <c r="Q43" s="101" t="s">
        <v>57</v>
      </c>
      <c r="R43" s="104">
        <v>178</v>
      </c>
      <c r="S43" s="104">
        <v>0</v>
      </c>
      <c r="T43" s="104">
        <v>0</v>
      </c>
      <c r="U43" s="104">
        <v>178</v>
      </c>
      <c r="V43" s="104">
        <v>40</v>
      </c>
      <c r="W43" s="104">
        <v>218</v>
      </c>
      <c r="X43" s="101" t="s">
        <v>173</v>
      </c>
    </row>
    <row r="44" spans="1:24" x14ac:dyDescent="0.2">
      <c r="A44" s="101" t="s">
        <v>174</v>
      </c>
      <c r="B44" s="101" t="s">
        <v>175</v>
      </c>
      <c r="C44" s="102">
        <v>2825</v>
      </c>
      <c r="D44" s="103">
        <v>1.77304964539007E-3</v>
      </c>
      <c r="E44" s="102">
        <v>151</v>
      </c>
      <c r="F44" s="103">
        <v>7.8571428571428598E-2</v>
      </c>
      <c r="G44" s="102">
        <v>0</v>
      </c>
      <c r="H44" s="103" t="s">
        <v>230</v>
      </c>
      <c r="I44" s="102">
        <v>2976</v>
      </c>
      <c r="J44" s="103">
        <v>5.4054054054054109E-3</v>
      </c>
      <c r="K44" s="102">
        <v>907</v>
      </c>
      <c r="L44" s="103">
        <v>2.2547914317925601E-2</v>
      </c>
      <c r="M44" s="102">
        <v>3883</v>
      </c>
      <c r="N44" s="103">
        <v>9.3579412529243601E-3</v>
      </c>
      <c r="O44" s="105">
        <v>3</v>
      </c>
      <c r="P44" s="107"/>
      <c r="Q44" s="101" t="s">
        <v>57</v>
      </c>
      <c r="R44" s="104">
        <v>2820</v>
      </c>
      <c r="S44" s="104">
        <v>140</v>
      </c>
      <c r="T44" s="104">
        <v>0</v>
      </c>
      <c r="U44" s="104">
        <v>2960</v>
      </c>
      <c r="V44" s="104">
        <v>887</v>
      </c>
      <c r="W44" s="104">
        <v>3847</v>
      </c>
      <c r="X44" s="101" t="s">
        <v>176</v>
      </c>
    </row>
    <row r="45" spans="1:24" x14ac:dyDescent="0.2">
      <c r="A45" s="101" t="s">
        <v>177</v>
      </c>
      <c r="B45" s="101" t="s">
        <v>178</v>
      </c>
      <c r="C45" s="102">
        <v>2996</v>
      </c>
      <c r="D45" s="103">
        <v>-2.4104234527687302E-2</v>
      </c>
      <c r="E45" s="102">
        <v>1050</v>
      </c>
      <c r="F45" s="103">
        <v>4.0634291377601599E-2</v>
      </c>
      <c r="G45" s="102">
        <v>0</v>
      </c>
      <c r="H45" s="103" t="s">
        <v>230</v>
      </c>
      <c r="I45" s="102">
        <v>4046</v>
      </c>
      <c r="J45" s="103">
        <v>-8.0902181907330211E-3</v>
      </c>
      <c r="K45" s="102">
        <v>682</v>
      </c>
      <c r="L45" s="103">
        <v>8.253968253968251E-2</v>
      </c>
      <c r="M45" s="102">
        <v>4728</v>
      </c>
      <c r="N45" s="103">
        <v>4.0348269271607605E-3</v>
      </c>
      <c r="O45" s="105">
        <v>2</v>
      </c>
      <c r="P45" s="107"/>
      <c r="Q45" s="101" t="s">
        <v>57</v>
      </c>
      <c r="R45" s="104">
        <v>3070</v>
      </c>
      <c r="S45" s="104">
        <v>1009</v>
      </c>
      <c r="T45" s="104">
        <v>0</v>
      </c>
      <c r="U45" s="104">
        <v>4079</v>
      </c>
      <c r="V45" s="104">
        <v>630</v>
      </c>
      <c r="W45" s="104">
        <v>4709</v>
      </c>
      <c r="X45" s="101" t="s">
        <v>179</v>
      </c>
    </row>
    <row r="46" spans="1:24" x14ac:dyDescent="0.2">
      <c r="A46" s="101" t="s">
        <v>180</v>
      </c>
      <c r="B46" s="101" t="s">
        <v>181</v>
      </c>
      <c r="C46" s="102">
        <v>557</v>
      </c>
      <c r="D46" s="103">
        <v>-3.6332179930795801E-2</v>
      </c>
      <c r="E46" s="102">
        <v>0</v>
      </c>
      <c r="F46" s="103" t="s">
        <v>230</v>
      </c>
      <c r="G46" s="102">
        <v>0</v>
      </c>
      <c r="H46" s="103" t="s">
        <v>230</v>
      </c>
      <c r="I46" s="102">
        <v>557</v>
      </c>
      <c r="J46" s="103">
        <v>-3.6332179930795801E-2</v>
      </c>
      <c r="K46" s="102">
        <v>40</v>
      </c>
      <c r="L46" s="103">
        <v>-0.230769230769231</v>
      </c>
      <c r="M46" s="102">
        <v>597</v>
      </c>
      <c r="N46" s="103">
        <v>-5.2380952380952403E-2</v>
      </c>
      <c r="O46" s="105">
        <v>5</v>
      </c>
      <c r="P46" s="107"/>
      <c r="Q46" s="101" t="s">
        <v>57</v>
      </c>
      <c r="R46" s="104">
        <v>578</v>
      </c>
      <c r="S46" s="104">
        <v>0</v>
      </c>
      <c r="T46" s="104">
        <v>0</v>
      </c>
      <c r="U46" s="104">
        <v>578</v>
      </c>
      <c r="V46" s="104">
        <v>52</v>
      </c>
      <c r="W46" s="104">
        <v>630</v>
      </c>
      <c r="X46" s="101" t="s">
        <v>182</v>
      </c>
    </row>
    <row r="47" spans="1:24" x14ac:dyDescent="0.2">
      <c r="A47" s="101" t="s">
        <v>183</v>
      </c>
      <c r="B47" s="101" t="s">
        <v>184</v>
      </c>
      <c r="C47" s="102">
        <v>170</v>
      </c>
      <c r="D47" s="103">
        <v>-0.14572864321608001</v>
      </c>
      <c r="E47" s="102">
        <v>0</v>
      </c>
      <c r="F47" s="103" t="s">
        <v>230</v>
      </c>
      <c r="G47" s="102">
        <v>0</v>
      </c>
      <c r="H47" s="103" t="s">
        <v>230</v>
      </c>
      <c r="I47" s="102">
        <v>170</v>
      </c>
      <c r="J47" s="103">
        <v>-0.14572864321608001</v>
      </c>
      <c r="K47" s="102">
        <v>6</v>
      </c>
      <c r="L47" s="103">
        <v>-0.76</v>
      </c>
      <c r="M47" s="102">
        <v>176</v>
      </c>
      <c r="N47" s="103">
        <v>-0.21428571428571402</v>
      </c>
      <c r="O47" s="105">
        <v>5</v>
      </c>
      <c r="P47" s="107"/>
      <c r="Q47" s="101" t="s">
        <v>57</v>
      </c>
      <c r="R47" s="104">
        <v>199</v>
      </c>
      <c r="S47" s="104">
        <v>0</v>
      </c>
      <c r="T47" s="104">
        <v>0</v>
      </c>
      <c r="U47" s="104">
        <v>199</v>
      </c>
      <c r="V47" s="104">
        <v>25</v>
      </c>
      <c r="W47" s="104">
        <v>224</v>
      </c>
      <c r="X47" s="101" t="s">
        <v>185</v>
      </c>
    </row>
    <row r="48" spans="1:24" x14ac:dyDescent="0.2">
      <c r="A48" s="101" t="s">
        <v>186</v>
      </c>
      <c r="B48" s="101" t="s">
        <v>187</v>
      </c>
      <c r="C48" s="102">
        <v>102</v>
      </c>
      <c r="D48" s="103">
        <v>-2.8571428571428602E-2</v>
      </c>
      <c r="E48" s="102">
        <v>0</v>
      </c>
      <c r="F48" s="103" t="s">
        <v>230</v>
      </c>
      <c r="G48" s="102">
        <v>0</v>
      </c>
      <c r="H48" s="103" t="s">
        <v>230</v>
      </c>
      <c r="I48" s="102">
        <v>102</v>
      </c>
      <c r="J48" s="103">
        <v>-2.8571428571428602E-2</v>
      </c>
      <c r="K48" s="102">
        <v>2</v>
      </c>
      <c r="L48" s="103">
        <v>-0.5</v>
      </c>
      <c r="M48" s="102">
        <v>104</v>
      </c>
      <c r="N48" s="103">
        <v>-4.5871559633027505E-2</v>
      </c>
      <c r="O48" s="105">
        <v>5</v>
      </c>
      <c r="P48" s="107"/>
      <c r="Q48" s="101" t="s">
        <v>57</v>
      </c>
      <c r="R48" s="104">
        <v>105</v>
      </c>
      <c r="S48" s="104">
        <v>0</v>
      </c>
      <c r="T48" s="104">
        <v>0</v>
      </c>
      <c r="U48" s="104">
        <v>105</v>
      </c>
      <c r="V48" s="104">
        <v>4</v>
      </c>
      <c r="W48" s="104">
        <v>109</v>
      </c>
      <c r="X48" s="101" t="s">
        <v>188</v>
      </c>
    </row>
    <row r="49" spans="1:24" x14ac:dyDescent="0.2">
      <c r="A49" s="101" t="s">
        <v>189</v>
      </c>
      <c r="B49" s="101" t="s">
        <v>190</v>
      </c>
      <c r="C49" s="102">
        <v>295</v>
      </c>
      <c r="D49" s="103">
        <v>-0.32027649769585304</v>
      </c>
      <c r="E49" s="102">
        <v>0</v>
      </c>
      <c r="F49" s="103" t="s">
        <v>230</v>
      </c>
      <c r="G49" s="102">
        <v>0</v>
      </c>
      <c r="H49" s="103" t="s">
        <v>230</v>
      </c>
      <c r="I49" s="102">
        <v>295</v>
      </c>
      <c r="J49" s="103">
        <v>-0.32027649769585304</v>
      </c>
      <c r="K49" s="102">
        <v>97</v>
      </c>
      <c r="L49" s="103">
        <v>-0.587234042553191</v>
      </c>
      <c r="M49" s="102">
        <v>392</v>
      </c>
      <c r="N49" s="103">
        <v>-0.41405082212257099</v>
      </c>
      <c r="O49" s="105">
        <v>5</v>
      </c>
      <c r="P49" s="107"/>
      <c r="Q49" s="101" t="s">
        <v>57</v>
      </c>
      <c r="R49" s="104">
        <v>434</v>
      </c>
      <c r="S49" s="104">
        <v>0</v>
      </c>
      <c r="T49" s="104">
        <v>0</v>
      </c>
      <c r="U49" s="104">
        <v>434</v>
      </c>
      <c r="V49" s="104">
        <v>235</v>
      </c>
      <c r="W49" s="104">
        <v>669</v>
      </c>
      <c r="X49" s="101" t="s">
        <v>191</v>
      </c>
    </row>
    <row r="50" spans="1:24" x14ac:dyDescent="0.2">
      <c r="A50" s="101" t="s">
        <v>192</v>
      </c>
      <c r="B50" s="101" t="s">
        <v>193</v>
      </c>
      <c r="C50" s="102">
        <v>677</v>
      </c>
      <c r="D50" s="103">
        <v>-3.9716312056737597E-2</v>
      </c>
      <c r="E50" s="102">
        <v>335</v>
      </c>
      <c r="F50" s="103">
        <v>-0.11375661375661401</v>
      </c>
      <c r="G50" s="102">
        <v>0</v>
      </c>
      <c r="H50" s="103" t="s">
        <v>230</v>
      </c>
      <c r="I50" s="102">
        <v>1012</v>
      </c>
      <c r="J50" s="103">
        <v>-6.5558633425669408E-2</v>
      </c>
      <c r="K50" s="102">
        <v>310</v>
      </c>
      <c r="L50" s="103">
        <v>-9.3567251461988299E-2</v>
      </c>
      <c r="M50" s="102">
        <v>1322</v>
      </c>
      <c r="N50" s="103">
        <v>-7.2280701754386001E-2</v>
      </c>
      <c r="O50" s="105">
        <v>3</v>
      </c>
      <c r="P50" s="108"/>
      <c r="Q50" s="101" t="s">
        <v>57</v>
      </c>
      <c r="R50" s="104">
        <v>705</v>
      </c>
      <c r="S50" s="104">
        <v>378</v>
      </c>
      <c r="T50" s="104">
        <v>0</v>
      </c>
      <c r="U50" s="104">
        <v>1083</v>
      </c>
      <c r="V50" s="104">
        <v>342</v>
      </c>
      <c r="W50" s="104">
        <v>1425</v>
      </c>
      <c r="X50" s="101" t="s">
        <v>194</v>
      </c>
    </row>
    <row r="51" spans="1:24" x14ac:dyDescent="0.2">
      <c r="A51" s="109" t="s">
        <v>195</v>
      </c>
      <c r="B51" s="110"/>
      <c r="C51" s="111">
        <v>35047</v>
      </c>
      <c r="D51" s="112">
        <v>-4.1121751025991797E-2</v>
      </c>
      <c r="E51" s="111">
        <v>18164</v>
      </c>
      <c r="F51" s="112">
        <v>4.9239280774550495E-3</v>
      </c>
      <c r="G51" s="111">
        <v>2959</v>
      </c>
      <c r="H51" s="112">
        <v>-0.28630004823926702</v>
      </c>
      <c r="I51" s="111">
        <v>56170</v>
      </c>
      <c r="J51" s="112">
        <v>-4.4256521073318497E-2</v>
      </c>
      <c r="K51" s="111">
        <v>10613</v>
      </c>
      <c r="L51" s="112">
        <v>2.5906234896085099E-2</v>
      </c>
      <c r="M51" s="111">
        <v>66783</v>
      </c>
      <c r="N51" s="112">
        <v>-3.3754846924011803E-2</v>
      </c>
      <c r="O51" s="113"/>
      <c r="P51" s="114" t="s">
        <v>215</v>
      </c>
      <c r="Q51" s="114"/>
      <c r="R51" s="115">
        <v>36550</v>
      </c>
      <c r="S51" s="115">
        <v>18075</v>
      </c>
      <c r="T51" s="115">
        <v>4146</v>
      </c>
      <c r="U51" s="115">
        <v>58771</v>
      </c>
      <c r="V51" s="115">
        <v>10345</v>
      </c>
      <c r="W51" s="115">
        <v>69116</v>
      </c>
      <c r="X51" s="114"/>
    </row>
    <row r="52" spans="1:24" x14ac:dyDescent="0.2">
      <c r="A52" s="101" t="s">
        <v>196</v>
      </c>
      <c r="B52" s="101" t="s">
        <v>197</v>
      </c>
      <c r="C52" s="102">
        <v>6</v>
      </c>
      <c r="D52" s="103">
        <v>1</v>
      </c>
      <c r="E52" s="102">
        <v>1027</v>
      </c>
      <c r="F52" s="103">
        <v>-0.11082251082251099</v>
      </c>
      <c r="G52" s="102">
        <v>0</v>
      </c>
      <c r="H52" s="103" t="s">
        <v>230</v>
      </c>
      <c r="I52" s="102">
        <v>1033</v>
      </c>
      <c r="J52" s="103">
        <v>-0.107944732297064</v>
      </c>
      <c r="K52" s="102">
        <v>485</v>
      </c>
      <c r="L52" s="103">
        <v>-0.20880913539967402</v>
      </c>
      <c r="M52" s="102">
        <v>1518</v>
      </c>
      <c r="N52" s="103">
        <v>-0.14285714285714299</v>
      </c>
      <c r="O52" s="105">
        <v>6</v>
      </c>
      <c r="P52" s="106" t="s">
        <v>139</v>
      </c>
      <c r="Q52" s="101" t="s">
        <v>139</v>
      </c>
      <c r="R52" s="104">
        <v>3</v>
      </c>
      <c r="S52" s="104">
        <v>1155</v>
      </c>
      <c r="T52" s="104">
        <v>0</v>
      </c>
      <c r="U52" s="104">
        <v>1158</v>
      </c>
      <c r="V52" s="104">
        <v>613</v>
      </c>
      <c r="W52" s="104">
        <v>1771</v>
      </c>
      <c r="X52" s="101" t="s">
        <v>198</v>
      </c>
    </row>
    <row r="53" spans="1:24" x14ac:dyDescent="0.2">
      <c r="A53" s="101" t="s">
        <v>199</v>
      </c>
      <c r="B53" s="101" t="s">
        <v>200</v>
      </c>
      <c r="C53" s="102">
        <v>12</v>
      </c>
      <c r="D53" s="103">
        <v>-0.79310344827586199</v>
      </c>
      <c r="E53" s="102">
        <v>2</v>
      </c>
      <c r="F53" s="103" t="s">
        <v>230</v>
      </c>
      <c r="G53" s="102">
        <v>0</v>
      </c>
      <c r="H53" s="103" t="s">
        <v>230</v>
      </c>
      <c r="I53" s="102">
        <v>14</v>
      </c>
      <c r="J53" s="103">
        <v>-0.75862068965517204</v>
      </c>
      <c r="K53" s="102">
        <v>759</v>
      </c>
      <c r="L53" s="103">
        <v>0.39522058823529399</v>
      </c>
      <c r="M53" s="102">
        <v>773</v>
      </c>
      <c r="N53" s="103">
        <v>0.28405315614617904</v>
      </c>
      <c r="O53" s="105">
        <v>6</v>
      </c>
      <c r="P53" s="107"/>
      <c r="Q53" s="101" t="s">
        <v>139</v>
      </c>
      <c r="R53" s="104">
        <v>58</v>
      </c>
      <c r="S53" s="104">
        <v>0</v>
      </c>
      <c r="T53" s="104">
        <v>0</v>
      </c>
      <c r="U53" s="104">
        <v>58</v>
      </c>
      <c r="V53" s="104">
        <v>544</v>
      </c>
      <c r="W53" s="104">
        <v>602</v>
      </c>
      <c r="X53" s="101" t="s">
        <v>201</v>
      </c>
    </row>
    <row r="54" spans="1:24" x14ac:dyDescent="0.2">
      <c r="A54" s="101" t="s">
        <v>202</v>
      </c>
      <c r="B54" s="101" t="s">
        <v>203</v>
      </c>
      <c r="C54" s="102">
        <v>593</v>
      </c>
      <c r="D54" s="103">
        <v>-0.16830294530154302</v>
      </c>
      <c r="E54" s="102">
        <v>878</v>
      </c>
      <c r="F54" s="103">
        <v>-4.1484716157205198E-2</v>
      </c>
      <c r="G54" s="102">
        <v>0</v>
      </c>
      <c r="H54" s="103" t="s">
        <v>230</v>
      </c>
      <c r="I54" s="102">
        <v>1471</v>
      </c>
      <c r="J54" s="103">
        <v>-9.6992019643953306E-2</v>
      </c>
      <c r="K54" s="102">
        <v>1302</v>
      </c>
      <c r="L54" s="103">
        <v>-1.3636363636363601E-2</v>
      </c>
      <c r="M54" s="102">
        <v>2773</v>
      </c>
      <c r="N54" s="103">
        <v>-5.96812478806375E-2</v>
      </c>
      <c r="O54" s="105">
        <v>6</v>
      </c>
      <c r="P54" s="107"/>
      <c r="Q54" s="101" t="s">
        <v>139</v>
      </c>
      <c r="R54" s="104">
        <v>713</v>
      </c>
      <c r="S54" s="104">
        <v>916</v>
      </c>
      <c r="T54" s="104">
        <v>0</v>
      </c>
      <c r="U54" s="104">
        <v>1629</v>
      </c>
      <c r="V54" s="104">
        <v>1320</v>
      </c>
      <c r="W54" s="104">
        <v>2949</v>
      </c>
      <c r="X54" s="101" t="s">
        <v>204</v>
      </c>
    </row>
    <row r="55" spans="1:24" x14ac:dyDescent="0.2">
      <c r="A55" s="101" t="s">
        <v>205</v>
      </c>
      <c r="B55" s="101" t="s">
        <v>206</v>
      </c>
      <c r="C55" s="102">
        <v>2</v>
      </c>
      <c r="D55" s="103" t="s">
        <v>230</v>
      </c>
      <c r="E55" s="102">
        <v>0</v>
      </c>
      <c r="F55" s="103">
        <v>-1</v>
      </c>
      <c r="G55" s="102">
        <v>0</v>
      </c>
      <c r="H55" s="103" t="s">
        <v>230</v>
      </c>
      <c r="I55" s="102">
        <v>2</v>
      </c>
      <c r="J55" s="103">
        <v>0</v>
      </c>
      <c r="K55" s="102">
        <v>34</v>
      </c>
      <c r="L55" s="103">
        <v>-0.88961038961039007</v>
      </c>
      <c r="M55" s="102">
        <v>36</v>
      </c>
      <c r="N55" s="103">
        <v>-0.88387096774193497</v>
      </c>
      <c r="O55" s="105">
        <v>6</v>
      </c>
      <c r="P55" s="107"/>
      <c r="Q55" s="101" t="s">
        <v>139</v>
      </c>
      <c r="R55" s="104">
        <v>0</v>
      </c>
      <c r="S55" s="104">
        <v>2</v>
      </c>
      <c r="T55" s="104">
        <v>0</v>
      </c>
      <c r="U55" s="104">
        <v>2</v>
      </c>
      <c r="V55" s="104">
        <v>308</v>
      </c>
      <c r="W55" s="104">
        <v>310</v>
      </c>
      <c r="X55" s="101" t="s">
        <v>207</v>
      </c>
    </row>
    <row r="56" spans="1:24" x14ac:dyDescent="0.2">
      <c r="A56" s="101" t="s">
        <v>208</v>
      </c>
      <c r="B56" s="101" t="s">
        <v>209</v>
      </c>
      <c r="C56" s="102">
        <v>94</v>
      </c>
      <c r="D56" s="103">
        <v>6.8181818181818191E-2</v>
      </c>
      <c r="E56" s="102">
        <v>1</v>
      </c>
      <c r="F56" s="103" t="s">
        <v>230</v>
      </c>
      <c r="G56" s="102">
        <v>0</v>
      </c>
      <c r="H56" s="103" t="s">
        <v>230</v>
      </c>
      <c r="I56" s="102">
        <v>95</v>
      </c>
      <c r="J56" s="103">
        <v>7.9545454545454503E-2</v>
      </c>
      <c r="K56" s="102">
        <v>169</v>
      </c>
      <c r="L56" s="103">
        <v>-0.33725490196078406</v>
      </c>
      <c r="M56" s="102">
        <v>264</v>
      </c>
      <c r="N56" s="103">
        <v>-0.23032069970845498</v>
      </c>
      <c r="O56" s="105">
        <v>6</v>
      </c>
      <c r="P56" s="107"/>
      <c r="Q56" s="101" t="s">
        <v>139</v>
      </c>
      <c r="R56" s="104">
        <v>88</v>
      </c>
      <c r="S56" s="104">
        <v>0</v>
      </c>
      <c r="T56" s="104">
        <v>0</v>
      </c>
      <c r="U56" s="104">
        <v>88</v>
      </c>
      <c r="V56" s="104">
        <v>255</v>
      </c>
      <c r="W56" s="104">
        <v>343</v>
      </c>
      <c r="X56" s="101" t="s">
        <v>210</v>
      </c>
    </row>
    <row r="57" spans="1:24" x14ac:dyDescent="0.2">
      <c r="A57" s="101" t="s">
        <v>211</v>
      </c>
      <c r="B57" s="101" t="s">
        <v>212</v>
      </c>
      <c r="C57" s="102">
        <v>3</v>
      </c>
      <c r="D57" s="103" t="s">
        <v>230</v>
      </c>
      <c r="E57" s="102">
        <v>2</v>
      </c>
      <c r="F57" s="103">
        <v>-0.5</v>
      </c>
      <c r="G57" s="102">
        <v>0</v>
      </c>
      <c r="H57" s="103" t="s">
        <v>230</v>
      </c>
      <c r="I57" s="102">
        <v>5</v>
      </c>
      <c r="J57" s="103">
        <v>0.25</v>
      </c>
      <c r="K57" s="102">
        <v>96</v>
      </c>
      <c r="L57" s="103">
        <v>-0.278195488721805</v>
      </c>
      <c r="M57" s="102">
        <v>101</v>
      </c>
      <c r="N57" s="103">
        <v>-0.26277372262773696</v>
      </c>
      <c r="O57" s="105">
        <v>6</v>
      </c>
      <c r="P57" s="108"/>
      <c r="Q57" s="101" t="s">
        <v>139</v>
      </c>
      <c r="R57" s="104">
        <v>0</v>
      </c>
      <c r="S57" s="104">
        <v>4</v>
      </c>
      <c r="T57" s="104">
        <v>0</v>
      </c>
      <c r="U57" s="104">
        <v>4</v>
      </c>
      <c r="V57" s="104">
        <v>133</v>
      </c>
      <c r="W57" s="104">
        <v>137</v>
      </c>
      <c r="X57" s="101" t="s">
        <v>213</v>
      </c>
    </row>
    <row r="58" spans="1:24" x14ac:dyDescent="0.2">
      <c r="A58" s="109" t="s">
        <v>214</v>
      </c>
      <c r="B58" s="110"/>
      <c r="C58" s="111">
        <v>710</v>
      </c>
      <c r="D58" s="112">
        <v>-0.176334106728538</v>
      </c>
      <c r="E58" s="111">
        <v>1910</v>
      </c>
      <c r="F58" s="112">
        <v>-8.04044294655753E-2</v>
      </c>
      <c r="G58" s="111">
        <v>0</v>
      </c>
      <c r="H58" s="112"/>
      <c r="I58" s="111">
        <v>2620</v>
      </c>
      <c r="J58" s="112">
        <v>-0.108540319836679</v>
      </c>
      <c r="K58" s="111">
        <v>2845</v>
      </c>
      <c r="L58" s="112">
        <v>-0.103372202962496</v>
      </c>
      <c r="M58" s="111">
        <v>5465</v>
      </c>
      <c r="N58" s="112">
        <v>-0.105857329842932</v>
      </c>
      <c r="O58" s="113"/>
      <c r="P58" s="114" t="s">
        <v>215</v>
      </c>
      <c r="Q58" s="114"/>
      <c r="R58" s="115">
        <v>862</v>
      </c>
      <c r="S58" s="115">
        <v>2077</v>
      </c>
      <c r="T58" s="115">
        <v>0</v>
      </c>
      <c r="U58" s="115">
        <v>2939</v>
      </c>
      <c r="V58" s="115">
        <v>3173</v>
      </c>
      <c r="W58" s="115">
        <v>6112</v>
      </c>
      <c r="X58" s="114"/>
    </row>
    <row r="59" spans="1:24" x14ac:dyDescent="0.2">
      <c r="A59" s="109" t="s">
        <v>231</v>
      </c>
      <c r="B59" s="110"/>
      <c r="C59" s="111">
        <v>35757</v>
      </c>
      <c r="D59" s="112">
        <v>-4.4237143162621603E-2</v>
      </c>
      <c r="E59" s="111">
        <v>20074</v>
      </c>
      <c r="F59" s="112">
        <v>-3.8705835649067099E-3</v>
      </c>
      <c r="G59" s="111">
        <v>2959</v>
      </c>
      <c r="H59" s="112">
        <v>-0.28630004823926702</v>
      </c>
      <c r="I59" s="111">
        <v>58790</v>
      </c>
      <c r="J59" s="112">
        <v>-4.7318100794036602E-2</v>
      </c>
      <c r="K59" s="111">
        <v>13458</v>
      </c>
      <c r="L59" s="112">
        <v>-4.4385264092321299E-3</v>
      </c>
      <c r="M59" s="111">
        <v>72248</v>
      </c>
      <c r="N59" s="112">
        <v>-3.9612910086669902E-2</v>
      </c>
      <c r="O59" s="113"/>
      <c r="P59" s="114"/>
      <c r="Q59" s="114"/>
      <c r="R59" s="115">
        <v>37412</v>
      </c>
      <c r="S59" s="115">
        <v>20152</v>
      </c>
      <c r="T59" s="115">
        <v>4146</v>
      </c>
      <c r="U59" s="115">
        <v>61710</v>
      </c>
      <c r="V59" s="115">
        <v>13518</v>
      </c>
      <c r="W59" s="115">
        <v>75228</v>
      </c>
      <c r="X59" s="114"/>
    </row>
  </sheetData>
  <pageMargins left="0.62992125984251968" right="0.62992125984251968" top="0.74803149606299213" bottom="0.74803149606299213" header="0.31496062992125984" footer="0.31496062992125984"/>
  <pageSetup paperSize="9" scale="5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80" zoomScaleNormal="80" zoomScaleSheetLayoutView="39728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baseColWidth="10" defaultColWidth="11.5703125" defaultRowHeight="14.25" x14ac:dyDescent="0.2"/>
  <cols>
    <col min="1" max="1" width="32.140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0.28515625" style="98" hidden="1" customWidth="1"/>
    <col min="25" max="16384" width="11.5703125" style="98"/>
  </cols>
  <sheetData>
    <row r="1" spans="1:24" ht="15.75" x14ac:dyDescent="0.25">
      <c r="A1" s="97" t="s">
        <v>232</v>
      </c>
    </row>
    <row r="4" spans="1:24" ht="42.75" x14ac:dyDescent="0.2">
      <c r="A4" s="99" t="s">
        <v>45</v>
      </c>
      <c r="B4" s="99" t="s">
        <v>46</v>
      </c>
      <c r="C4" s="99" t="s">
        <v>217</v>
      </c>
      <c r="D4" s="99" t="s">
        <v>218</v>
      </c>
      <c r="E4" s="99" t="s">
        <v>219</v>
      </c>
      <c r="F4" s="99" t="s">
        <v>220</v>
      </c>
      <c r="G4" s="99" t="s">
        <v>221</v>
      </c>
      <c r="H4" s="99" t="s">
        <v>222</v>
      </c>
      <c r="I4" s="99" t="s">
        <v>223</v>
      </c>
      <c r="J4" s="99" t="s">
        <v>224</v>
      </c>
      <c r="K4" s="99" t="s">
        <v>24</v>
      </c>
      <c r="L4" s="99" t="s">
        <v>225</v>
      </c>
      <c r="M4" s="99" t="s">
        <v>47</v>
      </c>
      <c r="N4" s="99" t="s">
        <v>48</v>
      </c>
      <c r="O4" s="100" t="s">
        <v>49</v>
      </c>
      <c r="P4" s="100" t="s">
        <v>54</v>
      </c>
      <c r="Q4" s="100" t="s">
        <v>50</v>
      </c>
      <c r="R4" s="100" t="s">
        <v>226</v>
      </c>
      <c r="S4" s="100" t="s">
        <v>227</v>
      </c>
      <c r="T4" s="100" t="s">
        <v>51</v>
      </c>
      <c r="U4" s="100" t="s">
        <v>228</v>
      </c>
      <c r="V4" s="100" t="s">
        <v>229</v>
      </c>
      <c r="W4" s="100" t="s">
        <v>52</v>
      </c>
      <c r="X4" s="100" t="s">
        <v>53</v>
      </c>
    </row>
    <row r="5" spans="1:24" x14ac:dyDescent="0.2">
      <c r="A5" s="101" t="s">
        <v>55</v>
      </c>
      <c r="B5" s="101" t="s">
        <v>56</v>
      </c>
      <c r="C5" s="102">
        <v>3964</v>
      </c>
      <c r="D5" s="103">
        <v>-2.9382957884427002E-2</v>
      </c>
      <c r="E5" s="102">
        <v>62</v>
      </c>
      <c r="F5" s="103">
        <v>0</v>
      </c>
      <c r="G5" s="102">
        <v>24</v>
      </c>
      <c r="H5" s="103">
        <v>-0.88732394366197209</v>
      </c>
      <c r="I5" s="102">
        <v>4050</v>
      </c>
      <c r="J5" s="103">
        <v>-7.0887818306951095E-2</v>
      </c>
      <c r="K5" s="102">
        <v>2384</v>
      </c>
      <c r="L5" s="103">
        <v>-4.5929018789144108E-3</v>
      </c>
      <c r="M5" s="102">
        <v>6434</v>
      </c>
      <c r="N5" s="103">
        <v>-4.7379330766952901E-2</v>
      </c>
      <c r="O5" s="105">
        <v>4</v>
      </c>
      <c r="P5" s="106" t="s">
        <v>57</v>
      </c>
      <c r="Q5" s="101" t="s">
        <v>57</v>
      </c>
      <c r="R5" s="104">
        <v>4084</v>
      </c>
      <c r="S5" s="104">
        <v>62</v>
      </c>
      <c r="T5" s="104">
        <v>213</v>
      </c>
      <c r="U5" s="104">
        <v>4359</v>
      </c>
      <c r="V5" s="104">
        <v>2395</v>
      </c>
      <c r="W5" s="104">
        <v>6754</v>
      </c>
      <c r="X5" s="101" t="s">
        <v>58</v>
      </c>
    </row>
    <row r="6" spans="1:24" x14ac:dyDescent="0.2">
      <c r="A6" s="101" t="s">
        <v>59</v>
      </c>
      <c r="B6" s="101" t="s">
        <v>60</v>
      </c>
      <c r="C6" s="102">
        <v>1791</v>
      </c>
      <c r="D6" s="103">
        <v>5.6148231330713097E-3</v>
      </c>
      <c r="E6" s="102">
        <v>5</v>
      </c>
      <c r="F6" s="103">
        <v>1.5</v>
      </c>
      <c r="G6" s="102">
        <v>0</v>
      </c>
      <c r="H6" s="103" t="s">
        <v>230</v>
      </c>
      <c r="I6" s="102">
        <v>1796</v>
      </c>
      <c r="J6" s="103">
        <v>7.2910824453168805E-3</v>
      </c>
      <c r="K6" s="102">
        <v>71</v>
      </c>
      <c r="L6" s="103">
        <v>-1.3888888888888902E-2</v>
      </c>
      <c r="M6" s="102">
        <v>1867</v>
      </c>
      <c r="N6" s="103">
        <v>6.4690026954177899E-3</v>
      </c>
      <c r="O6" s="105">
        <v>5</v>
      </c>
      <c r="P6" s="107"/>
      <c r="Q6" s="101" t="s">
        <v>57</v>
      </c>
      <c r="R6" s="104">
        <v>1781</v>
      </c>
      <c r="S6" s="104">
        <v>2</v>
      </c>
      <c r="T6" s="104">
        <v>0</v>
      </c>
      <c r="U6" s="104">
        <v>1783</v>
      </c>
      <c r="V6" s="104">
        <v>72</v>
      </c>
      <c r="W6" s="104">
        <v>1855</v>
      </c>
      <c r="X6" s="101" t="s">
        <v>61</v>
      </c>
    </row>
    <row r="7" spans="1:24" x14ac:dyDescent="0.2">
      <c r="A7" s="101" t="s">
        <v>62</v>
      </c>
      <c r="B7" s="101" t="s">
        <v>63</v>
      </c>
      <c r="C7" s="102">
        <v>1263</v>
      </c>
      <c r="D7" s="103">
        <v>4.6396023198011602E-2</v>
      </c>
      <c r="E7" s="102">
        <v>10</v>
      </c>
      <c r="F7" s="103">
        <v>-9.0909090909090898E-2</v>
      </c>
      <c r="G7" s="102">
        <v>0</v>
      </c>
      <c r="H7" s="103" t="s">
        <v>230</v>
      </c>
      <c r="I7" s="102">
        <v>1273</v>
      </c>
      <c r="J7" s="103">
        <v>4.5155993431855501E-2</v>
      </c>
      <c r="K7" s="102">
        <v>3328</v>
      </c>
      <c r="L7" s="103">
        <v>0.33869670152856002</v>
      </c>
      <c r="M7" s="102">
        <v>4601</v>
      </c>
      <c r="N7" s="103">
        <v>0.242170626349892</v>
      </c>
      <c r="O7" s="105">
        <v>4</v>
      </c>
      <c r="P7" s="107"/>
      <c r="Q7" s="101" t="s">
        <v>57</v>
      </c>
      <c r="R7" s="104">
        <v>1207</v>
      </c>
      <c r="S7" s="104">
        <v>11</v>
      </c>
      <c r="T7" s="104">
        <v>0</v>
      </c>
      <c r="U7" s="104">
        <v>1218</v>
      </c>
      <c r="V7" s="104">
        <v>2486</v>
      </c>
      <c r="W7" s="104">
        <v>3704</v>
      </c>
      <c r="X7" s="101" t="s">
        <v>64</v>
      </c>
    </row>
    <row r="8" spans="1:24" x14ac:dyDescent="0.2">
      <c r="A8" s="101" t="s">
        <v>65</v>
      </c>
      <c r="B8" s="101" t="s">
        <v>66</v>
      </c>
      <c r="C8" s="102">
        <v>29613</v>
      </c>
      <c r="D8" s="103">
        <v>-3.7820450336290098E-2</v>
      </c>
      <c r="E8" s="102">
        <v>11647</v>
      </c>
      <c r="F8" s="103">
        <v>-7.3297536861842713E-3</v>
      </c>
      <c r="G8" s="102">
        <v>7730</v>
      </c>
      <c r="H8" s="103">
        <v>-0.16115029842647899</v>
      </c>
      <c r="I8" s="102">
        <v>48990</v>
      </c>
      <c r="J8" s="103">
        <v>-5.2875785403576604E-2</v>
      </c>
      <c r="K8" s="102">
        <v>6228</v>
      </c>
      <c r="L8" s="103">
        <v>6.0807358201328598E-2</v>
      </c>
      <c r="M8" s="102">
        <v>55218</v>
      </c>
      <c r="N8" s="103">
        <v>-4.1287589415931698E-2</v>
      </c>
      <c r="O8" s="105">
        <v>2</v>
      </c>
      <c r="P8" s="107"/>
      <c r="Q8" s="101" t="s">
        <v>57</v>
      </c>
      <c r="R8" s="104">
        <v>30777</v>
      </c>
      <c r="S8" s="104">
        <v>11733</v>
      </c>
      <c r="T8" s="104">
        <v>9215</v>
      </c>
      <c r="U8" s="104">
        <v>51725</v>
      </c>
      <c r="V8" s="104">
        <v>5871</v>
      </c>
      <c r="W8" s="104">
        <v>57596</v>
      </c>
      <c r="X8" s="101" t="s">
        <v>67</v>
      </c>
    </row>
    <row r="9" spans="1:24" x14ac:dyDescent="0.2">
      <c r="A9" s="101" t="s">
        <v>68</v>
      </c>
      <c r="B9" s="101" t="s">
        <v>69</v>
      </c>
      <c r="C9" s="102">
        <v>987</v>
      </c>
      <c r="D9" s="103">
        <v>-3.0451866404715099E-2</v>
      </c>
      <c r="E9" s="102">
        <v>1</v>
      </c>
      <c r="F9" s="103" t="s">
        <v>230</v>
      </c>
      <c r="G9" s="102">
        <v>0</v>
      </c>
      <c r="H9" s="103" t="s">
        <v>230</v>
      </c>
      <c r="I9" s="102">
        <v>988</v>
      </c>
      <c r="J9" s="103">
        <v>-2.94695481335953E-2</v>
      </c>
      <c r="K9" s="102">
        <v>85</v>
      </c>
      <c r="L9" s="103">
        <v>0.54545454545454497</v>
      </c>
      <c r="M9" s="102">
        <v>1073</v>
      </c>
      <c r="N9" s="103">
        <v>0</v>
      </c>
      <c r="O9" s="105">
        <v>5</v>
      </c>
      <c r="P9" s="107"/>
      <c r="Q9" s="101" t="s">
        <v>57</v>
      </c>
      <c r="R9" s="104">
        <v>1018</v>
      </c>
      <c r="S9" s="104">
        <v>0</v>
      </c>
      <c r="T9" s="104">
        <v>0</v>
      </c>
      <c r="U9" s="104">
        <v>1018</v>
      </c>
      <c r="V9" s="104">
        <v>55</v>
      </c>
      <c r="W9" s="104">
        <v>1073</v>
      </c>
      <c r="X9" s="101" t="s">
        <v>70</v>
      </c>
    </row>
    <row r="10" spans="1:24" x14ac:dyDescent="0.2">
      <c r="A10" s="101" t="s">
        <v>71</v>
      </c>
      <c r="B10" s="101" t="s">
        <v>72</v>
      </c>
      <c r="C10" s="102">
        <v>20941</v>
      </c>
      <c r="D10" s="103">
        <v>1.6504053201300901E-2</v>
      </c>
      <c r="E10" s="102">
        <v>250</v>
      </c>
      <c r="F10" s="103">
        <v>-4.5801526717557293E-2</v>
      </c>
      <c r="G10" s="102">
        <v>3</v>
      </c>
      <c r="H10" s="103">
        <v>0.5</v>
      </c>
      <c r="I10" s="102">
        <v>21194</v>
      </c>
      <c r="J10" s="103">
        <v>1.57680325904625E-2</v>
      </c>
      <c r="K10" s="102">
        <v>4152</v>
      </c>
      <c r="L10" s="103">
        <v>0.10779082177161199</v>
      </c>
      <c r="M10" s="102">
        <v>25346</v>
      </c>
      <c r="N10" s="103">
        <v>2.9781010035347201E-2</v>
      </c>
      <c r="O10" s="105">
        <v>3</v>
      </c>
      <c r="P10" s="107"/>
      <c r="Q10" s="101" t="s">
        <v>57</v>
      </c>
      <c r="R10" s="104">
        <v>20601</v>
      </c>
      <c r="S10" s="104">
        <v>262</v>
      </c>
      <c r="T10" s="104">
        <v>2</v>
      </c>
      <c r="U10" s="104">
        <v>20865</v>
      </c>
      <c r="V10" s="104">
        <v>3748</v>
      </c>
      <c r="W10" s="104">
        <v>24613</v>
      </c>
      <c r="X10" s="101" t="s">
        <v>73</v>
      </c>
    </row>
    <row r="11" spans="1:24" x14ac:dyDescent="0.2">
      <c r="A11" s="101" t="s">
        <v>74</v>
      </c>
      <c r="B11" s="101" t="s">
        <v>75</v>
      </c>
      <c r="C11" s="102">
        <v>3565</v>
      </c>
      <c r="D11" s="103">
        <v>-3.2826912642430803E-2</v>
      </c>
      <c r="E11" s="102">
        <v>0</v>
      </c>
      <c r="F11" s="103">
        <v>-1</v>
      </c>
      <c r="G11" s="102">
        <v>561</v>
      </c>
      <c r="H11" s="103">
        <v>2.74725274725275E-2</v>
      </c>
      <c r="I11" s="102">
        <v>4126</v>
      </c>
      <c r="J11" s="103">
        <v>-2.5277580911882799E-2</v>
      </c>
      <c r="K11" s="102">
        <v>1751</v>
      </c>
      <c r="L11" s="103">
        <v>0.22877192982456102</v>
      </c>
      <c r="M11" s="102">
        <v>5877</v>
      </c>
      <c r="N11" s="103">
        <v>3.8706256627783694E-2</v>
      </c>
      <c r="O11" s="105">
        <v>5</v>
      </c>
      <c r="P11" s="107"/>
      <c r="Q11" s="101" t="s">
        <v>57</v>
      </c>
      <c r="R11" s="104">
        <v>3686</v>
      </c>
      <c r="S11" s="104">
        <v>1</v>
      </c>
      <c r="T11" s="104">
        <v>546</v>
      </c>
      <c r="U11" s="104">
        <v>4233</v>
      </c>
      <c r="V11" s="104">
        <v>1425</v>
      </c>
      <c r="W11" s="104">
        <v>5658</v>
      </c>
      <c r="X11" s="101" t="s">
        <v>76</v>
      </c>
    </row>
    <row r="12" spans="1:24" x14ac:dyDescent="0.2">
      <c r="A12" s="101" t="s">
        <v>77</v>
      </c>
      <c r="B12" s="101" t="s">
        <v>78</v>
      </c>
      <c r="C12" s="102">
        <v>1306</v>
      </c>
      <c r="D12" s="103">
        <v>-3.0438010393467003E-2</v>
      </c>
      <c r="E12" s="102">
        <v>0</v>
      </c>
      <c r="F12" s="103" t="s">
        <v>230</v>
      </c>
      <c r="G12" s="102">
        <v>0</v>
      </c>
      <c r="H12" s="103" t="s">
        <v>230</v>
      </c>
      <c r="I12" s="102">
        <v>1306</v>
      </c>
      <c r="J12" s="103">
        <v>-3.0438010393467003E-2</v>
      </c>
      <c r="K12" s="102">
        <v>144</v>
      </c>
      <c r="L12" s="103">
        <v>0.16129032258064499</v>
      </c>
      <c r="M12" s="102">
        <v>1450</v>
      </c>
      <c r="N12" s="103">
        <v>-1.42760027192386E-2</v>
      </c>
      <c r="O12" s="105">
        <v>5</v>
      </c>
      <c r="P12" s="107"/>
      <c r="Q12" s="101" t="s">
        <v>57</v>
      </c>
      <c r="R12" s="104">
        <v>1347</v>
      </c>
      <c r="S12" s="104">
        <v>0</v>
      </c>
      <c r="T12" s="104">
        <v>0</v>
      </c>
      <c r="U12" s="104">
        <v>1347</v>
      </c>
      <c r="V12" s="104">
        <v>124</v>
      </c>
      <c r="W12" s="104">
        <v>1471</v>
      </c>
      <c r="X12" s="101" t="s">
        <v>79</v>
      </c>
    </row>
    <row r="13" spans="1:24" x14ac:dyDescent="0.2">
      <c r="A13" s="101" t="s">
        <v>80</v>
      </c>
      <c r="B13" s="101" t="s">
        <v>81</v>
      </c>
      <c r="C13" s="102">
        <v>253</v>
      </c>
      <c r="D13" s="103">
        <v>-0.57903494176372694</v>
      </c>
      <c r="E13" s="102">
        <v>25</v>
      </c>
      <c r="F13" s="103">
        <v>-0.16666666666666699</v>
      </c>
      <c r="G13" s="102">
        <v>0</v>
      </c>
      <c r="H13" s="103" t="s">
        <v>230</v>
      </c>
      <c r="I13" s="102">
        <v>278</v>
      </c>
      <c r="J13" s="103">
        <v>-0.55942947702060197</v>
      </c>
      <c r="K13" s="102">
        <v>263</v>
      </c>
      <c r="L13" s="103">
        <v>-0.60030395136778103</v>
      </c>
      <c r="M13" s="102">
        <v>541</v>
      </c>
      <c r="N13" s="103">
        <v>-0.58029480217222706</v>
      </c>
      <c r="O13" s="105">
        <v>5</v>
      </c>
      <c r="P13" s="107"/>
      <c r="Q13" s="101" t="s">
        <v>57</v>
      </c>
      <c r="R13" s="104">
        <v>601</v>
      </c>
      <c r="S13" s="104">
        <v>30</v>
      </c>
      <c r="T13" s="104">
        <v>0</v>
      </c>
      <c r="U13" s="104">
        <v>631</v>
      </c>
      <c r="V13" s="104">
        <v>658</v>
      </c>
      <c r="W13" s="104">
        <v>1289</v>
      </c>
      <c r="X13" s="101" t="s">
        <v>82</v>
      </c>
    </row>
    <row r="14" spans="1:24" x14ac:dyDescent="0.2">
      <c r="A14" s="101" t="s">
        <v>83</v>
      </c>
      <c r="B14" s="101" t="s">
        <v>84</v>
      </c>
      <c r="C14" s="102">
        <v>3412</v>
      </c>
      <c r="D14" s="103">
        <v>-0.17961048328925203</v>
      </c>
      <c r="E14" s="102">
        <v>1</v>
      </c>
      <c r="F14" s="103">
        <v>-0.5</v>
      </c>
      <c r="G14" s="102">
        <v>1498</v>
      </c>
      <c r="H14" s="103">
        <v>-0.16823986674069999</v>
      </c>
      <c r="I14" s="102">
        <v>4911</v>
      </c>
      <c r="J14" s="103">
        <v>-0.176283126467628</v>
      </c>
      <c r="K14" s="102">
        <v>258</v>
      </c>
      <c r="L14" s="103">
        <v>-8.8339222614840993E-2</v>
      </c>
      <c r="M14" s="102">
        <v>5169</v>
      </c>
      <c r="N14" s="103">
        <v>-0.17229783827061601</v>
      </c>
      <c r="O14" s="105">
        <v>5</v>
      </c>
      <c r="P14" s="107"/>
      <c r="Q14" s="101" t="s">
        <v>57</v>
      </c>
      <c r="R14" s="104">
        <v>4159</v>
      </c>
      <c r="S14" s="104">
        <v>2</v>
      </c>
      <c r="T14" s="104">
        <v>1801</v>
      </c>
      <c r="U14" s="104">
        <v>5962</v>
      </c>
      <c r="V14" s="104">
        <v>283</v>
      </c>
      <c r="W14" s="104">
        <v>6245</v>
      </c>
      <c r="X14" s="101" t="s">
        <v>85</v>
      </c>
    </row>
    <row r="15" spans="1:24" x14ac:dyDescent="0.2">
      <c r="A15" s="101" t="s">
        <v>86</v>
      </c>
      <c r="B15" s="101" t="s">
        <v>87</v>
      </c>
      <c r="C15" s="102">
        <v>2432</v>
      </c>
      <c r="D15" s="103">
        <v>6.9010989010988996E-2</v>
      </c>
      <c r="E15" s="102">
        <v>0</v>
      </c>
      <c r="F15" s="103">
        <v>-1</v>
      </c>
      <c r="G15" s="102">
        <v>0</v>
      </c>
      <c r="H15" s="103" t="s">
        <v>230</v>
      </c>
      <c r="I15" s="102">
        <v>2432</v>
      </c>
      <c r="J15" s="103">
        <v>6.8541300527240792E-2</v>
      </c>
      <c r="K15" s="102">
        <v>1834</v>
      </c>
      <c r="L15" s="103">
        <v>0.14840325610519703</v>
      </c>
      <c r="M15" s="102">
        <v>4266</v>
      </c>
      <c r="N15" s="103">
        <v>0.101471727343145</v>
      </c>
      <c r="O15" s="105">
        <v>5</v>
      </c>
      <c r="P15" s="107"/>
      <c r="Q15" s="101" t="s">
        <v>57</v>
      </c>
      <c r="R15" s="104">
        <v>2275</v>
      </c>
      <c r="S15" s="104">
        <v>1</v>
      </c>
      <c r="T15" s="104">
        <v>0</v>
      </c>
      <c r="U15" s="104">
        <v>2276</v>
      </c>
      <c r="V15" s="104">
        <v>1597</v>
      </c>
      <c r="W15" s="104">
        <v>3873</v>
      </c>
      <c r="X15" s="101" t="s">
        <v>88</v>
      </c>
    </row>
    <row r="16" spans="1:24" x14ac:dyDescent="0.2">
      <c r="A16" s="101" t="s">
        <v>89</v>
      </c>
      <c r="B16" s="101" t="s">
        <v>90</v>
      </c>
      <c r="C16" s="102">
        <v>4971</v>
      </c>
      <c r="D16" s="103">
        <v>2.2208513263417599E-2</v>
      </c>
      <c r="E16" s="102">
        <v>0</v>
      </c>
      <c r="F16" s="103">
        <v>-1</v>
      </c>
      <c r="G16" s="102">
        <v>1144</v>
      </c>
      <c r="H16" s="103">
        <v>-2.2222222222222202E-2</v>
      </c>
      <c r="I16" s="102">
        <v>6115</v>
      </c>
      <c r="J16" s="103">
        <v>1.3423931057341701E-2</v>
      </c>
      <c r="K16" s="102">
        <v>1560</v>
      </c>
      <c r="L16" s="103">
        <v>-0.19087136929460602</v>
      </c>
      <c r="M16" s="102">
        <v>7675</v>
      </c>
      <c r="N16" s="103">
        <v>-3.6046219542828405E-2</v>
      </c>
      <c r="O16" s="105">
        <v>5</v>
      </c>
      <c r="P16" s="107"/>
      <c r="Q16" s="101" t="s">
        <v>57</v>
      </c>
      <c r="R16" s="104">
        <v>4863</v>
      </c>
      <c r="S16" s="104">
        <v>1</v>
      </c>
      <c r="T16" s="104">
        <v>1170</v>
      </c>
      <c r="U16" s="104">
        <v>6034</v>
      </c>
      <c r="V16" s="104">
        <v>1928</v>
      </c>
      <c r="W16" s="104">
        <v>7962</v>
      </c>
      <c r="X16" s="101" t="s">
        <v>91</v>
      </c>
    </row>
    <row r="17" spans="1:24" x14ac:dyDescent="0.2">
      <c r="A17" s="101" t="s">
        <v>92</v>
      </c>
      <c r="B17" s="101" t="s">
        <v>93</v>
      </c>
      <c r="C17" s="102">
        <v>4778</v>
      </c>
      <c r="D17" s="103">
        <v>1.3146734520780301E-2</v>
      </c>
      <c r="E17" s="102">
        <v>211</v>
      </c>
      <c r="F17" s="103">
        <v>-0.172549019607843</v>
      </c>
      <c r="G17" s="102">
        <v>0</v>
      </c>
      <c r="H17" s="103" t="s">
        <v>230</v>
      </c>
      <c r="I17" s="102">
        <v>4989</v>
      </c>
      <c r="J17" s="103">
        <v>3.6210018105009103E-3</v>
      </c>
      <c r="K17" s="102">
        <v>1507</v>
      </c>
      <c r="L17" s="103">
        <v>0.26108786610878698</v>
      </c>
      <c r="M17" s="102">
        <v>6496</v>
      </c>
      <c r="N17" s="103">
        <v>5.3519299383717203E-2</v>
      </c>
      <c r="O17" s="105">
        <v>4</v>
      </c>
      <c r="P17" s="107"/>
      <c r="Q17" s="101" t="s">
        <v>57</v>
      </c>
      <c r="R17" s="104">
        <v>4716</v>
      </c>
      <c r="S17" s="104">
        <v>255</v>
      </c>
      <c r="T17" s="104">
        <v>0</v>
      </c>
      <c r="U17" s="104">
        <v>4971</v>
      </c>
      <c r="V17" s="104">
        <v>1195</v>
      </c>
      <c r="W17" s="104">
        <v>6166</v>
      </c>
      <c r="X17" s="101" t="s">
        <v>94</v>
      </c>
    </row>
    <row r="18" spans="1:24" x14ac:dyDescent="0.2">
      <c r="A18" s="101" t="s">
        <v>95</v>
      </c>
      <c r="B18" s="101" t="s">
        <v>96</v>
      </c>
      <c r="C18" s="102">
        <v>631</v>
      </c>
      <c r="D18" s="103">
        <v>-2.7734976887519303E-2</v>
      </c>
      <c r="E18" s="102">
        <v>1</v>
      </c>
      <c r="F18" s="103" t="s">
        <v>230</v>
      </c>
      <c r="G18" s="102">
        <v>0</v>
      </c>
      <c r="H18" s="103" t="s">
        <v>230</v>
      </c>
      <c r="I18" s="102">
        <v>632</v>
      </c>
      <c r="J18" s="103">
        <v>-2.6194144838212603E-2</v>
      </c>
      <c r="K18" s="102">
        <v>126</v>
      </c>
      <c r="L18" s="103">
        <v>0.77464788732394407</v>
      </c>
      <c r="M18" s="102">
        <v>758</v>
      </c>
      <c r="N18" s="103">
        <v>5.2777777777777798E-2</v>
      </c>
      <c r="O18" s="105">
        <v>5</v>
      </c>
      <c r="P18" s="107"/>
      <c r="Q18" s="101" t="s">
        <v>57</v>
      </c>
      <c r="R18" s="104">
        <v>649</v>
      </c>
      <c r="S18" s="104">
        <v>0</v>
      </c>
      <c r="T18" s="104">
        <v>0</v>
      </c>
      <c r="U18" s="104">
        <v>649</v>
      </c>
      <c r="V18" s="104">
        <v>71</v>
      </c>
      <c r="W18" s="104">
        <v>720</v>
      </c>
      <c r="X18" s="101" t="s">
        <v>97</v>
      </c>
    </row>
    <row r="19" spans="1:24" x14ac:dyDescent="0.2">
      <c r="A19" s="101" t="s">
        <v>98</v>
      </c>
      <c r="B19" s="101" t="s">
        <v>99</v>
      </c>
      <c r="C19" s="102">
        <v>2941</v>
      </c>
      <c r="D19" s="103">
        <v>-1.40797854508884E-2</v>
      </c>
      <c r="E19" s="102">
        <v>970</v>
      </c>
      <c r="F19" s="103">
        <v>-0.23682140047206901</v>
      </c>
      <c r="G19" s="102">
        <v>0</v>
      </c>
      <c r="H19" s="103">
        <v>-1</v>
      </c>
      <c r="I19" s="102">
        <v>3911</v>
      </c>
      <c r="J19" s="103">
        <v>-8.2570959418250101E-2</v>
      </c>
      <c r="K19" s="102">
        <v>1807</v>
      </c>
      <c r="L19" s="103">
        <v>0.134337727558067</v>
      </c>
      <c r="M19" s="102">
        <v>5718</v>
      </c>
      <c r="N19" s="103">
        <v>-2.3565573770491802E-2</v>
      </c>
      <c r="O19" s="105">
        <v>4</v>
      </c>
      <c r="P19" s="107"/>
      <c r="Q19" s="101" t="s">
        <v>57</v>
      </c>
      <c r="R19" s="104">
        <v>2983</v>
      </c>
      <c r="S19" s="104">
        <v>1271</v>
      </c>
      <c r="T19" s="104">
        <v>9</v>
      </c>
      <c r="U19" s="104">
        <v>4263</v>
      </c>
      <c r="V19" s="104">
        <v>1593</v>
      </c>
      <c r="W19" s="104">
        <v>5856</v>
      </c>
      <c r="X19" s="101" t="s">
        <v>100</v>
      </c>
    </row>
    <row r="20" spans="1:24" x14ac:dyDescent="0.2">
      <c r="A20" s="101" t="s">
        <v>101</v>
      </c>
      <c r="B20" s="101" t="s">
        <v>102</v>
      </c>
      <c r="C20" s="102">
        <v>1268</v>
      </c>
      <c r="D20" s="103">
        <v>4.5342126957955496E-2</v>
      </c>
      <c r="E20" s="102">
        <v>2</v>
      </c>
      <c r="F20" s="103">
        <v>0</v>
      </c>
      <c r="G20" s="102">
        <v>0</v>
      </c>
      <c r="H20" s="103" t="s">
        <v>230</v>
      </c>
      <c r="I20" s="102">
        <v>1270</v>
      </c>
      <c r="J20" s="103">
        <v>4.5267489711934193E-2</v>
      </c>
      <c r="K20" s="102">
        <v>175</v>
      </c>
      <c r="L20" s="103">
        <v>0.32575757575757597</v>
      </c>
      <c r="M20" s="102">
        <v>1445</v>
      </c>
      <c r="N20" s="103">
        <v>7.2754268745360104E-2</v>
      </c>
      <c r="O20" s="105">
        <v>5</v>
      </c>
      <c r="P20" s="107"/>
      <c r="Q20" s="101" t="s">
        <v>57</v>
      </c>
      <c r="R20" s="104">
        <v>1213</v>
      </c>
      <c r="S20" s="104">
        <v>2</v>
      </c>
      <c r="T20" s="104">
        <v>0</v>
      </c>
      <c r="U20" s="104">
        <v>1215</v>
      </c>
      <c r="V20" s="104">
        <v>132</v>
      </c>
      <c r="W20" s="104">
        <v>1347</v>
      </c>
      <c r="X20" s="101" t="s">
        <v>103</v>
      </c>
    </row>
    <row r="21" spans="1:24" x14ac:dyDescent="0.2">
      <c r="A21" s="101" t="s">
        <v>104</v>
      </c>
      <c r="B21" s="101" t="s">
        <v>105</v>
      </c>
      <c r="C21" s="102">
        <v>3651</v>
      </c>
      <c r="D21" s="103">
        <v>9.67920353982301E-3</v>
      </c>
      <c r="E21" s="102">
        <v>28</v>
      </c>
      <c r="F21" s="103">
        <v>3.7037037037037E-2</v>
      </c>
      <c r="G21" s="102">
        <v>11</v>
      </c>
      <c r="H21" s="103" t="s">
        <v>230</v>
      </c>
      <c r="I21" s="102">
        <v>3690</v>
      </c>
      <c r="J21" s="103">
        <v>1.2901454844908001E-2</v>
      </c>
      <c r="K21" s="102">
        <v>1154</v>
      </c>
      <c r="L21" s="103">
        <v>0.23952738990333003</v>
      </c>
      <c r="M21" s="102">
        <v>4844</v>
      </c>
      <c r="N21" s="103">
        <v>5.9029296020988192E-2</v>
      </c>
      <c r="O21" s="105">
        <v>4</v>
      </c>
      <c r="P21" s="107"/>
      <c r="Q21" s="101" t="s">
        <v>57</v>
      </c>
      <c r="R21" s="104">
        <v>3616</v>
      </c>
      <c r="S21" s="104">
        <v>27</v>
      </c>
      <c r="T21" s="104">
        <v>0</v>
      </c>
      <c r="U21" s="104">
        <v>3643</v>
      </c>
      <c r="V21" s="104">
        <v>931</v>
      </c>
      <c r="W21" s="104">
        <v>4574</v>
      </c>
      <c r="X21" s="101" t="s">
        <v>106</v>
      </c>
    </row>
    <row r="22" spans="1:24" x14ac:dyDescent="0.2">
      <c r="A22" s="101" t="s">
        <v>107</v>
      </c>
      <c r="B22" s="101" t="s">
        <v>108</v>
      </c>
      <c r="C22" s="102">
        <v>6345</v>
      </c>
      <c r="D22" s="103">
        <v>-4.2372881355932203E-3</v>
      </c>
      <c r="E22" s="102">
        <v>2844</v>
      </c>
      <c r="F22" s="103">
        <v>-9.0792838874680301E-2</v>
      </c>
      <c r="G22" s="102">
        <v>0</v>
      </c>
      <c r="H22" s="103">
        <v>-1</v>
      </c>
      <c r="I22" s="102">
        <v>9189</v>
      </c>
      <c r="J22" s="103">
        <v>-3.3042197200883902E-2</v>
      </c>
      <c r="K22" s="102">
        <v>1915</v>
      </c>
      <c r="L22" s="103">
        <v>-4.4411177644710594E-2</v>
      </c>
      <c r="M22" s="102">
        <v>11104</v>
      </c>
      <c r="N22" s="103">
        <v>-3.5022160424089697E-2</v>
      </c>
      <c r="O22" s="105">
        <v>3</v>
      </c>
      <c r="P22" s="107"/>
      <c r="Q22" s="101" t="s">
        <v>57</v>
      </c>
      <c r="R22" s="104">
        <v>6372</v>
      </c>
      <c r="S22" s="104">
        <v>3128</v>
      </c>
      <c r="T22" s="104">
        <v>3</v>
      </c>
      <c r="U22" s="104">
        <v>9503</v>
      </c>
      <c r="V22" s="104">
        <v>2004</v>
      </c>
      <c r="W22" s="104">
        <v>11507</v>
      </c>
      <c r="X22" s="101" t="s">
        <v>109</v>
      </c>
    </row>
    <row r="23" spans="1:24" x14ac:dyDescent="0.2">
      <c r="A23" s="101" t="s">
        <v>110</v>
      </c>
      <c r="B23" s="101" t="s">
        <v>111</v>
      </c>
      <c r="C23" s="102">
        <v>3301</v>
      </c>
      <c r="D23" s="103">
        <v>-8.2545858810450304E-2</v>
      </c>
      <c r="E23" s="102">
        <v>34</v>
      </c>
      <c r="F23" s="103">
        <v>-5.5555555555555601E-2</v>
      </c>
      <c r="G23" s="102">
        <v>1981</v>
      </c>
      <c r="H23" s="103">
        <v>-0.42877739331026499</v>
      </c>
      <c r="I23" s="102">
        <v>5316</v>
      </c>
      <c r="J23" s="103">
        <v>-0.25147845677274</v>
      </c>
      <c r="K23" s="102">
        <v>627</v>
      </c>
      <c r="L23" s="103">
        <v>-8.9985486211901305E-2</v>
      </c>
      <c r="M23" s="102">
        <v>5943</v>
      </c>
      <c r="N23" s="103">
        <v>-0.23719676549865201</v>
      </c>
      <c r="O23" s="105">
        <v>4</v>
      </c>
      <c r="P23" s="107"/>
      <c r="Q23" s="101" t="s">
        <v>57</v>
      </c>
      <c r="R23" s="104">
        <v>3598</v>
      </c>
      <c r="S23" s="104">
        <v>36</v>
      </c>
      <c r="T23" s="104">
        <v>3468</v>
      </c>
      <c r="U23" s="104">
        <v>7102</v>
      </c>
      <c r="V23" s="104">
        <v>689</v>
      </c>
      <c r="W23" s="104">
        <v>7791</v>
      </c>
      <c r="X23" s="101" t="s">
        <v>112</v>
      </c>
    </row>
    <row r="24" spans="1:24" x14ac:dyDescent="0.2">
      <c r="A24" s="101" t="s">
        <v>113</v>
      </c>
      <c r="B24" s="101" t="s">
        <v>114</v>
      </c>
      <c r="C24" s="102">
        <v>1519</v>
      </c>
      <c r="D24" s="103">
        <v>-2.7528809218950099E-2</v>
      </c>
      <c r="E24" s="102">
        <v>44</v>
      </c>
      <c r="F24" s="103">
        <v>-0.30158730158730201</v>
      </c>
      <c r="G24" s="102">
        <v>2</v>
      </c>
      <c r="H24" s="103" t="s">
        <v>230</v>
      </c>
      <c r="I24" s="102">
        <v>1565</v>
      </c>
      <c r="J24" s="103">
        <v>-3.6923076923076906E-2</v>
      </c>
      <c r="K24" s="102">
        <v>313</v>
      </c>
      <c r="L24" s="103">
        <v>-0.203562340966921</v>
      </c>
      <c r="M24" s="102">
        <v>1878</v>
      </c>
      <c r="N24" s="103">
        <v>-6.937561942517341E-2</v>
      </c>
      <c r="O24" s="105">
        <v>4</v>
      </c>
      <c r="P24" s="107"/>
      <c r="Q24" s="101" t="s">
        <v>57</v>
      </c>
      <c r="R24" s="104">
        <v>1562</v>
      </c>
      <c r="S24" s="104">
        <v>63</v>
      </c>
      <c r="T24" s="104">
        <v>0</v>
      </c>
      <c r="U24" s="104">
        <v>1625</v>
      </c>
      <c r="V24" s="104">
        <v>393</v>
      </c>
      <c r="W24" s="104">
        <v>2018</v>
      </c>
      <c r="X24" s="101" t="s">
        <v>115</v>
      </c>
    </row>
    <row r="25" spans="1:24" x14ac:dyDescent="0.2">
      <c r="A25" s="101" t="s">
        <v>116</v>
      </c>
      <c r="B25" s="101" t="s">
        <v>117</v>
      </c>
      <c r="C25" s="102">
        <v>2807</v>
      </c>
      <c r="D25" s="103">
        <v>3.1985294117647098E-2</v>
      </c>
      <c r="E25" s="102">
        <v>2</v>
      </c>
      <c r="F25" s="103" t="s">
        <v>230</v>
      </c>
      <c r="G25" s="102">
        <v>0</v>
      </c>
      <c r="H25" s="103" t="s">
        <v>230</v>
      </c>
      <c r="I25" s="102">
        <v>2809</v>
      </c>
      <c r="J25" s="103">
        <v>3.2720588235294099E-2</v>
      </c>
      <c r="K25" s="102">
        <v>859</v>
      </c>
      <c r="L25" s="103">
        <v>0.19637883008356502</v>
      </c>
      <c r="M25" s="102">
        <v>3668</v>
      </c>
      <c r="N25" s="103">
        <v>6.6899360093077398E-2</v>
      </c>
      <c r="O25" s="105">
        <v>5</v>
      </c>
      <c r="P25" s="107"/>
      <c r="Q25" s="101" t="s">
        <v>57</v>
      </c>
      <c r="R25" s="104">
        <v>2720</v>
      </c>
      <c r="S25" s="104">
        <v>0</v>
      </c>
      <c r="T25" s="104">
        <v>0</v>
      </c>
      <c r="U25" s="104">
        <v>2720</v>
      </c>
      <c r="V25" s="104">
        <v>718</v>
      </c>
      <c r="W25" s="104">
        <v>3438</v>
      </c>
      <c r="X25" s="101" t="s">
        <v>118</v>
      </c>
    </row>
    <row r="26" spans="1:24" x14ac:dyDescent="0.2">
      <c r="A26" s="101" t="s">
        <v>119</v>
      </c>
      <c r="B26" s="101" t="s">
        <v>120</v>
      </c>
      <c r="C26" s="102">
        <v>1349</v>
      </c>
      <c r="D26" s="103">
        <v>8.9753178758414393E-3</v>
      </c>
      <c r="E26" s="102">
        <v>0</v>
      </c>
      <c r="F26" s="103" t="s">
        <v>230</v>
      </c>
      <c r="G26" s="102">
        <v>0</v>
      </c>
      <c r="H26" s="103">
        <v>-1</v>
      </c>
      <c r="I26" s="102">
        <v>1349</v>
      </c>
      <c r="J26" s="103">
        <v>8.2212257100149518E-3</v>
      </c>
      <c r="K26" s="102">
        <v>273</v>
      </c>
      <c r="L26" s="103">
        <v>0.05</v>
      </c>
      <c r="M26" s="102">
        <v>1622</v>
      </c>
      <c r="N26" s="103">
        <v>1.5018773466833502E-2</v>
      </c>
      <c r="O26" s="105">
        <v>5</v>
      </c>
      <c r="P26" s="107"/>
      <c r="Q26" s="101" t="s">
        <v>57</v>
      </c>
      <c r="R26" s="104">
        <v>1337</v>
      </c>
      <c r="S26" s="104">
        <v>0</v>
      </c>
      <c r="T26" s="104">
        <v>1</v>
      </c>
      <c r="U26" s="104">
        <v>1338</v>
      </c>
      <c r="V26" s="104">
        <v>260</v>
      </c>
      <c r="W26" s="104">
        <v>1598</v>
      </c>
      <c r="X26" s="101" t="s">
        <v>121</v>
      </c>
    </row>
    <row r="27" spans="1:24" x14ac:dyDescent="0.2">
      <c r="A27" s="101" t="s">
        <v>122</v>
      </c>
      <c r="B27" s="101" t="s">
        <v>123</v>
      </c>
      <c r="C27" s="102">
        <v>3612</v>
      </c>
      <c r="D27" s="103">
        <v>6.8955312222551107E-2</v>
      </c>
      <c r="E27" s="102">
        <v>0</v>
      </c>
      <c r="F27" s="103" t="s">
        <v>230</v>
      </c>
      <c r="G27" s="102">
        <v>0</v>
      </c>
      <c r="H27" s="103" t="s">
        <v>230</v>
      </c>
      <c r="I27" s="102">
        <v>3612</v>
      </c>
      <c r="J27" s="103">
        <v>6.8955312222551107E-2</v>
      </c>
      <c r="K27" s="102">
        <v>1188</v>
      </c>
      <c r="L27" s="103">
        <v>0.30263157894736803</v>
      </c>
      <c r="M27" s="102">
        <v>4800</v>
      </c>
      <c r="N27" s="103">
        <v>0.118620368212538</v>
      </c>
      <c r="O27" s="105">
        <v>5</v>
      </c>
      <c r="P27" s="107"/>
      <c r="Q27" s="101" t="s">
        <v>57</v>
      </c>
      <c r="R27" s="104">
        <v>3379</v>
      </c>
      <c r="S27" s="104">
        <v>0</v>
      </c>
      <c r="T27" s="104">
        <v>0</v>
      </c>
      <c r="U27" s="104">
        <v>3379</v>
      </c>
      <c r="V27" s="104">
        <v>912</v>
      </c>
      <c r="W27" s="104">
        <v>4291</v>
      </c>
      <c r="X27" s="101" t="s">
        <v>124</v>
      </c>
    </row>
    <row r="28" spans="1:24" x14ac:dyDescent="0.2">
      <c r="A28" s="101" t="s">
        <v>125</v>
      </c>
      <c r="B28" s="101" t="s">
        <v>126</v>
      </c>
      <c r="C28" s="102">
        <v>4326</v>
      </c>
      <c r="D28" s="103">
        <v>-1.0295126973232701E-2</v>
      </c>
      <c r="E28" s="102">
        <v>232</v>
      </c>
      <c r="F28" s="103">
        <v>0.18974358974359001</v>
      </c>
      <c r="G28" s="102">
        <v>6</v>
      </c>
      <c r="H28" s="103">
        <v>0.5</v>
      </c>
      <c r="I28" s="102">
        <v>4564</v>
      </c>
      <c r="J28" s="103">
        <v>-1.3129102844638902E-3</v>
      </c>
      <c r="K28" s="102">
        <v>925</v>
      </c>
      <c r="L28" s="103">
        <v>-5.99593495934959E-2</v>
      </c>
      <c r="M28" s="102">
        <v>5489</v>
      </c>
      <c r="N28" s="103">
        <v>-1.1703276917536899E-2</v>
      </c>
      <c r="O28" s="105">
        <v>4</v>
      </c>
      <c r="P28" s="107"/>
      <c r="Q28" s="101" t="s">
        <v>57</v>
      </c>
      <c r="R28" s="104">
        <v>4371</v>
      </c>
      <c r="S28" s="104">
        <v>195</v>
      </c>
      <c r="T28" s="104">
        <v>4</v>
      </c>
      <c r="U28" s="104">
        <v>4570</v>
      </c>
      <c r="V28" s="104">
        <v>984</v>
      </c>
      <c r="W28" s="104">
        <v>5554</v>
      </c>
      <c r="X28" s="101" t="s">
        <v>127</v>
      </c>
    </row>
    <row r="29" spans="1:24" x14ac:dyDescent="0.2">
      <c r="A29" s="101" t="s">
        <v>128</v>
      </c>
      <c r="B29" s="101" t="s">
        <v>129</v>
      </c>
      <c r="C29" s="102">
        <v>3272</v>
      </c>
      <c r="D29" s="103">
        <v>4.3034746573159102E-2</v>
      </c>
      <c r="E29" s="102">
        <v>1</v>
      </c>
      <c r="F29" s="103" t="s">
        <v>230</v>
      </c>
      <c r="G29" s="102">
        <v>0</v>
      </c>
      <c r="H29" s="103" t="s">
        <v>230</v>
      </c>
      <c r="I29" s="102">
        <v>3273</v>
      </c>
      <c r="J29" s="103">
        <v>4.3353522473700994E-2</v>
      </c>
      <c r="K29" s="102">
        <v>368</v>
      </c>
      <c r="L29" s="103">
        <v>0.11854103343465</v>
      </c>
      <c r="M29" s="102">
        <v>3641</v>
      </c>
      <c r="N29" s="103">
        <v>5.0490478938257401E-2</v>
      </c>
      <c r="O29" s="105">
        <v>5</v>
      </c>
      <c r="P29" s="107"/>
      <c r="Q29" s="101" t="s">
        <v>57</v>
      </c>
      <c r="R29" s="104">
        <v>3137</v>
      </c>
      <c r="S29" s="104">
        <v>0</v>
      </c>
      <c r="T29" s="104">
        <v>0</v>
      </c>
      <c r="U29" s="104">
        <v>3137</v>
      </c>
      <c r="V29" s="104">
        <v>329</v>
      </c>
      <c r="W29" s="104">
        <v>3466</v>
      </c>
      <c r="X29" s="101" t="s">
        <v>130</v>
      </c>
    </row>
    <row r="30" spans="1:24" x14ac:dyDescent="0.2">
      <c r="A30" s="101" t="s">
        <v>131</v>
      </c>
      <c r="B30" s="101" t="s">
        <v>132</v>
      </c>
      <c r="C30" s="102">
        <v>1764</v>
      </c>
      <c r="D30" s="103">
        <v>2.7972027972028E-2</v>
      </c>
      <c r="E30" s="102">
        <v>1</v>
      </c>
      <c r="F30" s="103" t="s">
        <v>230</v>
      </c>
      <c r="G30" s="102">
        <v>0</v>
      </c>
      <c r="H30" s="103" t="s">
        <v>230</v>
      </c>
      <c r="I30" s="102">
        <v>1765</v>
      </c>
      <c r="J30" s="103">
        <v>2.8554778554778601E-2</v>
      </c>
      <c r="K30" s="102">
        <v>283</v>
      </c>
      <c r="L30" s="103">
        <v>-0.18208092485549099</v>
      </c>
      <c r="M30" s="102">
        <v>2048</v>
      </c>
      <c r="N30" s="103">
        <v>-6.7895247332686705E-3</v>
      </c>
      <c r="O30" s="105">
        <v>5</v>
      </c>
      <c r="P30" s="107"/>
      <c r="Q30" s="101" t="s">
        <v>57</v>
      </c>
      <c r="R30" s="104">
        <v>1716</v>
      </c>
      <c r="S30" s="104">
        <v>0</v>
      </c>
      <c r="T30" s="104">
        <v>0</v>
      </c>
      <c r="U30" s="104">
        <v>1716</v>
      </c>
      <c r="V30" s="104">
        <v>346</v>
      </c>
      <c r="W30" s="104">
        <v>2062</v>
      </c>
      <c r="X30" s="101" t="s">
        <v>133</v>
      </c>
    </row>
    <row r="31" spans="1:24" x14ac:dyDescent="0.2">
      <c r="A31" s="101" t="s">
        <v>134</v>
      </c>
      <c r="B31" s="101" t="s">
        <v>135</v>
      </c>
      <c r="C31" s="102">
        <v>1034</v>
      </c>
      <c r="D31" s="103">
        <v>5.5102040816326497E-2</v>
      </c>
      <c r="E31" s="102">
        <v>0</v>
      </c>
      <c r="F31" s="103" t="s">
        <v>230</v>
      </c>
      <c r="G31" s="102">
        <v>0</v>
      </c>
      <c r="H31" s="103" t="s">
        <v>230</v>
      </c>
      <c r="I31" s="102">
        <v>1034</v>
      </c>
      <c r="J31" s="103">
        <v>5.5102040816326497E-2</v>
      </c>
      <c r="K31" s="102">
        <v>347</v>
      </c>
      <c r="L31" s="103">
        <v>-0.202298850574713</v>
      </c>
      <c r="M31" s="102">
        <v>1381</v>
      </c>
      <c r="N31" s="103">
        <v>-2.4028268551236701E-2</v>
      </c>
      <c r="O31" s="105">
        <v>5</v>
      </c>
      <c r="P31" s="107"/>
      <c r="Q31" s="101" t="s">
        <v>57</v>
      </c>
      <c r="R31" s="104">
        <v>980</v>
      </c>
      <c r="S31" s="104">
        <v>0</v>
      </c>
      <c r="T31" s="104">
        <v>0</v>
      </c>
      <c r="U31" s="104">
        <v>980</v>
      </c>
      <c r="V31" s="104">
        <v>435</v>
      </c>
      <c r="W31" s="104">
        <v>1415</v>
      </c>
      <c r="X31" s="101" t="s">
        <v>136</v>
      </c>
    </row>
    <row r="32" spans="1:24" x14ac:dyDescent="0.2">
      <c r="A32" s="101" t="s">
        <v>137</v>
      </c>
      <c r="B32" s="101" t="s">
        <v>138</v>
      </c>
      <c r="C32" s="102">
        <v>66268</v>
      </c>
      <c r="D32" s="103">
        <v>1.9807369551083404E-3</v>
      </c>
      <c r="E32" s="102">
        <v>69297</v>
      </c>
      <c r="F32" s="103">
        <v>1.8444490167837502E-2</v>
      </c>
      <c r="G32" s="102">
        <v>0</v>
      </c>
      <c r="H32" s="103" t="s">
        <v>230</v>
      </c>
      <c r="I32" s="102">
        <v>135565</v>
      </c>
      <c r="J32" s="103">
        <v>1.03294852398661E-2</v>
      </c>
      <c r="K32" s="102">
        <v>5471</v>
      </c>
      <c r="L32" s="103">
        <v>0.247378020975832</v>
      </c>
      <c r="M32" s="102">
        <v>141036</v>
      </c>
      <c r="N32" s="103">
        <v>1.78327860570851E-2</v>
      </c>
      <c r="O32" s="105">
        <v>1</v>
      </c>
      <c r="P32" s="107"/>
      <c r="Q32" s="101" t="s">
        <v>139</v>
      </c>
      <c r="R32" s="104">
        <v>66137</v>
      </c>
      <c r="S32" s="104">
        <v>68042</v>
      </c>
      <c r="T32" s="104">
        <v>0</v>
      </c>
      <c r="U32" s="104">
        <v>134179</v>
      </c>
      <c r="V32" s="104">
        <v>4386</v>
      </c>
      <c r="W32" s="104">
        <v>138565</v>
      </c>
      <c r="X32" s="101" t="s">
        <v>140</v>
      </c>
    </row>
    <row r="33" spans="1:24" x14ac:dyDescent="0.2">
      <c r="A33" s="101" t="s">
        <v>141</v>
      </c>
      <c r="B33" s="101" t="s">
        <v>142</v>
      </c>
      <c r="C33" s="102">
        <v>705</v>
      </c>
      <c r="D33" s="103">
        <v>-1.9471488178025E-2</v>
      </c>
      <c r="E33" s="102">
        <v>35</v>
      </c>
      <c r="F33" s="103">
        <v>-0.102564102564103</v>
      </c>
      <c r="G33" s="102">
        <v>0</v>
      </c>
      <c r="H33" s="103" t="s">
        <v>230</v>
      </c>
      <c r="I33" s="102">
        <v>740</v>
      </c>
      <c r="J33" s="103">
        <v>-2.3746701846965701E-2</v>
      </c>
      <c r="K33" s="102">
        <v>475</v>
      </c>
      <c r="L33" s="103">
        <v>-0.43985849056603799</v>
      </c>
      <c r="M33" s="102">
        <v>1215</v>
      </c>
      <c r="N33" s="103">
        <v>-0.24346201743461998</v>
      </c>
      <c r="O33" s="105">
        <v>5</v>
      </c>
      <c r="P33" s="107"/>
      <c r="Q33" s="101" t="s">
        <v>57</v>
      </c>
      <c r="R33" s="104">
        <v>719</v>
      </c>
      <c r="S33" s="104">
        <v>39</v>
      </c>
      <c r="T33" s="104">
        <v>0</v>
      </c>
      <c r="U33" s="104">
        <v>758</v>
      </c>
      <c r="V33" s="104">
        <v>848</v>
      </c>
      <c r="W33" s="104">
        <v>1606</v>
      </c>
      <c r="X33" s="101" t="s">
        <v>143</v>
      </c>
    </row>
    <row r="34" spans="1:24" x14ac:dyDescent="0.2">
      <c r="A34" s="101" t="s">
        <v>144</v>
      </c>
      <c r="B34" s="101" t="s">
        <v>145</v>
      </c>
      <c r="C34" s="102">
        <v>1740</v>
      </c>
      <c r="D34" s="103">
        <v>1.87353629976581E-2</v>
      </c>
      <c r="E34" s="102">
        <v>0</v>
      </c>
      <c r="F34" s="103" t="s">
        <v>230</v>
      </c>
      <c r="G34" s="102">
        <v>0</v>
      </c>
      <c r="H34" s="103" t="s">
        <v>230</v>
      </c>
      <c r="I34" s="102">
        <v>1740</v>
      </c>
      <c r="J34" s="103">
        <v>1.87353629976581E-2</v>
      </c>
      <c r="K34" s="102">
        <v>148</v>
      </c>
      <c r="L34" s="103">
        <v>-0.12426035502958602</v>
      </c>
      <c r="M34" s="102">
        <v>1888</v>
      </c>
      <c r="N34" s="103">
        <v>5.8604155567394799E-3</v>
      </c>
      <c r="O34" s="105">
        <v>5</v>
      </c>
      <c r="P34" s="107"/>
      <c r="Q34" s="101" t="s">
        <v>57</v>
      </c>
      <c r="R34" s="104">
        <v>1708</v>
      </c>
      <c r="S34" s="104">
        <v>0</v>
      </c>
      <c r="T34" s="104">
        <v>0</v>
      </c>
      <c r="U34" s="104">
        <v>1708</v>
      </c>
      <c r="V34" s="104">
        <v>169</v>
      </c>
      <c r="W34" s="104">
        <v>1877</v>
      </c>
      <c r="X34" s="101" t="s">
        <v>146</v>
      </c>
    </row>
    <row r="35" spans="1:24" x14ac:dyDescent="0.2">
      <c r="A35" s="101" t="s">
        <v>147</v>
      </c>
      <c r="B35" s="101" t="s">
        <v>148</v>
      </c>
      <c r="C35" s="102">
        <v>696</v>
      </c>
      <c r="D35" s="103">
        <v>1.0159651669085602E-2</v>
      </c>
      <c r="E35" s="102">
        <v>0</v>
      </c>
      <c r="F35" s="103" t="s">
        <v>230</v>
      </c>
      <c r="G35" s="102">
        <v>0</v>
      </c>
      <c r="H35" s="103" t="s">
        <v>230</v>
      </c>
      <c r="I35" s="102">
        <v>696</v>
      </c>
      <c r="J35" s="103">
        <v>1.0159651669085602E-2</v>
      </c>
      <c r="K35" s="102">
        <v>74</v>
      </c>
      <c r="L35" s="103">
        <v>-0.34513274336283201</v>
      </c>
      <c r="M35" s="102">
        <v>770</v>
      </c>
      <c r="N35" s="103">
        <v>-3.9900249376558602E-2</v>
      </c>
      <c r="O35" s="105">
        <v>5</v>
      </c>
      <c r="P35" s="107"/>
      <c r="Q35" s="101" t="s">
        <v>57</v>
      </c>
      <c r="R35" s="104">
        <v>689</v>
      </c>
      <c r="S35" s="104">
        <v>0</v>
      </c>
      <c r="T35" s="104">
        <v>0</v>
      </c>
      <c r="U35" s="104">
        <v>689</v>
      </c>
      <c r="V35" s="104">
        <v>113</v>
      </c>
      <c r="W35" s="104">
        <v>802</v>
      </c>
      <c r="X35" s="101" t="s">
        <v>149</v>
      </c>
    </row>
    <row r="36" spans="1:24" x14ac:dyDescent="0.2">
      <c r="A36" s="101" t="s">
        <v>150</v>
      </c>
      <c r="B36" s="101" t="s">
        <v>151</v>
      </c>
      <c r="C36" s="102">
        <v>1400</v>
      </c>
      <c r="D36" s="103">
        <v>4.3219076005961296E-2</v>
      </c>
      <c r="E36" s="102">
        <v>3</v>
      </c>
      <c r="F36" s="103">
        <v>-0.78571428571428603</v>
      </c>
      <c r="G36" s="102">
        <v>0</v>
      </c>
      <c r="H36" s="103" t="s">
        <v>230</v>
      </c>
      <c r="I36" s="102">
        <v>1403</v>
      </c>
      <c r="J36" s="103">
        <v>3.46607669616519E-2</v>
      </c>
      <c r="K36" s="102">
        <v>315</v>
      </c>
      <c r="L36" s="103">
        <v>1.2861736334405099E-2</v>
      </c>
      <c r="M36" s="102">
        <v>1718</v>
      </c>
      <c r="N36" s="103">
        <v>3.0593881223755202E-2</v>
      </c>
      <c r="O36" s="105">
        <v>5</v>
      </c>
      <c r="P36" s="107"/>
      <c r="Q36" s="101" t="s">
        <v>57</v>
      </c>
      <c r="R36" s="104">
        <v>1342</v>
      </c>
      <c r="S36" s="104">
        <v>14</v>
      </c>
      <c r="T36" s="104">
        <v>0</v>
      </c>
      <c r="U36" s="104">
        <v>1356</v>
      </c>
      <c r="V36" s="104">
        <v>311</v>
      </c>
      <c r="W36" s="104">
        <v>1667</v>
      </c>
      <c r="X36" s="101" t="s">
        <v>152</v>
      </c>
    </row>
    <row r="37" spans="1:24" x14ac:dyDescent="0.2">
      <c r="A37" s="101" t="s">
        <v>153</v>
      </c>
      <c r="B37" s="101" t="s">
        <v>154</v>
      </c>
      <c r="C37" s="102">
        <v>3434</v>
      </c>
      <c r="D37" s="103">
        <v>5.2693208430913303E-3</v>
      </c>
      <c r="E37" s="102">
        <v>2</v>
      </c>
      <c r="F37" s="103">
        <v>-0.5</v>
      </c>
      <c r="G37" s="102">
        <v>4</v>
      </c>
      <c r="H37" s="103" t="s">
        <v>230</v>
      </c>
      <c r="I37" s="102">
        <v>3440</v>
      </c>
      <c r="J37" s="103">
        <v>5.8479532163742704E-3</v>
      </c>
      <c r="K37" s="102">
        <v>669</v>
      </c>
      <c r="L37" s="103">
        <v>0.32475247524752499</v>
      </c>
      <c r="M37" s="102">
        <v>4109</v>
      </c>
      <c r="N37" s="103">
        <v>4.6878980891719699E-2</v>
      </c>
      <c r="O37" s="105">
        <v>5</v>
      </c>
      <c r="P37" s="107"/>
      <c r="Q37" s="101" t="s">
        <v>57</v>
      </c>
      <c r="R37" s="104">
        <v>3416</v>
      </c>
      <c r="S37" s="104">
        <v>4</v>
      </c>
      <c r="T37" s="104">
        <v>0</v>
      </c>
      <c r="U37" s="104">
        <v>3420</v>
      </c>
      <c r="V37" s="104">
        <v>505</v>
      </c>
      <c r="W37" s="104">
        <v>3925</v>
      </c>
      <c r="X37" s="101" t="s">
        <v>155</v>
      </c>
    </row>
    <row r="38" spans="1:24" x14ac:dyDescent="0.2">
      <c r="A38" s="101" t="s">
        <v>156</v>
      </c>
      <c r="B38" s="101" t="s">
        <v>157</v>
      </c>
      <c r="C38" s="102">
        <v>3078</v>
      </c>
      <c r="D38" s="103">
        <v>3.1155778894472401E-2</v>
      </c>
      <c r="E38" s="102">
        <v>2</v>
      </c>
      <c r="F38" s="103">
        <v>0</v>
      </c>
      <c r="G38" s="102">
        <v>0</v>
      </c>
      <c r="H38" s="103" t="s">
        <v>230</v>
      </c>
      <c r="I38" s="102">
        <v>3080</v>
      </c>
      <c r="J38" s="103">
        <v>3.1134917977904301E-2</v>
      </c>
      <c r="K38" s="102">
        <v>293</v>
      </c>
      <c r="L38" s="103">
        <v>0.210743801652893</v>
      </c>
      <c r="M38" s="102">
        <v>3373</v>
      </c>
      <c r="N38" s="103">
        <v>4.4595850108392697E-2</v>
      </c>
      <c r="O38" s="105">
        <v>5</v>
      </c>
      <c r="P38" s="107"/>
      <c r="Q38" s="101" t="s">
        <v>57</v>
      </c>
      <c r="R38" s="104">
        <v>2985</v>
      </c>
      <c r="S38" s="104">
        <v>2</v>
      </c>
      <c r="T38" s="104">
        <v>0</v>
      </c>
      <c r="U38" s="104">
        <v>2987</v>
      </c>
      <c r="V38" s="104">
        <v>242</v>
      </c>
      <c r="W38" s="104">
        <v>3229</v>
      </c>
      <c r="X38" s="101" t="s">
        <v>158</v>
      </c>
    </row>
    <row r="39" spans="1:24" x14ac:dyDescent="0.2">
      <c r="A39" s="101" t="s">
        <v>159</v>
      </c>
      <c r="B39" s="101" t="s">
        <v>160</v>
      </c>
      <c r="C39" s="102">
        <v>17232</v>
      </c>
      <c r="D39" s="103">
        <v>-3.7748492293946806E-2</v>
      </c>
      <c r="E39" s="102">
        <v>11786</v>
      </c>
      <c r="F39" s="103">
        <v>-0.18379501385041599</v>
      </c>
      <c r="G39" s="102">
        <v>8949</v>
      </c>
      <c r="H39" s="103">
        <v>-0.16807660128288598</v>
      </c>
      <c r="I39" s="102">
        <v>37967</v>
      </c>
      <c r="J39" s="103">
        <v>-0.11919730889688002</v>
      </c>
      <c r="K39" s="102">
        <v>7233</v>
      </c>
      <c r="L39" s="103">
        <v>0.127162225338943</v>
      </c>
      <c r="M39" s="102">
        <v>45200</v>
      </c>
      <c r="N39" s="103">
        <v>-8.7274342716368497E-2</v>
      </c>
      <c r="O39" s="105">
        <v>2</v>
      </c>
      <c r="P39" s="107"/>
      <c r="Q39" s="101" t="s">
        <v>57</v>
      </c>
      <c r="R39" s="104">
        <v>17908</v>
      </c>
      <c r="S39" s="104">
        <v>14440</v>
      </c>
      <c r="T39" s="104">
        <v>10757</v>
      </c>
      <c r="U39" s="104">
        <v>43105</v>
      </c>
      <c r="V39" s="104">
        <v>6417</v>
      </c>
      <c r="W39" s="104">
        <v>49522</v>
      </c>
      <c r="X39" s="101" t="s">
        <v>161</v>
      </c>
    </row>
    <row r="40" spans="1:24" x14ac:dyDescent="0.2">
      <c r="A40" s="101" t="s">
        <v>162</v>
      </c>
      <c r="B40" s="101" t="s">
        <v>163</v>
      </c>
      <c r="C40" s="102">
        <v>2906</v>
      </c>
      <c r="D40" s="103">
        <v>8.6775425199583506E-3</v>
      </c>
      <c r="E40" s="102">
        <v>0</v>
      </c>
      <c r="F40" s="103" t="s">
        <v>230</v>
      </c>
      <c r="G40" s="102">
        <v>0</v>
      </c>
      <c r="H40" s="103" t="s">
        <v>230</v>
      </c>
      <c r="I40" s="102">
        <v>2906</v>
      </c>
      <c r="J40" s="103">
        <v>8.6775425199583506E-3</v>
      </c>
      <c r="K40" s="102">
        <v>713</v>
      </c>
      <c r="L40" s="103">
        <v>0.10200927357032499</v>
      </c>
      <c r="M40" s="102">
        <v>3619</v>
      </c>
      <c r="N40" s="103">
        <v>2.5793650793650803E-2</v>
      </c>
      <c r="O40" s="105">
        <v>5</v>
      </c>
      <c r="P40" s="107"/>
      <c r="Q40" s="101" t="s">
        <v>57</v>
      </c>
      <c r="R40" s="104">
        <v>2881</v>
      </c>
      <c r="S40" s="104">
        <v>0</v>
      </c>
      <c r="T40" s="104">
        <v>0</v>
      </c>
      <c r="U40" s="104">
        <v>2881</v>
      </c>
      <c r="V40" s="104">
        <v>647</v>
      </c>
      <c r="W40" s="104">
        <v>3528</v>
      </c>
      <c r="X40" s="101" t="s">
        <v>164</v>
      </c>
    </row>
    <row r="41" spans="1:24" x14ac:dyDescent="0.2">
      <c r="A41" s="101" t="s">
        <v>165</v>
      </c>
      <c r="B41" s="101" t="s">
        <v>166</v>
      </c>
      <c r="C41" s="102">
        <v>1969</v>
      </c>
      <c r="D41" s="103">
        <v>-0.18971193415637899</v>
      </c>
      <c r="E41" s="102">
        <v>80</v>
      </c>
      <c r="F41" s="103">
        <v>-0.31623931623931595</v>
      </c>
      <c r="G41" s="102">
        <v>0</v>
      </c>
      <c r="H41" s="103" t="s">
        <v>230</v>
      </c>
      <c r="I41" s="102">
        <v>2049</v>
      </c>
      <c r="J41" s="103">
        <v>-0.195524146054181</v>
      </c>
      <c r="K41" s="102">
        <v>1331</v>
      </c>
      <c r="L41" s="103">
        <v>-0.11325782811459001</v>
      </c>
      <c r="M41" s="102">
        <v>3380</v>
      </c>
      <c r="N41" s="103">
        <v>-0.16501976284585002</v>
      </c>
      <c r="O41" s="105">
        <v>4</v>
      </c>
      <c r="P41" s="107"/>
      <c r="Q41" s="101" t="s">
        <v>57</v>
      </c>
      <c r="R41" s="104">
        <v>2430</v>
      </c>
      <c r="S41" s="104">
        <v>117</v>
      </c>
      <c r="T41" s="104">
        <v>0</v>
      </c>
      <c r="U41" s="104">
        <v>2547</v>
      </c>
      <c r="V41" s="104">
        <v>1501</v>
      </c>
      <c r="W41" s="104">
        <v>4048</v>
      </c>
      <c r="X41" s="101" t="s">
        <v>167</v>
      </c>
    </row>
    <row r="42" spans="1:24" x14ac:dyDescent="0.2">
      <c r="A42" s="101" t="s">
        <v>168</v>
      </c>
      <c r="B42" s="101" t="s">
        <v>169</v>
      </c>
      <c r="C42" s="102">
        <v>2233</v>
      </c>
      <c r="D42" s="103">
        <v>1.8239854081167402E-2</v>
      </c>
      <c r="E42" s="102">
        <v>2</v>
      </c>
      <c r="F42" s="103" t="s">
        <v>230</v>
      </c>
      <c r="G42" s="102">
        <v>0</v>
      </c>
      <c r="H42" s="103" t="s">
        <v>230</v>
      </c>
      <c r="I42" s="102">
        <v>2235</v>
      </c>
      <c r="J42" s="103">
        <v>1.9151846785225701E-2</v>
      </c>
      <c r="K42" s="102">
        <v>560</v>
      </c>
      <c r="L42" s="103">
        <v>0.78913738019169299</v>
      </c>
      <c r="M42" s="102">
        <v>2795</v>
      </c>
      <c r="N42" s="103">
        <v>0.11532322426177201</v>
      </c>
      <c r="O42" s="105">
        <v>5</v>
      </c>
      <c r="P42" s="107"/>
      <c r="Q42" s="101" t="s">
        <v>57</v>
      </c>
      <c r="R42" s="104">
        <v>2193</v>
      </c>
      <c r="S42" s="104">
        <v>0</v>
      </c>
      <c r="T42" s="104">
        <v>0</v>
      </c>
      <c r="U42" s="104">
        <v>2193</v>
      </c>
      <c r="V42" s="104">
        <v>313</v>
      </c>
      <c r="W42" s="104">
        <v>2506</v>
      </c>
      <c r="X42" s="101" t="s">
        <v>170</v>
      </c>
    </row>
    <row r="43" spans="1:24" x14ac:dyDescent="0.2">
      <c r="A43" s="101" t="s">
        <v>171</v>
      </c>
      <c r="B43" s="101" t="s">
        <v>172</v>
      </c>
      <c r="C43" s="102">
        <v>1188</v>
      </c>
      <c r="D43" s="103">
        <v>1.36518771331058E-2</v>
      </c>
      <c r="E43" s="102">
        <v>2</v>
      </c>
      <c r="F43" s="103" t="s">
        <v>230</v>
      </c>
      <c r="G43" s="102">
        <v>0</v>
      </c>
      <c r="H43" s="103" t="s">
        <v>230</v>
      </c>
      <c r="I43" s="102">
        <v>1190</v>
      </c>
      <c r="J43" s="103">
        <v>1.5358361774743999E-2</v>
      </c>
      <c r="K43" s="102">
        <v>156</v>
      </c>
      <c r="L43" s="103">
        <v>-7.69230769230769E-2</v>
      </c>
      <c r="M43" s="102">
        <v>1346</v>
      </c>
      <c r="N43" s="103">
        <v>3.7285607755406401E-3</v>
      </c>
      <c r="O43" s="105">
        <v>5</v>
      </c>
      <c r="P43" s="107"/>
      <c r="Q43" s="101" t="s">
        <v>57</v>
      </c>
      <c r="R43" s="104">
        <v>1172</v>
      </c>
      <c r="S43" s="104">
        <v>0</v>
      </c>
      <c r="T43" s="104">
        <v>0</v>
      </c>
      <c r="U43" s="104">
        <v>1172</v>
      </c>
      <c r="V43" s="104">
        <v>169</v>
      </c>
      <c r="W43" s="104">
        <v>1341</v>
      </c>
      <c r="X43" s="101" t="s">
        <v>173</v>
      </c>
    </row>
    <row r="44" spans="1:24" x14ac:dyDescent="0.2">
      <c r="A44" s="101" t="s">
        <v>174</v>
      </c>
      <c r="B44" s="101" t="s">
        <v>175</v>
      </c>
      <c r="C44" s="102">
        <v>18919</v>
      </c>
      <c r="D44" s="103">
        <v>1.61125731779365E-2</v>
      </c>
      <c r="E44" s="102">
        <v>735</v>
      </c>
      <c r="F44" s="103">
        <v>-0.109090909090909</v>
      </c>
      <c r="G44" s="102">
        <v>2</v>
      </c>
      <c r="H44" s="103">
        <v>-0.6</v>
      </c>
      <c r="I44" s="102">
        <v>19656</v>
      </c>
      <c r="J44" s="103">
        <v>1.0643220731143E-2</v>
      </c>
      <c r="K44" s="102">
        <v>5709</v>
      </c>
      <c r="L44" s="103">
        <v>0.17227926078028702</v>
      </c>
      <c r="M44" s="102">
        <v>25365</v>
      </c>
      <c r="N44" s="103">
        <v>4.3011636991652599E-2</v>
      </c>
      <c r="O44" s="105">
        <v>3</v>
      </c>
      <c r="P44" s="107"/>
      <c r="Q44" s="101" t="s">
        <v>57</v>
      </c>
      <c r="R44" s="104">
        <v>18619</v>
      </c>
      <c r="S44" s="104">
        <v>825</v>
      </c>
      <c r="T44" s="104">
        <v>5</v>
      </c>
      <c r="U44" s="104">
        <v>19449</v>
      </c>
      <c r="V44" s="104">
        <v>4870</v>
      </c>
      <c r="W44" s="104">
        <v>24319</v>
      </c>
      <c r="X44" s="101" t="s">
        <v>176</v>
      </c>
    </row>
    <row r="45" spans="1:24" x14ac:dyDescent="0.2">
      <c r="A45" s="101" t="s">
        <v>177</v>
      </c>
      <c r="B45" s="101" t="s">
        <v>178</v>
      </c>
      <c r="C45" s="102">
        <v>25827</v>
      </c>
      <c r="D45" s="103">
        <v>1.03274263584086E-2</v>
      </c>
      <c r="E45" s="102">
        <v>5019</v>
      </c>
      <c r="F45" s="103">
        <v>1.1079774375503601E-2</v>
      </c>
      <c r="G45" s="102">
        <v>0</v>
      </c>
      <c r="H45" s="103" t="s">
        <v>230</v>
      </c>
      <c r="I45" s="102">
        <v>30846</v>
      </c>
      <c r="J45" s="103">
        <v>1.04497657811118E-2</v>
      </c>
      <c r="K45" s="102">
        <v>4408</v>
      </c>
      <c r="L45" s="103">
        <v>0.14137752459865402</v>
      </c>
      <c r="M45" s="102">
        <v>35254</v>
      </c>
      <c r="N45" s="103">
        <v>2.51533920730466E-2</v>
      </c>
      <c r="O45" s="105">
        <v>2</v>
      </c>
      <c r="P45" s="107"/>
      <c r="Q45" s="101" t="s">
        <v>57</v>
      </c>
      <c r="R45" s="104">
        <v>25563</v>
      </c>
      <c r="S45" s="104">
        <v>4964</v>
      </c>
      <c r="T45" s="104">
        <v>0</v>
      </c>
      <c r="U45" s="104">
        <v>30527</v>
      </c>
      <c r="V45" s="104">
        <v>3862</v>
      </c>
      <c r="W45" s="104">
        <v>34389</v>
      </c>
      <c r="X45" s="101" t="s">
        <v>179</v>
      </c>
    </row>
    <row r="46" spans="1:24" x14ac:dyDescent="0.2">
      <c r="A46" s="101" t="s">
        <v>180</v>
      </c>
      <c r="B46" s="101" t="s">
        <v>181</v>
      </c>
      <c r="C46" s="102">
        <v>3774</v>
      </c>
      <c r="D46" s="103">
        <v>2.6567481402763001E-3</v>
      </c>
      <c r="E46" s="102">
        <v>0</v>
      </c>
      <c r="F46" s="103" t="s">
        <v>230</v>
      </c>
      <c r="G46" s="102">
        <v>0</v>
      </c>
      <c r="H46" s="103" t="s">
        <v>230</v>
      </c>
      <c r="I46" s="102">
        <v>3774</v>
      </c>
      <c r="J46" s="103">
        <v>2.6567481402763001E-3</v>
      </c>
      <c r="K46" s="102">
        <v>357</v>
      </c>
      <c r="L46" s="103">
        <v>0.35741444866920202</v>
      </c>
      <c r="M46" s="102">
        <v>4131</v>
      </c>
      <c r="N46" s="103">
        <v>2.5825676682393803E-2</v>
      </c>
      <c r="O46" s="105">
        <v>5</v>
      </c>
      <c r="P46" s="107"/>
      <c r="Q46" s="101" t="s">
        <v>57</v>
      </c>
      <c r="R46" s="104">
        <v>3764</v>
      </c>
      <c r="S46" s="104">
        <v>0</v>
      </c>
      <c r="T46" s="104">
        <v>0</v>
      </c>
      <c r="U46" s="104">
        <v>3764</v>
      </c>
      <c r="V46" s="104">
        <v>263</v>
      </c>
      <c r="W46" s="104">
        <v>4027</v>
      </c>
      <c r="X46" s="101" t="s">
        <v>182</v>
      </c>
    </row>
    <row r="47" spans="1:24" x14ac:dyDescent="0.2">
      <c r="A47" s="101" t="s">
        <v>183</v>
      </c>
      <c r="B47" s="101" t="s">
        <v>184</v>
      </c>
      <c r="C47" s="102">
        <v>1293</v>
      </c>
      <c r="D47" s="103">
        <v>-1.29770992366412E-2</v>
      </c>
      <c r="E47" s="102">
        <v>0</v>
      </c>
      <c r="F47" s="103" t="s">
        <v>230</v>
      </c>
      <c r="G47" s="102">
        <v>0</v>
      </c>
      <c r="H47" s="103" t="s">
        <v>230</v>
      </c>
      <c r="I47" s="102">
        <v>1293</v>
      </c>
      <c r="J47" s="103">
        <v>-1.29770992366412E-2</v>
      </c>
      <c r="K47" s="102">
        <v>100</v>
      </c>
      <c r="L47" s="103">
        <v>-9.9009900990098994E-3</v>
      </c>
      <c r="M47" s="102">
        <v>1393</v>
      </c>
      <c r="N47" s="103">
        <v>-1.2756909992912799E-2</v>
      </c>
      <c r="O47" s="105">
        <v>5</v>
      </c>
      <c r="P47" s="107"/>
      <c r="Q47" s="101" t="s">
        <v>57</v>
      </c>
      <c r="R47" s="104">
        <v>1310</v>
      </c>
      <c r="S47" s="104">
        <v>0</v>
      </c>
      <c r="T47" s="104">
        <v>0</v>
      </c>
      <c r="U47" s="104">
        <v>1310</v>
      </c>
      <c r="V47" s="104">
        <v>101</v>
      </c>
      <c r="W47" s="104">
        <v>1411</v>
      </c>
      <c r="X47" s="101" t="s">
        <v>185</v>
      </c>
    </row>
    <row r="48" spans="1:24" x14ac:dyDescent="0.2">
      <c r="A48" s="101" t="s">
        <v>186</v>
      </c>
      <c r="B48" s="101" t="s">
        <v>187</v>
      </c>
      <c r="C48" s="102">
        <v>675</v>
      </c>
      <c r="D48" s="103">
        <v>-1.8895348837209301E-2</v>
      </c>
      <c r="E48" s="102">
        <v>0</v>
      </c>
      <c r="F48" s="103" t="s">
        <v>230</v>
      </c>
      <c r="G48" s="102">
        <v>0</v>
      </c>
      <c r="H48" s="103" t="s">
        <v>230</v>
      </c>
      <c r="I48" s="102">
        <v>675</v>
      </c>
      <c r="J48" s="103">
        <v>-1.8895348837209301E-2</v>
      </c>
      <c r="K48" s="102">
        <v>21</v>
      </c>
      <c r="L48" s="103">
        <v>1.1000000000000001</v>
      </c>
      <c r="M48" s="102">
        <v>696</v>
      </c>
      <c r="N48" s="103">
        <v>-2.8653295128939797E-3</v>
      </c>
      <c r="O48" s="105">
        <v>5</v>
      </c>
      <c r="P48" s="107"/>
      <c r="Q48" s="101" t="s">
        <v>57</v>
      </c>
      <c r="R48" s="104">
        <v>688</v>
      </c>
      <c r="S48" s="104">
        <v>0</v>
      </c>
      <c r="T48" s="104">
        <v>0</v>
      </c>
      <c r="U48" s="104">
        <v>688</v>
      </c>
      <c r="V48" s="104">
        <v>10</v>
      </c>
      <c r="W48" s="104">
        <v>698</v>
      </c>
      <c r="X48" s="101" t="s">
        <v>188</v>
      </c>
    </row>
    <row r="49" spans="1:24" x14ac:dyDescent="0.2">
      <c r="A49" s="101" t="s">
        <v>189</v>
      </c>
      <c r="B49" s="101" t="s">
        <v>190</v>
      </c>
      <c r="C49" s="102">
        <v>2472</v>
      </c>
      <c r="D49" s="103">
        <v>-0.13110720562390202</v>
      </c>
      <c r="E49" s="102">
        <v>0</v>
      </c>
      <c r="F49" s="103" t="s">
        <v>230</v>
      </c>
      <c r="G49" s="102">
        <v>0</v>
      </c>
      <c r="H49" s="103" t="s">
        <v>230</v>
      </c>
      <c r="I49" s="102">
        <v>2472</v>
      </c>
      <c r="J49" s="103">
        <v>-0.13110720562390202</v>
      </c>
      <c r="K49" s="102">
        <v>852</v>
      </c>
      <c r="L49" s="103">
        <v>-0.25459317585301799</v>
      </c>
      <c r="M49" s="102">
        <v>3324</v>
      </c>
      <c r="N49" s="103">
        <v>-0.16649949849548601</v>
      </c>
      <c r="O49" s="105">
        <v>5</v>
      </c>
      <c r="P49" s="107"/>
      <c r="Q49" s="101" t="s">
        <v>57</v>
      </c>
      <c r="R49" s="104">
        <v>2845</v>
      </c>
      <c r="S49" s="104">
        <v>0</v>
      </c>
      <c r="T49" s="104">
        <v>0</v>
      </c>
      <c r="U49" s="104">
        <v>2845</v>
      </c>
      <c r="V49" s="104">
        <v>1143</v>
      </c>
      <c r="W49" s="104">
        <v>3988</v>
      </c>
      <c r="X49" s="101" t="s">
        <v>191</v>
      </c>
    </row>
    <row r="50" spans="1:24" x14ac:dyDescent="0.2">
      <c r="A50" s="101" t="s">
        <v>192</v>
      </c>
      <c r="B50" s="101" t="s">
        <v>193</v>
      </c>
      <c r="C50" s="102">
        <v>5901</v>
      </c>
      <c r="D50" s="103">
        <v>-1.5228426395939101E-3</v>
      </c>
      <c r="E50" s="102">
        <v>1637</v>
      </c>
      <c r="F50" s="103">
        <v>-0.20572537603105298</v>
      </c>
      <c r="G50" s="102">
        <v>0</v>
      </c>
      <c r="H50" s="103" t="s">
        <v>230</v>
      </c>
      <c r="I50" s="102">
        <v>7538</v>
      </c>
      <c r="J50" s="103">
        <v>-5.4321916948939904E-2</v>
      </c>
      <c r="K50" s="102">
        <v>1904</v>
      </c>
      <c r="L50" s="103">
        <v>-4.60921843687375E-2</v>
      </c>
      <c r="M50" s="102">
        <v>9442</v>
      </c>
      <c r="N50" s="103">
        <v>-5.2673823617939201E-2</v>
      </c>
      <c r="O50" s="105">
        <v>3</v>
      </c>
      <c r="P50" s="108"/>
      <c r="Q50" s="101" t="s">
        <v>57</v>
      </c>
      <c r="R50" s="104">
        <v>5910</v>
      </c>
      <c r="S50" s="104">
        <v>2061</v>
      </c>
      <c r="T50" s="104">
        <v>0</v>
      </c>
      <c r="U50" s="104">
        <v>7971</v>
      </c>
      <c r="V50" s="104">
        <v>1996</v>
      </c>
      <c r="W50" s="104">
        <v>9967</v>
      </c>
      <c r="X50" s="101" t="s">
        <v>194</v>
      </c>
    </row>
    <row r="51" spans="1:24" x14ac:dyDescent="0.2">
      <c r="A51" s="109" t="s">
        <v>195</v>
      </c>
      <c r="B51" s="110"/>
      <c r="C51" s="111">
        <v>278806</v>
      </c>
      <c r="D51" s="112">
        <v>-7.9031552128443205E-3</v>
      </c>
      <c r="E51" s="111">
        <v>104971</v>
      </c>
      <c r="F51" s="112">
        <v>-2.4342411004740203E-2</v>
      </c>
      <c r="G51" s="111">
        <v>21915</v>
      </c>
      <c r="H51" s="112">
        <v>-0.19412370375818203</v>
      </c>
      <c r="I51" s="111">
        <v>405692</v>
      </c>
      <c r="J51" s="112">
        <v>-2.4335575537924703E-2</v>
      </c>
      <c r="K51" s="111">
        <v>64714</v>
      </c>
      <c r="L51" s="112">
        <v>8.76302521008403E-2</v>
      </c>
      <c r="M51" s="111">
        <v>470406</v>
      </c>
      <c r="N51" s="112">
        <v>-1.0319559193875201E-2</v>
      </c>
      <c r="O51" s="113"/>
      <c r="P51" s="114" t="s">
        <v>215</v>
      </c>
      <c r="Q51" s="114"/>
      <c r="R51" s="115">
        <v>281027</v>
      </c>
      <c r="S51" s="115">
        <v>107590</v>
      </c>
      <c r="T51" s="115">
        <v>27194</v>
      </c>
      <c r="U51" s="115">
        <v>415811</v>
      </c>
      <c r="V51" s="115">
        <v>59500</v>
      </c>
      <c r="W51" s="115">
        <v>475311</v>
      </c>
      <c r="X51" s="114"/>
    </row>
    <row r="52" spans="1:24" x14ac:dyDescent="0.2">
      <c r="A52" s="101" t="s">
        <v>196</v>
      </c>
      <c r="B52" s="101" t="s">
        <v>197</v>
      </c>
      <c r="C52" s="102">
        <v>43</v>
      </c>
      <c r="D52" s="103">
        <v>-0.35820895522388102</v>
      </c>
      <c r="E52" s="102">
        <v>5963</v>
      </c>
      <c r="F52" s="103">
        <v>-9.9516762307459997E-2</v>
      </c>
      <c r="G52" s="102">
        <v>0</v>
      </c>
      <c r="H52" s="103" t="s">
        <v>230</v>
      </c>
      <c r="I52" s="102">
        <v>6006</v>
      </c>
      <c r="J52" s="103">
        <v>-0.102107938406339</v>
      </c>
      <c r="K52" s="102">
        <v>3172</v>
      </c>
      <c r="L52" s="103">
        <v>5.3882725832012698E-3</v>
      </c>
      <c r="M52" s="102">
        <v>9178</v>
      </c>
      <c r="N52" s="103">
        <v>-6.7655424624136512E-2</v>
      </c>
      <c r="O52" s="105">
        <v>6</v>
      </c>
      <c r="P52" s="106" t="s">
        <v>139</v>
      </c>
      <c r="Q52" s="101" t="s">
        <v>139</v>
      </c>
      <c r="R52" s="104">
        <v>67</v>
      </c>
      <c r="S52" s="104">
        <v>6622</v>
      </c>
      <c r="T52" s="104">
        <v>0</v>
      </c>
      <c r="U52" s="104">
        <v>6689</v>
      </c>
      <c r="V52" s="104">
        <v>3155</v>
      </c>
      <c r="W52" s="104">
        <v>9844</v>
      </c>
      <c r="X52" s="101" t="s">
        <v>198</v>
      </c>
    </row>
    <row r="53" spans="1:24" x14ac:dyDescent="0.2">
      <c r="A53" s="101" t="s">
        <v>199</v>
      </c>
      <c r="B53" s="101" t="s">
        <v>200</v>
      </c>
      <c r="C53" s="102">
        <v>233</v>
      </c>
      <c r="D53" s="103">
        <v>-0.58614564831261107</v>
      </c>
      <c r="E53" s="102">
        <v>4</v>
      </c>
      <c r="F53" s="103">
        <v>1</v>
      </c>
      <c r="G53" s="102">
        <v>0</v>
      </c>
      <c r="H53" s="103" t="s">
        <v>230</v>
      </c>
      <c r="I53" s="102">
        <v>237</v>
      </c>
      <c r="J53" s="103">
        <v>-0.58053097345132698</v>
      </c>
      <c r="K53" s="102">
        <v>2724</v>
      </c>
      <c r="L53" s="103">
        <v>-9.8908369169699001E-2</v>
      </c>
      <c r="M53" s="102">
        <v>2961</v>
      </c>
      <c r="N53" s="103">
        <v>-0.17474916387959899</v>
      </c>
      <c r="O53" s="105">
        <v>6</v>
      </c>
      <c r="P53" s="107"/>
      <c r="Q53" s="101" t="s">
        <v>139</v>
      </c>
      <c r="R53" s="104">
        <v>563</v>
      </c>
      <c r="S53" s="104">
        <v>2</v>
      </c>
      <c r="T53" s="104">
        <v>0</v>
      </c>
      <c r="U53" s="104">
        <v>565</v>
      </c>
      <c r="V53" s="104">
        <v>3023</v>
      </c>
      <c r="W53" s="104">
        <v>3588</v>
      </c>
      <c r="X53" s="101" t="s">
        <v>201</v>
      </c>
    </row>
    <row r="54" spans="1:24" x14ac:dyDescent="0.2">
      <c r="A54" s="101" t="s">
        <v>202</v>
      </c>
      <c r="B54" s="101" t="s">
        <v>203</v>
      </c>
      <c r="C54" s="102">
        <v>5071</v>
      </c>
      <c r="D54" s="103">
        <v>-0.126893939393939</v>
      </c>
      <c r="E54" s="102">
        <v>5292</v>
      </c>
      <c r="F54" s="103">
        <v>-8.7743492501292902E-2</v>
      </c>
      <c r="G54" s="102">
        <v>0</v>
      </c>
      <c r="H54" s="103" t="s">
        <v>230</v>
      </c>
      <c r="I54" s="102">
        <v>10363</v>
      </c>
      <c r="J54" s="103">
        <v>-0.10733051942458399</v>
      </c>
      <c r="K54" s="102">
        <v>10196</v>
      </c>
      <c r="L54" s="103">
        <v>-3.0429821224800299E-2</v>
      </c>
      <c r="M54" s="102">
        <v>20559</v>
      </c>
      <c r="N54" s="103">
        <v>-7.07796610169492E-2</v>
      </c>
      <c r="O54" s="105">
        <v>6</v>
      </c>
      <c r="P54" s="107"/>
      <c r="Q54" s="101" t="s">
        <v>139</v>
      </c>
      <c r="R54" s="104">
        <v>5808</v>
      </c>
      <c r="S54" s="104">
        <v>5801</v>
      </c>
      <c r="T54" s="104">
        <v>0</v>
      </c>
      <c r="U54" s="104">
        <v>11609</v>
      </c>
      <c r="V54" s="104">
        <v>10516</v>
      </c>
      <c r="W54" s="104">
        <v>22125</v>
      </c>
      <c r="X54" s="101" t="s">
        <v>204</v>
      </c>
    </row>
    <row r="55" spans="1:24" x14ac:dyDescent="0.2">
      <c r="A55" s="101" t="s">
        <v>205</v>
      </c>
      <c r="B55" s="101" t="s">
        <v>206</v>
      </c>
      <c r="C55" s="102">
        <v>2</v>
      </c>
      <c r="D55" s="103">
        <v>-0.99624765478424004</v>
      </c>
      <c r="E55" s="102">
        <v>0</v>
      </c>
      <c r="F55" s="103">
        <v>-1</v>
      </c>
      <c r="G55" s="102">
        <v>0</v>
      </c>
      <c r="H55" s="103" t="s">
        <v>230</v>
      </c>
      <c r="I55" s="102">
        <v>2</v>
      </c>
      <c r="J55" s="103">
        <v>-0.99626168224299105</v>
      </c>
      <c r="K55" s="102">
        <v>200</v>
      </c>
      <c r="L55" s="103">
        <v>-0.92905285562256101</v>
      </c>
      <c r="M55" s="102">
        <v>202</v>
      </c>
      <c r="N55" s="103">
        <v>-0.93977340488968397</v>
      </c>
      <c r="O55" s="105">
        <v>6</v>
      </c>
      <c r="P55" s="107"/>
      <c r="Q55" s="101" t="s">
        <v>139</v>
      </c>
      <c r="R55" s="104">
        <v>533</v>
      </c>
      <c r="S55" s="104">
        <v>2</v>
      </c>
      <c r="T55" s="104">
        <v>0</v>
      </c>
      <c r="U55" s="104">
        <v>535</v>
      </c>
      <c r="V55" s="104">
        <v>2819</v>
      </c>
      <c r="W55" s="104">
        <v>3354</v>
      </c>
      <c r="X55" s="101" t="s">
        <v>207</v>
      </c>
    </row>
    <row r="56" spans="1:24" x14ac:dyDescent="0.2">
      <c r="A56" s="101" t="s">
        <v>208</v>
      </c>
      <c r="B56" s="101" t="s">
        <v>209</v>
      </c>
      <c r="C56" s="102">
        <v>894</v>
      </c>
      <c r="D56" s="103">
        <v>-8.4953940634595701E-2</v>
      </c>
      <c r="E56" s="102">
        <v>2</v>
      </c>
      <c r="F56" s="103">
        <v>0</v>
      </c>
      <c r="G56" s="102">
        <v>0</v>
      </c>
      <c r="H56" s="103" t="s">
        <v>230</v>
      </c>
      <c r="I56" s="102">
        <v>896</v>
      </c>
      <c r="J56" s="103">
        <v>-8.4780388151174696E-2</v>
      </c>
      <c r="K56" s="102">
        <v>1523</v>
      </c>
      <c r="L56" s="103">
        <v>5.0344827586206897E-2</v>
      </c>
      <c r="M56" s="102">
        <v>2419</v>
      </c>
      <c r="N56" s="103">
        <v>-4.1169205434335105E-3</v>
      </c>
      <c r="O56" s="105">
        <v>6</v>
      </c>
      <c r="P56" s="107"/>
      <c r="Q56" s="101" t="s">
        <v>139</v>
      </c>
      <c r="R56" s="104">
        <v>977</v>
      </c>
      <c r="S56" s="104">
        <v>2</v>
      </c>
      <c r="T56" s="104">
        <v>0</v>
      </c>
      <c r="U56" s="104">
        <v>979</v>
      </c>
      <c r="V56" s="104">
        <v>1450</v>
      </c>
      <c r="W56" s="104">
        <v>2429</v>
      </c>
      <c r="X56" s="101" t="s">
        <v>210</v>
      </c>
    </row>
    <row r="57" spans="1:24" x14ac:dyDescent="0.2">
      <c r="A57" s="101" t="s">
        <v>211</v>
      </c>
      <c r="B57" s="101" t="s">
        <v>212</v>
      </c>
      <c r="C57" s="102">
        <v>349</v>
      </c>
      <c r="D57" s="103">
        <v>-0.10051546391752601</v>
      </c>
      <c r="E57" s="102">
        <v>27</v>
      </c>
      <c r="F57" s="103">
        <v>-0.658227848101266</v>
      </c>
      <c r="G57" s="102">
        <v>0</v>
      </c>
      <c r="H57" s="103">
        <v>-1</v>
      </c>
      <c r="I57" s="102">
        <v>376</v>
      </c>
      <c r="J57" s="103">
        <v>-0.20169851380042497</v>
      </c>
      <c r="K57" s="102">
        <v>727</v>
      </c>
      <c r="L57" s="103">
        <v>1.8207282913165299E-2</v>
      </c>
      <c r="M57" s="102">
        <v>1103</v>
      </c>
      <c r="N57" s="103">
        <v>-6.9198312236286905E-2</v>
      </c>
      <c r="O57" s="105">
        <v>6</v>
      </c>
      <c r="P57" s="108"/>
      <c r="Q57" s="101" t="s">
        <v>139</v>
      </c>
      <c r="R57" s="104">
        <v>388</v>
      </c>
      <c r="S57" s="104">
        <v>79</v>
      </c>
      <c r="T57" s="104">
        <v>4</v>
      </c>
      <c r="U57" s="104">
        <v>471</v>
      </c>
      <c r="V57" s="104">
        <v>714</v>
      </c>
      <c r="W57" s="104">
        <v>1185</v>
      </c>
      <c r="X57" s="101" t="s">
        <v>213</v>
      </c>
    </row>
    <row r="58" spans="1:24" x14ac:dyDescent="0.2">
      <c r="A58" s="109" t="s">
        <v>214</v>
      </c>
      <c r="B58" s="110"/>
      <c r="C58" s="111">
        <v>6592</v>
      </c>
      <c r="D58" s="112">
        <v>-0.20921305182341701</v>
      </c>
      <c r="E58" s="111">
        <v>11288</v>
      </c>
      <c r="F58" s="112">
        <v>-9.7537575951391106E-2</v>
      </c>
      <c r="G58" s="111">
        <v>0</v>
      </c>
      <c r="H58" s="112">
        <v>-1</v>
      </c>
      <c r="I58" s="111">
        <v>17880</v>
      </c>
      <c r="J58" s="112">
        <v>-0.14236377590176499</v>
      </c>
      <c r="K58" s="111">
        <v>18542</v>
      </c>
      <c r="L58" s="112">
        <v>-0.14462333348710599</v>
      </c>
      <c r="M58" s="111">
        <v>36422</v>
      </c>
      <c r="N58" s="112">
        <v>-0.14351557907113499</v>
      </c>
      <c r="O58" s="113"/>
      <c r="P58" s="114" t="s">
        <v>215</v>
      </c>
      <c r="Q58" s="114"/>
      <c r="R58" s="115">
        <v>8336</v>
      </c>
      <c r="S58" s="115">
        <v>12508</v>
      </c>
      <c r="T58" s="115">
        <v>4</v>
      </c>
      <c r="U58" s="115">
        <v>20848</v>
      </c>
      <c r="V58" s="115">
        <v>21677</v>
      </c>
      <c r="W58" s="115">
        <v>42525</v>
      </c>
      <c r="X58" s="114"/>
    </row>
    <row r="59" spans="1:24" x14ac:dyDescent="0.2">
      <c r="A59" s="109" t="s">
        <v>231</v>
      </c>
      <c r="B59" s="110"/>
      <c r="C59" s="111">
        <v>285398</v>
      </c>
      <c r="D59" s="112">
        <v>-1.3702512069615001E-2</v>
      </c>
      <c r="E59" s="111">
        <v>116259</v>
      </c>
      <c r="F59" s="112">
        <v>-3.1965561458142507E-2</v>
      </c>
      <c r="G59" s="111">
        <v>21915</v>
      </c>
      <c r="H59" s="112">
        <v>-0.19424222369291899</v>
      </c>
      <c r="I59" s="111">
        <v>423572</v>
      </c>
      <c r="J59" s="112">
        <v>-2.9970755211732703E-2</v>
      </c>
      <c r="K59" s="111">
        <v>83256</v>
      </c>
      <c r="L59" s="112">
        <v>2.5610702538896499E-2</v>
      </c>
      <c r="M59" s="111">
        <v>506828</v>
      </c>
      <c r="N59" s="112">
        <v>-2.1257695486601898E-2</v>
      </c>
      <c r="O59" s="113"/>
      <c r="P59" s="114"/>
      <c r="Q59" s="114"/>
      <c r="R59" s="115">
        <v>289363</v>
      </c>
      <c r="S59" s="115">
        <v>120098</v>
      </c>
      <c r="T59" s="115">
        <v>27198</v>
      </c>
      <c r="U59" s="115">
        <v>436659</v>
      </c>
      <c r="V59" s="115">
        <v>81177</v>
      </c>
      <c r="W59" s="115">
        <v>517836</v>
      </c>
      <c r="X59" s="114"/>
    </row>
  </sheetData>
  <pageMargins left="0.62992125984251968" right="0.62992125984251968" top="0.74803149606299213" bottom="0.74803149606299213" header="0.31496062992125984" footer="0.31496062992125984"/>
  <pageSetup paperSize="9" scale="5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11.8.2016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44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2164249</v>
      </c>
      <c r="C7" s="72">
        <f>Hovedtall!$C$7</f>
        <v>2249760</v>
      </c>
      <c r="D7" s="46">
        <f>(B7-C7)/C7</f>
        <v>-3.8008943176161013E-2</v>
      </c>
      <c r="E7" s="45"/>
      <c r="F7" s="71">
        <f>Hovedtall!$F$7</f>
        <v>17070625</v>
      </c>
      <c r="G7" s="72">
        <f>Hovedtall!$G$7</f>
        <v>16901985</v>
      </c>
      <c r="H7" s="46">
        <f>(F7-G7)/G7</f>
        <v>9.9775263083004741E-3</v>
      </c>
      <c r="I7" s="40"/>
      <c r="J7" s="41"/>
    </row>
    <row r="8" spans="1:17" ht="15" customHeight="1" x14ac:dyDescent="0.25">
      <c r="A8" s="89" t="s">
        <v>33</v>
      </c>
      <c r="B8" s="16">
        <f>SUM(B9:B10)</f>
        <v>2459692</v>
      </c>
      <c r="C8" s="17">
        <f>SUM(C9:C10)</f>
        <v>2424678</v>
      </c>
      <c r="D8" s="34">
        <f>(B8-C8)/C8</f>
        <v>1.4440680370754385E-2</v>
      </c>
      <c r="E8" s="45"/>
      <c r="F8" s="16">
        <f>SUM(F9:F10)</f>
        <v>11828956</v>
      </c>
      <c r="G8" s="17">
        <f>SUM(G9:G10)</f>
        <v>11615277</v>
      </c>
      <c r="H8" s="34">
        <f>(F8-G8)/G8</f>
        <v>1.8396375738607008E-2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2100365</v>
      </c>
      <c r="C9" s="74">
        <f>Hovedtall!$C$9</f>
        <v>2070738</v>
      </c>
      <c r="D9" s="18">
        <f>(B9-C9)/C9</f>
        <v>1.4307459466142022E-2</v>
      </c>
      <c r="E9" s="45"/>
      <c r="F9" s="73">
        <f>Hovedtall!$F$9</f>
        <v>10719324</v>
      </c>
      <c r="G9" s="74">
        <f>Hovedtall!$G$9</f>
        <v>10446099</v>
      </c>
      <c r="H9" s="18">
        <f>(F9-G9)/G9</f>
        <v>2.6155696973578366E-2</v>
      </c>
      <c r="J9" s="41"/>
    </row>
    <row r="10" spans="1:17" ht="15" customHeight="1" x14ac:dyDescent="0.25">
      <c r="A10" s="90" t="s">
        <v>35</v>
      </c>
      <c r="B10" s="73">
        <f>Hovedtall!$B$10</f>
        <v>359327</v>
      </c>
      <c r="C10" s="74">
        <f>Hovedtall!$C$10</f>
        <v>353940</v>
      </c>
      <c r="D10" s="18">
        <f>(B10-C10)/C10</f>
        <v>1.5220093801209245E-2</v>
      </c>
      <c r="E10" s="45"/>
      <c r="F10" s="73">
        <f>Hovedtall!$F$10</f>
        <v>1109632</v>
      </c>
      <c r="G10" s="74">
        <f>Hovedtall!$G$10</f>
        <v>1169178</v>
      </c>
      <c r="H10" s="18">
        <f>(F10-G10)/G10</f>
        <v>-5.0929798542223681E-2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38933</v>
      </c>
      <c r="C12" s="76">
        <f>Hovedtall!$C$12</f>
        <v>55693</v>
      </c>
      <c r="D12" s="44">
        <f>(B12-C12)/C12</f>
        <v>-0.30093548560860434</v>
      </c>
      <c r="E12" s="45"/>
      <c r="F12" s="75">
        <f>Hovedtall!$F$12</f>
        <v>291574</v>
      </c>
      <c r="G12" s="76">
        <f>Hovedtall!$G$12</f>
        <v>362139</v>
      </c>
      <c r="H12" s="44">
        <f>(F12-G12)/G12</f>
        <v>-0.19485611878311918</v>
      </c>
      <c r="J12" s="41"/>
    </row>
    <row r="13" spans="1:17" ht="15" customHeight="1" x14ac:dyDescent="0.25">
      <c r="A13" s="89" t="s">
        <v>19</v>
      </c>
      <c r="B13" s="16">
        <f>B7+B8+B12</f>
        <v>4662874</v>
      </c>
      <c r="C13" s="17">
        <f>C7+C8+C12</f>
        <v>4730131</v>
      </c>
      <c r="D13" s="34">
        <f>(B13-C13)/C13</f>
        <v>-1.4218845101752996E-2</v>
      </c>
      <c r="E13" s="45"/>
      <c r="F13" s="16">
        <f>F7+F8+F12</f>
        <v>29191155</v>
      </c>
      <c r="G13" s="17">
        <f>G7+G8+G12</f>
        <v>28879401</v>
      </c>
      <c r="H13" s="34">
        <f>(F13-G13)/G13</f>
        <v>1.0795029993870026E-2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35047</v>
      </c>
      <c r="C17" s="15">
        <f>SUM(C18:C20)</f>
        <v>36550</v>
      </c>
      <c r="D17" s="46">
        <f>(B17-C17)/C17</f>
        <v>-4.112175102599179E-2</v>
      </c>
      <c r="E17" s="19"/>
      <c r="F17" s="14">
        <f>SUM(F18:F20)</f>
        <v>278806</v>
      </c>
      <c r="G17" s="15">
        <f>SUM(G18:G20)</f>
        <v>281027</v>
      </c>
      <c r="H17" s="46">
        <f>(F17-G17)/G17</f>
        <v>-7.9031552128443171E-3</v>
      </c>
      <c r="J17" s="43"/>
    </row>
    <row r="18" spans="1:10" ht="15" customHeight="1" x14ac:dyDescent="0.25">
      <c r="A18" s="90" t="s">
        <v>34</v>
      </c>
      <c r="B18" s="73">
        <f>Hovedtall!$B$18</f>
        <v>33441</v>
      </c>
      <c r="C18" s="74">
        <f>Hovedtall!$C$18</f>
        <v>34587</v>
      </c>
      <c r="D18" s="18">
        <f t="shared" ref="D18:D31" si="0">(B18-C18)/C18</f>
        <v>-3.3133836412524938E-2</v>
      </c>
      <c r="E18" s="19"/>
      <c r="F18" s="73">
        <f>Hovedtall!$F$18</f>
        <v>267948</v>
      </c>
      <c r="G18" s="74">
        <f>Hovedtall!$G$18</f>
        <v>268382</v>
      </c>
      <c r="H18" s="18">
        <f t="shared" ref="H18:H31" si="1">(F18-G18)/G18</f>
        <v>-1.6170980170056113E-3</v>
      </c>
      <c r="J18" s="41"/>
    </row>
    <row r="19" spans="1:10" ht="15" customHeight="1" x14ac:dyDescent="0.25">
      <c r="A19" s="90" t="s">
        <v>35</v>
      </c>
      <c r="B19" s="73">
        <f>Hovedtall!$B$19</f>
        <v>536</v>
      </c>
      <c r="C19" s="74">
        <f>Hovedtall!$C$19</f>
        <v>517</v>
      </c>
      <c r="D19" s="18">
        <f t="shared" si="0"/>
        <v>3.6750483558994199E-2</v>
      </c>
      <c r="E19" s="19"/>
      <c r="F19" s="73">
        <f>Hovedtall!$F$19</f>
        <v>3228</v>
      </c>
      <c r="G19" s="74">
        <f>Hovedtall!$G$19</f>
        <v>3593</v>
      </c>
      <c r="H19" s="18">
        <f t="shared" si="1"/>
        <v>-0.10158641803506818</v>
      </c>
      <c r="J19" s="41"/>
    </row>
    <row r="20" spans="1:10" ht="15" customHeight="1" x14ac:dyDescent="0.25">
      <c r="A20" s="90" t="s">
        <v>36</v>
      </c>
      <c r="B20" s="73">
        <f>Hovedtall!$B$20</f>
        <v>1070</v>
      </c>
      <c r="C20" s="74">
        <f>Hovedtall!$C$20</f>
        <v>1446</v>
      </c>
      <c r="D20" s="18">
        <f t="shared" si="0"/>
        <v>-0.26002766251728909</v>
      </c>
      <c r="E20" s="19"/>
      <c r="F20" s="73">
        <f>Hovedtall!$F$20</f>
        <v>7630</v>
      </c>
      <c r="G20" s="74">
        <f>Hovedtall!$G$20</f>
        <v>9052</v>
      </c>
      <c r="H20" s="18">
        <f t="shared" si="1"/>
        <v>-0.15709235528060098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18164</v>
      </c>
      <c r="C22" s="17">
        <f>SUM(C23:C25)</f>
        <v>18075</v>
      </c>
      <c r="D22" s="34">
        <f t="shared" si="0"/>
        <v>4.9239280774550486E-3</v>
      </c>
      <c r="E22" s="19"/>
      <c r="F22" s="16">
        <f>SUM(F23:F25)</f>
        <v>104971</v>
      </c>
      <c r="G22" s="17">
        <f>SUM(G23:G25)</f>
        <v>107590</v>
      </c>
      <c r="H22" s="34">
        <f t="shared" si="1"/>
        <v>-2.4342411004740216E-2</v>
      </c>
      <c r="J22" s="41"/>
    </row>
    <row r="23" spans="1:10" ht="15" customHeight="1" x14ac:dyDescent="0.25">
      <c r="A23" s="90" t="s">
        <v>34</v>
      </c>
      <c r="B23" s="73">
        <f>Hovedtall!$B$23</f>
        <v>15262</v>
      </c>
      <c r="C23" s="74">
        <f>Hovedtall!$C$23</f>
        <v>15294</v>
      </c>
      <c r="D23" s="18">
        <f t="shared" si="0"/>
        <v>-2.0923237871060545E-3</v>
      </c>
      <c r="E23" s="19"/>
      <c r="F23" s="73">
        <f>Hovedtall!$F$23</f>
        <v>93685</v>
      </c>
      <c r="G23" s="74">
        <f>Hovedtall!$G$23</f>
        <v>95568</v>
      </c>
      <c r="H23" s="18">
        <f t="shared" si="1"/>
        <v>-1.9703247949104302E-2</v>
      </c>
      <c r="J23" s="41"/>
    </row>
    <row r="24" spans="1:10" ht="15" customHeight="1" x14ac:dyDescent="0.25">
      <c r="A24" s="90" t="s">
        <v>35</v>
      </c>
      <c r="B24" s="73">
        <f>Hovedtall!$B$24</f>
        <v>2448</v>
      </c>
      <c r="C24" s="74">
        <f>Hovedtall!$C$24</f>
        <v>2335</v>
      </c>
      <c r="D24" s="18">
        <f t="shared" si="0"/>
        <v>4.8394004282655244E-2</v>
      </c>
      <c r="E24" s="19"/>
      <c r="F24" s="73">
        <f>Hovedtall!$F$24</f>
        <v>8305</v>
      </c>
      <c r="G24" s="74">
        <f>Hovedtall!$G$24</f>
        <v>9031</v>
      </c>
      <c r="H24" s="18">
        <f t="shared" si="1"/>
        <v>-8.0389768574908649E-2</v>
      </c>
      <c r="J24" s="41"/>
    </row>
    <row r="25" spans="1:10" ht="15" customHeight="1" x14ac:dyDescent="0.25">
      <c r="A25" s="90" t="s">
        <v>36</v>
      </c>
      <c r="B25" s="73">
        <f>Hovedtall!$B$25</f>
        <v>454</v>
      </c>
      <c r="C25" s="74">
        <f>Hovedtall!$C$25</f>
        <v>446</v>
      </c>
      <c r="D25" s="18">
        <f t="shared" si="0"/>
        <v>1.7937219730941704E-2</v>
      </c>
      <c r="E25" s="19"/>
      <c r="F25" s="73">
        <f>Hovedtall!$F$25</f>
        <v>2981</v>
      </c>
      <c r="G25" s="74">
        <f>Hovedtall!$G$25</f>
        <v>2991</v>
      </c>
      <c r="H25" s="18">
        <f t="shared" si="1"/>
        <v>-3.3433634236041459E-3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2959</v>
      </c>
      <c r="C27" s="76">
        <f>Hovedtall!$C$27</f>
        <v>4146</v>
      </c>
      <c r="D27" s="34">
        <f t="shared" si="0"/>
        <v>-0.28630004823926675</v>
      </c>
      <c r="E27" s="19"/>
      <c r="F27" s="77">
        <f>Hovedtall!$F$27</f>
        <v>21915</v>
      </c>
      <c r="G27" s="78">
        <f>Hovedtall!$G$27</f>
        <v>27194</v>
      </c>
      <c r="H27" s="34">
        <f>(F27-G27)/G27</f>
        <v>-0.19412370375818194</v>
      </c>
      <c r="J27" s="41"/>
    </row>
    <row r="28" spans="1:10" ht="15" customHeight="1" x14ac:dyDescent="0.25">
      <c r="A28" s="89" t="s">
        <v>19</v>
      </c>
      <c r="B28" s="16">
        <f>B22+B17+B27</f>
        <v>56170</v>
      </c>
      <c r="C28" s="17">
        <f>C22+C17+C27</f>
        <v>58771</v>
      </c>
      <c r="D28" s="34">
        <f t="shared" si="0"/>
        <v>-4.4256521073318476E-2</v>
      </c>
      <c r="E28" s="19"/>
      <c r="F28" s="16">
        <f>F22+F17+F27</f>
        <v>405692</v>
      </c>
      <c r="G28" s="17">
        <f>G22+G17+G27</f>
        <v>415811</v>
      </c>
      <c r="H28" s="34">
        <f>(F28-G28)/G28</f>
        <v>-2.4335575537924682E-2</v>
      </c>
      <c r="J28" s="41"/>
    </row>
    <row r="29" spans="1:10" ht="15" customHeight="1" x14ac:dyDescent="0.25">
      <c r="A29" s="89" t="s">
        <v>24</v>
      </c>
      <c r="B29" s="75">
        <f>Hovedtall!$B$29</f>
        <v>10613</v>
      </c>
      <c r="C29" s="76">
        <f>Hovedtall!$C$29</f>
        <v>10345</v>
      </c>
      <c r="D29" s="18">
        <f>(B29-C29)/C29</f>
        <v>2.5906234896085064E-2</v>
      </c>
      <c r="E29" s="19"/>
      <c r="F29" s="75">
        <f>Hovedtall!$F$29</f>
        <v>64714</v>
      </c>
      <c r="G29" s="76">
        <f>Hovedtall!$G$29</f>
        <v>59500</v>
      </c>
      <c r="H29" s="18">
        <f>(F29-G29)/G29</f>
        <v>8.7630252100840342E-2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66783</v>
      </c>
      <c r="C31" s="17">
        <f>SUM(C28:C29)</f>
        <v>69116</v>
      </c>
      <c r="D31" s="34">
        <f t="shared" si="0"/>
        <v>-3.375484692401181E-2</v>
      </c>
      <c r="E31" s="19"/>
      <c r="F31" s="16">
        <f>SUM(F28:F29)</f>
        <v>470406</v>
      </c>
      <c r="G31" s="17">
        <f>SUM(G28:G29)</f>
        <v>475311</v>
      </c>
      <c r="H31" s="34">
        <f t="shared" si="1"/>
        <v>-1.0319559193875168E-2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F12" sqref="F12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4662874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Nilsen, Caroline Maria</cp:lastModifiedBy>
  <cp:lastPrinted>2016-08-10T08:03:41Z</cp:lastPrinted>
  <dcterms:created xsi:type="dcterms:W3CDTF">2000-12-05T13:34:37Z</dcterms:created>
  <dcterms:modified xsi:type="dcterms:W3CDTF">2016-08-12T13:16:06Z</dcterms:modified>
</cp:coreProperties>
</file>